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pivotTables/pivotTable3.xml" ContentType="application/vnd.openxmlformats-officedocument.spreadsheetml.pivot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R:\9 - Sage BI Reporting\Livraison\Etats\"/>
    </mc:Choice>
  </mc:AlternateContent>
  <bookViews>
    <workbookView xWindow="0" yWindow="0" windowWidth="28800" windowHeight="11310"/>
  </bookViews>
  <sheets>
    <sheet name="Prise en Main" sheetId="7" r:id="rId1"/>
    <sheet name="Activité Bancaire" sheetId="4" r:id="rId2"/>
    <sheet name="Répartition Bancaire" sheetId="1" r:id="rId3"/>
    <sheet name="Prévision de Trésorerie" sheetId="6" r:id="rId4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_xlnm.Print_Area" localSheetId="1">'Activité Bancaire'!$A$1:$K$32</definedName>
    <definedName name="_xlnm.Print_Area" localSheetId="3">'Prévision de Trésorerie'!$B$1:$N$36</definedName>
  </definedNames>
  <calcPr calcId="162913"/>
  <pivotCaches>
    <pivotCache cacheId="6" r:id="rId5"/>
    <pivotCache cacheId="8" r:id="rId6"/>
    <pivotCache cacheId="16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4" l="1"/>
  <c r="A6" i="6"/>
  <c r="A6" i="1"/>
</calcChain>
</file>

<file path=xl/comments1.xml><?xml version="1.0" encoding="utf-8"?>
<comments xmlns="http://schemas.openxmlformats.org/spreadsheetml/2006/main">
  <authors>
    <author>Elodie CORMAND</author>
  </authors>
  <commentList>
    <comment ref="A6" authorId="0" shapeId="0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2.xml><?xml version="1.0" encoding="utf-8"?>
<comments xmlns="http://schemas.openxmlformats.org/spreadsheetml/2006/main">
  <authors>
    <author>Elodie CORMAND</author>
  </authors>
  <commentList>
    <comment ref="A6" authorId="0" shapeId="0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3.xml><?xml version="1.0" encoding="utf-8"?>
<comments xmlns="http://schemas.openxmlformats.org/spreadsheetml/2006/main">
  <authors>
    <author>Elodie CORMAND</author>
  </authors>
  <commentList>
    <comment ref="A6" authorId="0" shapeId="0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>
  <connection id="1" name="Connexion" type="7" refreshedVersion="6"/>
  <connection id="2" name="Connexion1" type="7" refreshedVersion="6"/>
  <connection id="3" name="Connexion2" type="7" refreshedVersion="6"/>
  <connection id="4" name="Connexion3" type="7" refreshedVersion="6"/>
</connections>
</file>

<file path=xl/sharedStrings.xml><?xml version="1.0" encoding="utf-8"?>
<sst xmlns="http://schemas.openxmlformats.org/spreadsheetml/2006/main" count="135" uniqueCount="78">
  <si>
    <t>BANQUE</t>
  </si>
  <si>
    <t>*</t>
  </si>
  <si>
    <t>SOCIETE :</t>
  </si>
  <si>
    <t>BEU1</t>
  </si>
  <si>
    <t>BEU2</t>
  </si>
  <si>
    <t>BRD1</t>
  </si>
  <si>
    <t>BRD2</t>
  </si>
  <si>
    <t>BRE</t>
  </si>
  <si>
    <t>L'Européenne Ltd</t>
  </si>
  <si>
    <t>Rivas &amp; Duras</t>
  </si>
  <si>
    <t>Régionale de l'Est</t>
  </si>
  <si>
    <t>Code Interbancaire - Sens</t>
  </si>
  <si>
    <t>Banque - Intitulé</t>
  </si>
  <si>
    <t>Encaissement</t>
  </si>
  <si>
    <t>Décaissement</t>
  </si>
  <si>
    <t>Banque - Abrégé</t>
  </si>
  <si>
    <t>BEU</t>
  </si>
  <si>
    <t>BRD</t>
  </si>
  <si>
    <t>01/01/13..18/10/17</t>
  </si>
  <si>
    <t>Code Interbancaire - Intitulé</t>
  </si>
  <si>
    <t>Chèques payés</t>
  </si>
  <si>
    <t>Retraits DAB-GAB</t>
  </si>
  <si>
    <t>Virements émis</t>
  </si>
  <si>
    <t>Remises de chèques mixtes</t>
  </si>
  <si>
    <t>Remises de LCR/BOR à l'encaissement</t>
  </si>
  <si>
    <t>Virements reçus</t>
  </si>
  <si>
    <t>DATE D'OPERATION</t>
  </si>
  <si>
    <t>Détail Relevé - Code interbancaire (AFB)</t>
  </si>
  <si>
    <t>01</t>
  </si>
  <si>
    <t>02</t>
  </si>
  <si>
    <t>06</t>
  </si>
  <si>
    <t>29</t>
  </si>
  <si>
    <t>05</t>
  </si>
  <si>
    <t>35</t>
  </si>
  <si>
    <t>Total général</t>
  </si>
  <si>
    <t>Total Décaissement</t>
  </si>
  <si>
    <t>Total Encaissement</t>
  </si>
  <si>
    <t>Volume</t>
  </si>
  <si>
    <t xml:space="preserve"> Nombre</t>
  </si>
  <si>
    <t>Compte - Abrégé</t>
  </si>
  <si>
    <t>Valeurs</t>
  </si>
  <si>
    <t xml:space="preserve"> Nombre </t>
  </si>
  <si>
    <t>%</t>
  </si>
  <si>
    <t>18/01/13..18/02/17</t>
  </si>
  <si>
    <t>Total L'Européenne Ltd</t>
  </si>
  <si>
    <t>Total Rivas &amp; Duras</t>
  </si>
  <si>
    <t>Total Régionale de l'Est</t>
  </si>
  <si>
    <t xml:space="preserve"> Décaissement</t>
  </si>
  <si>
    <t xml:space="preserve"> Encaissement</t>
  </si>
  <si>
    <t xml:space="preserve">% </t>
  </si>
  <si>
    <t>DATE DE VALEUR</t>
  </si>
  <si>
    <t>01/01/2017..31/12/2017</t>
  </si>
  <si>
    <t>Année</t>
  </si>
  <si>
    <t>Mois</t>
  </si>
  <si>
    <t xml:space="preserve"> </t>
  </si>
  <si>
    <t>Décaissement 2017</t>
  </si>
  <si>
    <t>Encaissement 2017</t>
  </si>
  <si>
    <t>Solde  2017</t>
  </si>
  <si>
    <t xml:space="preserve">Total Solde </t>
  </si>
  <si>
    <t>Nature de Flux - Position</t>
  </si>
  <si>
    <t>Nature de Flux</t>
  </si>
  <si>
    <t>Compte Bancaire - Abrégé</t>
  </si>
  <si>
    <t>Prévision - Libellé</t>
  </si>
  <si>
    <t xml:space="preserve">Solde </t>
  </si>
  <si>
    <t>Souscription OPCVM</t>
  </si>
  <si>
    <t>Total Souscription OPCVM</t>
  </si>
  <si>
    <t>Rachat OPCVM</t>
  </si>
  <si>
    <t>Total Rachat OPCVM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</si>
  <si>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</si>
  <si>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</si>
  <si>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</si>
  <si>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</si>
  <si>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</si>
  <si>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Fournisseurs</t>
  </si>
  <si>
    <t>Echéance financement</t>
  </si>
  <si>
    <t>Total Echéance financement</t>
  </si>
  <si>
    <t>Intérêts</t>
  </si>
  <si>
    <t>Total Intérêts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</si>
</sst>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8"/>
      <color theme="0"/>
      <name val="Segoe UI Light"/>
      <family val="2"/>
    </font>
    <font>
      <sz val="11"/>
      <color theme="1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444450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vertical="center"/>
    </xf>
    <xf numFmtId="49" fontId="0" fillId="0" borderId="0" xfId="0" applyNumberFormat="1"/>
    <xf numFmtId="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pivotButton="1" applyAlignment="1">
      <alignment horizontal="center"/>
    </xf>
    <xf numFmtId="10" fontId="0" fillId="0" borderId="0" xfId="0" applyNumberFormat="1"/>
    <xf numFmtId="0" fontId="2" fillId="0" borderId="0" xfId="0" applyFon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9" fontId="4" fillId="3" borderId="0" xfId="0" applyNumberFormat="1" applyFont="1" applyFill="1" applyAlignment="1"/>
    <xf numFmtId="0" fontId="0" fillId="3" borderId="0" xfId="0" applyFill="1"/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0" fillId="4" borderId="0" xfId="0" applyFill="1"/>
    <xf numFmtId="49" fontId="4" fillId="3" borderId="0" xfId="0" quotePrefix="1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indent="2"/>
    </xf>
    <xf numFmtId="0" fontId="4" fillId="3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5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2" tint="-0.2499465926084170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4" formatCode="0.00%"/>
    </dxf>
    <dxf>
      <alignment horizontal="general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0" formatCode="General"/>
    </dxf>
    <dxf>
      <numFmt numFmtId="0" formatCode="General"/>
    </dxf>
    <dxf>
      <numFmt numFmtId="13" formatCode="0%"/>
    </dxf>
    <dxf>
      <numFmt numFmtId="13" formatCode="0%"/>
    </dxf>
    <dxf>
      <numFmt numFmtId="4" formatCode="#,##0.00"/>
    </dxf>
    <dxf>
      <numFmt numFmtId="4" formatCode="#,##0.0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2" tint="-0.24994659260841701"/>
        </patternFill>
      </fill>
    </dxf>
    <dxf>
      <font>
        <b/>
        <color theme="1"/>
      </font>
      <fill>
        <patternFill>
          <bgColor theme="0" tint="-0.24994659260841701"/>
        </patternFill>
      </fill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fill>
        <patternFill>
          <bgColor theme="0" tint="-0.24994659260841701"/>
        </patternFill>
      </fill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8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1" defaultTableStyle="TableStyleMedium2" defaultPivotStyle="PivotStyleLight16">
    <tableStyle name="Suivi tréso" table="0" count="14">
      <tableStyleElement type="wholeTable" dxfId="51"/>
      <tableStyleElement type="headerRow" dxfId="50"/>
      <tableStyleElement type="totalRow" dxfId="49"/>
      <tableStyleElement type="firstRowStripe" dxfId="48"/>
      <tableStyleElement type="secondRowStripe" dxfId="47"/>
      <tableStyleElement type="firstColumnStripe" dxfId="46"/>
      <tableStyleElement type="firstSubtotalColumn" dxfId="45"/>
      <tableStyleElement type="firstSubtotalRow" dxfId="44"/>
      <tableStyleElement type="secondSubtotalRow" dxfId="43"/>
      <tableStyleElement type="thirdSubtotalRow" dxfId="42"/>
      <tableStyleElement type="firstRowSubheading" dxfId="41"/>
      <tableStyleElement type="secondRowSubheading" dxfId="40"/>
      <tableStyleElement type="pageFieldLabels" dxfId="39"/>
      <tableStyleElement type="pageFieldValues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EC4F9E1-F28B-49B0-A1D4-6E88CFEAA5BE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5C032DF-60F0-4361-BDC8-42734A8B442A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F1D55402-4953-433E-85CB-E66438A81112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6EAA0D63-A41A-40E5-ADAA-7CD23E6DB5B5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odie CORMAND" refreshedDate="43035.575810532406" createdVersion="3" refreshedVersion="6" minRefreshableVersion="3" recordCount="16">
  <cacheSource type="external" connectionId="1"/>
  <cacheFields count="8">
    <cacheField name="Expr" caption="Expr" numFmtId="0">
      <sharedItems count="2">
        <s v="Décaissement"/>
        <s v="Encaissement"/>
      </sharedItems>
    </cacheField>
    <cacheField name="Expr2" caption="Expr2" numFmtId="0">
      <sharedItems containsSemiMixedTypes="0" containsString="0" containsNumber="1" containsInteger="1" minValue="1" maxValue="11" count="5">
        <n v="1"/>
        <n v="2"/>
        <n v="3"/>
        <n v="4"/>
        <n v="11"/>
      </sharedItems>
    </cacheField>
    <cacheField name="Expr3" caption="Expr3" numFmtId="0">
      <sharedItems containsSemiMixedTypes="0" containsString="0" containsNumber="1" minValue="-140828.16" maxValue="130157.3" count="16">
        <n v="-10000"/>
        <n v="-500"/>
        <n v="20630"/>
        <n v="-9477.8700000000008"/>
        <n v="-2000"/>
        <n v="-11558.97"/>
        <n v="-66309.37"/>
        <n v="-140828.16"/>
        <n v="2000"/>
        <n v="5874.68"/>
        <n v="14000"/>
        <n v="6500"/>
        <n v="10129.5"/>
        <n v="130157.3"/>
        <n v="12447.2"/>
        <n v="15950.71"/>
      </sharedItems>
    </cacheField>
    <cacheField name="EB_Abrege" numFmtId="0">
      <sharedItems count="5">
        <s v="BRD1"/>
        <s v="BRE"/>
        <s v="BEU1"/>
        <s v="BRD2"/>
        <s v="BEU2"/>
      </sharedItems>
    </cacheField>
    <cacheField name="IB_AFB" numFmtId="0">
      <sharedItems count="13">
        <s v="01"/>
        <s v="29"/>
        <s v="06"/>
        <s v="35"/>
        <s v="05"/>
        <s v="02"/>
        <s v="09" u="1"/>
        <s v="61" u="1"/>
        <s v="08" u="1"/>
        <s v="41" u="1"/>
        <s v="32" u="1"/>
        <s v="21" u="1"/>
        <s v="62" u="1"/>
      </sharedItems>
    </cacheField>
    <cacheField name="IB_Intitule" numFmtId="0">
      <sharedItems count="15">
        <s v="Chèques payés"/>
        <s v="Retraits DAB-GAB"/>
        <s v="Virements émis"/>
        <s v="Remises de LCR/BOR à l'encaissement"/>
        <s v="Virements reçus"/>
        <s v="Remises de chèques mixtes"/>
        <s v="Prélèvements et T.I.P. domiciliés" u="1"/>
        <s v="Transferts en provenance l'étranger" u="1"/>
        <s v="Autres virements émis" u="1"/>
        <s v="Remises à l'escompte" u="1"/>
        <s v="Agios (ristournes)" u="1"/>
        <s v="Commissions et frais divers" u="1"/>
        <s v="Transferts vers l'étranger" u="1"/>
        <s v="Prélèvements émis" u="1"/>
        <s v="Agios" u="1"/>
      </sharedItems>
    </cacheField>
    <cacheField name="Code Interbancaire" numFmtId="0" formula="IB_AFB+ &quot; &quot;+IB_Intitule" databaseField="0"/>
    <cacheField name="Code Interbancaire " numFmtId="0" formula="IB_AFB&amp;&quot; &quot;&amp;IB_Intitule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lodie CORMAND" refreshedDate="43035.575811689814" createdVersion="3" refreshedVersion="6" minRefreshableVersion="3" recordCount="10">
  <cacheSource type="external" connectionId="4"/>
  <cacheFields count="10">
    <cacheField name="R_Position" numFmtId="0">
      <sharedItems containsSemiMixedTypes="0" containsString="0" containsNumber="1" containsInteger="1" minValue="1" maxValue="18" count="9">
        <n v="1"/>
        <n v="12"/>
        <n v="15"/>
        <n v="17"/>
        <n v="18"/>
        <n v="11" u="1"/>
        <n v="14" u="1"/>
        <n v="16" u="1"/>
        <n v="9" u="1"/>
      </sharedItems>
    </cacheField>
    <cacheField name="R_Intitule" numFmtId="0">
      <sharedItems count="9">
        <s v="Fournisseurs"/>
        <s v="Echéance financement"/>
        <s v="Intérêts"/>
        <s v="Souscription OPCVM"/>
        <s v="Rachat OPCVM"/>
        <s v="Echéance placement" u="1"/>
        <s v="Virement de trésorerie émis" u="1"/>
        <s v="Frais" u="1"/>
        <s v="Mise en place financement" u="1"/>
      </sharedItems>
    </cacheField>
    <cacheField name="EB_Abrege" numFmtId="0">
      <sharedItems count="3">
        <s v="BEU1"/>
        <s v="BRD1"/>
        <s v="BEU2" u="1"/>
      </sharedItems>
    </cacheField>
    <cacheField name="PT_Intitule" numFmtId="0">
      <sharedItems count="11">
        <s v="Loyer magasin 2ème semestre "/>
        <s v="Loyer magasin 2ème semestre"/>
        <s v="Entretien locaux"/>
        <s v="Crédit spot 011116-311017"/>
        <s v="Souscription HSBC 30 Parts"/>
        <s v="Rachat HSBC 50 Parts"/>
        <s v="INF-TRESO 071017-010319" u="1"/>
        <s v="Rachat INFOPC 20 Parts" u="1"/>
        <s v="Crédit spot 010113-311213" u="1"/>
        <s v="Rachat HSBC 30 Parts" u="1"/>
        <s v="Souscription HSBC 25 Parts" u="1"/>
      </sharedItems>
    </cacheField>
    <cacheField name="PT_Pointe_LIBELLE" numFmtId="0">
      <sharedItems count="1">
        <s v="Non pointé"/>
      </sharedItems>
    </cacheField>
    <cacheField name="Expr" caption="Expr" numFmtId="0">
      <sharedItems containsSemiMixedTypes="0" containsString="0" containsNumber="1" minValue="-15000" maxValue="0" count="6">
        <n v="-3585"/>
        <n v="-1275"/>
        <n v="-15000"/>
        <n v="-401.92"/>
        <n v="-3091.5"/>
        <n v="0"/>
      </sharedItems>
    </cacheField>
    <cacheField name="Expr2" caption="Expr2" numFmtId="0">
      <sharedItems containsSemiMixedTypes="0" containsString="0" containsNumber="1" minValue="0" maxValue="5157.5" count="2">
        <n v="0"/>
        <n v="5157.5"/>
      </sharedItems>
    </cacheField>
    <cacheField name="Expr3" caption="Expr3" numFmtId="0">
      <sharedItems containsSemiMixedTypes="0" containsString="0" containsNumber="1" minValue="-15000" maxValue="5157.5" count="6">
        <n v="-3585"/>
        <n v="-1275"/>
        <n v="-15000"/>
        <n v="-401.92"/>
        <n v="-3091.5"/>
        <n v="5157.5"/>
      </sharedItems>
    </cacheField>
    <cacheField name="Expr4" caption="Expr4" numFmtId="0">
      <sharedItems containsSemiMixedTypes="0" containsString="0" containsNumber="1" containsInteger="1" minValue="2013" maxValue="2017" count="2">
        <n v="2017"/>
        <n v="2013" u="1"/>
      </sharedItems>
    </cacheField>
    <cacheField name="Expr5" caption="Expr5" numFmtId="0">
      <sharedItems containsSemiMixedTypes="0" containsString="0" containsNumber="1" containsInteger="1" minValue="1" maxValue="12" count="8">
        <n v="6"/>
        <n v="7"/>
        <n v="8"/>
        <n v="10"/>
        <n v="2"/>
        <n v="1"/>
        <n v="12" u="1"/>
        <n v="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Elodie CORMAND" refreshedDate="43035.575992592596" createdVersion="3" refreshedVersion="6" minRefreshableVersion="3" recordCount="5">
  <cacheSource type="external" connectionId="3"/>
  <cacheFields count="8">
    <cacheField name="BQ_Abrege" numFmtId="0">
      <sharedItems count="3">
        <s v="BEU"/>
        <s v="BRD"/>
        <s v="BRE"/>
      </sharedItems>
    </cacheField>
    <cacheField name="BQ_Intitule" numFmtId="0">
      <sharedItems count="3">
        <s v="L'Européenne Ltd"/>
        <s v="Rivas &amp; Duras"/>
        <s v="Régionale de l'Est"/>
      </sharedItems>
    </cacheField>
    <cacheField name="EB_Abrege" numFmtId="0">
      <sharedItems count="5">
        <s v="BEU1"/>
        <s v="BEU2"/>
        <s v="BRD1"/>
        <s v="BRD2"/>
        <s v="BRE"/>
      </sharedItems>
    </cacheField>
    <cacheField name="Expr" caption="Expr" numFmtId="0">
      <sharedItems containsSemiMixedTypes="0" containsString="0" containsNumber="1" minValue="-371663.1" maxValue="-9477.8700000000008" count="5">
        <n v="-371663.1"/>
        <n v="-66646.350000000006"/>
        <n v="-57016.97"/>
        <n v="-33098.699999999997"/>
        <n v="-9477.8700000000008"/>
      </sharedItems>
    </cacheField>
    <cacheField name="Expr2" caption="Expr2" numFmtId="0">
      <sharedItems containsSemiMixedTypes="0" containsString="0" containsNumber="1" containsInteger="1" minValue="2" maxValue="37" count="4">
        <n v="37"/>
        <n v="5"/>
        <n v="12"/>
        <n v="2"/>
      </sharedItems>
    </cacheField>
    <cacheField name="Expr3" caption="Expr3" numFmtId="0">
      <sharedItems containsSemiMixedTypes="0" containsString="0" containsNumber="1" minValue="10129.5" maxValue="430647.01" count="5">
        <n v="430647.01"/>
        <n v="10129.5"/>
        <n v="92264.55"/>
        <n v="12447.2"/>
        <n v="17003.71"/>
      </sharedItems>
    </cacheField>
    <cacheField name="Expr4" caption="Expr4" numFmtId="0">
      <sharedItems containsSemiMixedTypes="0" containsString="0" containsNumber="1" containsInteger="1" minValue="3" maxValue="14" count="5">
        <n v="14"/>
        <n v="3"/>
        <n v="8"/>
        <n v="4"/>
        <n v="5"/>
      </sharedItems>
    </cacheField>
    <cacheField name="Nombre Déc" numFmtId="0" formula="Expr2/1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x v="0"/>
    <x v="0"/>
    <x v="0"/>
    <x v="0"/>
  </r>
  <r>
    <x v="0"/>
    <x v="0"/>
    <x v="1"/>
    <x v="0"/>
    <x v="1"/>
    <x v="1"/>
  </r>
  <r>
    <x v="0"/>
    <x v="0"/>
    <x v="2"/>
    <x v="0"/>
    <x v="2"/>
    <x v="2"/>
  </r>
  <r>
    <x v="0"/>
    <x v="1"/>
    <x v="3"/>
    <x v="1"/>
    <x v="0"/>
    <x v="0"/>
  </r>
  <r>
    <x v="0"/>
    <x v="1"/>
    <x v="4"/>
    <x v="2"/>
    <x v="1"/>
    <x v="1"/>
  </r>
  <r>
    <x v="0"/>
    <x v="2"/>
    <x v="5"/>
    <x v="3"/>
    <x v="0"/>
    <x v="0"/>
  </r>
  <r>
    <x v="0"/>
    <x v="3"/>
    <x v="6"/>
    <x v="4"/>
    <x v="0"/>
    <x v="0"/>
  </r>
  <r>
    <x v="0"/>
    <x v="4"/>
    <x v="7"/>
    <x v="2"/>
    <x v="0"/>
    <x v="0"/>
  </r>
  <r>
    <x v="1"/>
    <x v="0"/>
    <x v="8"/>
    <x v="2"/>
    <x v="3"/>
    <x v="3"/>
  </r>
  <r>
    <x v="1"/>
    <x v="0"/>
    <x v="9"/>
    <x v="0"/>
    <x v="3"/>
    <x v="3"/>
  </r>
  <r>
    <x v="1"/>
    <x v="0"/>
    <x v="10"/>
    <x v="2"/>
    <x v="4"/>
    <x v="4"/>
  </r>
  <r>
    <x v="1"/>
    <x v="1"/>
    <x v="11"/>
    <x v="0"/>
    <x v="4"/>
    <x v="4"/>
  </r>
  <r>
    <x v="1"/>
    <x v="2"/>
    <x v="12"/>
    <x v="4"/>
    <x v="5"/>
    <x v="5"/>
  </r>
  <r>
    <x v="1"/>
    <x v="2"/>
    <x v="13"/>
    <x v="2"/>
    <x v="5"/>
    <x v="5"/>
  </r>
  <r>
    <x v="1"/>
    <x v="3"/>
    <x v="14"/>
    <x v="3"/>
    <x v="5"/>
    <x v="5"/>
  </r>
  <r>
    <x v="1"/>
    <x v="3"/>
    <x v="15"/>
    <x v="1"/>
    <x v="5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">
  <r>
    <x v="0"/>
    <x v="0"/>
    <x v="0"/>
    <x v="0"/>
    <x v="0"/>
    <x v="0"/>
    <x v="0"/>
    <x v="0"/>
    <x v="0"/>
    <x v="0"/>
  </r>
  <r>
    <x v="0"/>
    <x v="0"/>
    <x v="0"/>
    <x v="1"/>
    <x v="0"/>
    <x v="0"/>
    <x v="0"/>
    <x v="0"/>
    <x v="0"/>
    <x v="1"/>
  </r>
  <r>
    <x v="0"/>
    <x v="0"/>
    <x v="0"/>
    <x v="1"/>
    <x v="0"/>
    <x v="0"/>
    <x v="0"/>
    <x v="0"/>
    <x v="0"/>
    <x v="2"/>
  </r>
  <r>
    <x v="0"/>
    <x v="0"/>
    <x v="1"/>
    <x v="2"/>
    <x v="0"/>
    <x v="1"/>
    <x v="0"/>
    <x v="1"/>
    <x v="0"/>
    <x v="0"/>
  </r>
  <r>
    <x v="0"/>
    <x v="0"/>
    <x v="1"/>
    <x v="2"/>
    <x v="0"/>
    <x v="1"/>
    <x v="0"/>
    <x v="1"/>
    <x v="0"/>
    <x v="1"/>
  </r>
  <r>
    <x v="0"/>
    <x v="0"/>
    <x v="1"/>
    <x v="2"/>
    <x v="0"/>
    <x v="1"/>
    <x v="0"/>
    <x v="1"/>
    <x v="0"/>
    <x v="2"/>
  </r>
  <r>
    <x v="1"/>
    <x v="1"/>
    <x v="0"/>
    <x v="3"/>
    <x v="0"/>
    <x v="2"/>
    <x v="0"/>
    <x v="2"/>
    <x v="0"/>
    <x v="3"/>
  </r>
  <r>
    <x v="2"/>
    <x v="2"/>
    <x v="0"/>
    <x v="3"/>
    <x v="0"/>
    <x v="3"/>
    <x v="0"/>
    <x v="3"/>
    <x v="0"/>
    <x v="3"/>
  </r>
  <r>
    <x v="3"/>
    <x v="3"/>
    <x v="0"/>
    <x v="4"/>
    <x v="0"/>
    <x v="4"/>
    <x v="0"/>
    <x v="4"/>
    <x v="0"/>
    <x v="4"/>
  </r>
  <r>
    <x v="4"/>
    <x v="4"/>
    <x v="0"/>
    <x v="5"/>
    <x v="0"/>
    <x v="5"/>
    <x v="1"/>
    <x v="5"/>
    <x v="0"/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x v="0"/>
    <x v="0"/>
    <x v="0"/>
    <x v="0"/>
    <x v="0"/>
  </r>
  <r>
    <x v="0"/>
    <x v="0"/>
    <x v="1"/>
    <x v="1"/>
    <x v="1"/>
    <x v="1"/>
    <x v="1"/>
  </r>
  <r>
    <x v="1"/>
    <x v="1"/>
    <x v="2"/>
    <x v="2"/>
    <x v="2"/>
    <x v="2"/>
    <x v="2"/>
  </r>
  <r>
    <x v="1"/>
    <x v="1"/>
    <x v="3"/>
    <x v="3"/>
    <x v="1"/>
    <x v="3"/>
    <x v="3"/>
  </r>
  <r>
    <x v="2"/>
    <x v="2"/>
    <x v="4"/>
    <x v="4"/>
    <x v="3"/>
    <x v="4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_A6" cacheId="16" applyNumberFormats="0" applyBorderFormats="0" applyFontFormats="0" applyPatternFormats="0" applyAlignmentFormats="0" applyWidthHeightFormats="1" dataCaption="Valeurs" updatedVersion="6" minRefreshableVersion="3" showCalcMbrs="0" itemPrintTitles="1" createdVersion="3" indent="0" compact="0" compactData="0" multipleFieldFilters="0" fieldListSortAscending="1">
  <location ref="A7:I17" firstHeaderRow="1" firstDataRow="2" firstDataCol="3"/>
  <pivotFields count="8">
    <pivotField name="Banque - Abrégé" axis="axisRow" compact="0" outline="0" subtotalTop="0" showAll="0" defaultSubtotal="0">
      <items count="3">
        <item x="0"/>
        <item x="1"/>
        <item x="2"/>
      </items>
    </pivotField>
    <pivotField name="Banque - Intitulé" axis="axisRow" compact="0" outline="0" subtotalTop="0" showAll="0">
      <items count="4">
        <item x="0"/>
        <item x="2"/>
        <item x="1"/>
        <item t="default"/>
      </items>
    </pivotField>
    <pivotField name="Compte - Abrégé" axis="axisRow" compact="0" outline="0" showAll="0">
      <items count="6">
        <item x="0"/>
        <item x="1"/>
        <item x="2"/>
        <item x="3"/>
        <item x="4"/>
        <item t="default"/>
      </items>
    </pivotField>
    <pivotField name="Relevé - Etat" dataField="1" compact="0" outline="0" subtotalTop="0" showAll="0"/>
    <pivotField name="Décaissement" dataField="1" compact="0" outline="0" subtotalTop="0" showAll="0"/>
    <pivotField name="Nombre" dataField="1" compact="0" outline="0" subtotalTop="0" showAll="0"/>
    <pivotField name="Encaissement" dataField="1" compact="0" outline="0" subtotalTop="0" showAll="0"/>
    <pivotField compact="0" outline="0" dragToRow="0" dragToCol="0" dragToPage="0" showAll="0"/>
  </pivotFields>
  <rowFields count="3">
    <field x="0"/>
    <field x="1"/>
    <field x="2"/>
  </rowFields>
  <rowItems count="9">
    <i>
      <x/>
      <x/>
      <x/>
    </i>
    <i r="2">
      <x v="1"/>
    </i>
    <i t="default" r="1">
      <x/>
    </i>
    <i>
      <x v="1"/>
      <x v="2"/>
      <x v="2"/>
    </i>
    <i r="2">
      <x v="3"/>
    </i>
    <i t="default" r="1">
      <x v="2"/>
    </i>
    <i>
      <x v="2"/>
      <x v="1"/>
      <x v="4"/>
    </i>
    <i t="default" r="1"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Décaissement" fld="3" baseField="0" baseItem="0" numFmtId="4"/>
    <dataField name=" Nombre" fld="4" baseField="0" baseItem="0" numFmtId="9"/>
    <dataField name="%" fld="3" showDataAs="percentOfCol" baseField="0" baseItem="0" numFmtId="10"/>
    <dataField name=" Encaissement" fld="5" baseField="0" baseItem="0" numFmtId="4"/>
    <dataField name=" Nombre " fld="6" baseField="0" baseItem="0"/>
    <dataField name="% " fld="5" showDataAs="percentOfCol" baseField="0" baseItem="0" numFmtId="10"/>
  </dataFields>
  <formats count="11">
    <format dxfId="37">
      <pivotArea outline="0" collapsedLevelsAreSubtotals="1" fieldPosition="0">
        <references count="3">
          <reference field="4294967294" count="1" selected="0">
            <x v="3"/>
          </reference>
          <reference field="0" count="0" selected="0"/>
          <reference field="1" count="0" selected="0"/>
        </references>
      </pivotArea>
    </format>
    <format dxfId="36">
      <pivotArea outline="0" collapsedLevelsAreSubtotals="1" fieldPosition="0">
        <references count="3">
          <reference field="4294967294" count="1" selected="0">
            <x v="0"/>
          </reference>
          <reference field="0" count="0" selected="0"/>
          <reference field="1" count="0" selected="0"/>
        </references>
      </pivotArea>
    </format>
    <format dxfId="3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3">
      <pivotArea outline="0"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0" selected="0"/>
        </references>
      </pivotArea>
    </format>
    <format dxfId="32">
      <pivotArea dataOnly="0" outline="0" fieldPosition="0">
        <references count="1">
          <reference field="4294967294" count="1">
            <x v="1"/>
          </reference>
        </references>
      </pivotArea>
    </format>
    <format dxfId="31">
      <pivotArea outline="0" fieldPosition="0">
        <references count="1">
          <reference field="4294967294" count="1">
            <x v="2"/>
          </reference>
        </references>
      </pivotArea>
    </format>
    <format dxfId="30">
      <pivotArea outline="0" fieldPosition="0">
        <references count="1">
          <reference field="4294967294" count="1">
            <x v="5"/>
          </reference>
        </references>
      </pivotArea>
    </format>
    <format dxfId="29">
      <pivotArea outline="0" collapsedLevelsAreSubtotals="1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  <reference field="2" count="2" selected="0">
            <x v="0"/>
            <x v="1"/>
          </reference>
        </references>
      </pivotArea>
    </format>
    <format dxfId="2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_H6" cacheId="6" applyNumberFormats="0" applyBorderFormats="0" applyFontFormats="0" applyPatternFormats="0" applyAlignmentFormats="0" applyWidthHeightFormats="1" dataCaption="Valeurs" updatedVersion="6" minRefreshableVersion="3" showCalcMbrs="0" showDrill="0" colGrandTotals="0" itemPrintTitles="1" mergeItem="1" createdVersion="3" indent="0" compact="0" compactData="0" multipleFieldFilters="0" fieldListSortAscending="1">
  <location ref="A7:R18" firstHeaderRow="1" firstDataRow="3" firstDataCol="3"/>
  <pivotFields count="8">
    <pivotField name="Code Interbancaire - Sens" axis="axisRow" compact="0" outline="0" subtotalTop="0" showAll="0">
      <items count="3">
        <item x="0"/>
        <item x="1"/>
        <item t="default"/>
      </items>
    </pivotField>
    <pivotField name="Nombre" dataField="1" compact="0" outline="0" subtotalTop="0" showAll="0"/>
    <pivotField name="Détail Relevé - Montant" dataField="1" compact="0" outline="0" subtotalTop="0" showAll="0"/>
    <pivotField name="Compte - Abrégé" axis="axisCol" compact="0" outline="0" showAll="0">
      <items count="6">
        <item x="2"/>
        <item x="4"/>
        <item x="0"/>
        <item x="3"/>
        <item x="1"/>
        <item t="default"/>
      </items>
    </pivotField>
    <pivotField name="Détail Relevé - Code interbancaire (AFB)" axis="axisRow" compact="0" outline="0" showAll="0" defaultSubtotal="0">
      <items count="13">
        <item x="0"/>
        <item x="5"/>
        <item x="4"/>
        <item x="2"/>
        <item m="1" x="8"/>
        <item m="1" x="6"/>
        <item m="1" x="11"/>
        <item x="1"/>
        <item m="1" x="10"/>
        <item x="3"/>
        <item m="1" x="9"/>
        <item m="1" x="7"/>
        <item m="1" x="12"/>
      </items>
    </pivotField>
    <pivotField name="Code Interbancaire - Intitulé" axis="axisRow" compact="0" outline="0" showAll="0">
      <items count="16">
        <item m="1" x="14"/>
        <item m="1" x="10"/>
        <item m="1" x="8"/>
        <item x="0"/>
        <item m="1" x="11"/>
        <item m="1" x="13"/>
        <item m="1" x="6"/>
        <item m="1" x="9"/>
        <item x="5"/>
        <item x="3"/>
        <item x="1"/>
        <item m="1" x="7"/>
        <item m="1" x="12"/>
        <item x="2"/>
        <item x="4"/>
        <item t="default"/>
      </items>
    </pivotField>
    <pivotField compact="0" outline="0" dragToRow="0" dragToCol="0" dragToPage="0" showAll="0"/>
    <pivotField compact="0" outline="0" dragToRow="0" dragToCol="0" dragToPage="0" showAll="0"/>
  </pivotFields>
  <rowFields count="3">
    <field x="0"/>
    <field x="4"/>
    <field x="5"/>
  </rowFields>
  <rowItems count="9">
    <i>
      <x/>
      <x/>
      <x v="3"/>
    </i>
    <i r="1">
      <x v="3"/>
      <x v="13"/>
    </i>
    <i r="1">
      <x v="7"/>
      <x v="10"/>
    </i>
    <i t="default">
      <x/>
    </i>
    <i>
      <x v="1"/>
      <x v="1"/>
      <x v="8"/>
    </i>
    <i r="1">
      <x v="2"/>
      <x v="14"/>
    </i>
    <i r="1">
      <x v="9"/>
      <x v="9"/>
    </i>
    <i t="default">
      <x v="1"/>
    </i>
    <i t="grand">
      <x/>
    </i>
  </rowItems>
  <colFields count="2">
    <field x="3"/>
    <field x="-2"/>
  </colFields>
  <colItems count="15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</colItems>
  <dataFields count="3">
    <dataField name="Volume" fld="2" baseField="0" baseItem="0"/>
    <dataField name=" Nombre " fld="1" baseField="1" baseItem="15"/>
    <dataField name="%" fld="1" baseField="0" baseItem="0" numFmtId="10">
      <extLst>
        <ext xmlns:x14="http://schemas.microsoft.com/office/spreadsheetml/2009/9/main" uri="{E15A36E0-9728-4e99-A89B-3F7291B0FE68}">
          <x14:dataField pivotShowAs="percentOfParentCol"/>
        </ext>
      </extLst>
    </dataField>
  </dataFields>
  <formats count="8">
    <format dxfId="26">
      <pivotArea dataOnly="0" labelOnly="1" fieldPosition="0">
        <references count="1">
          <reference field="3" count="1">
            <x v="0"/>
          </reference>
        </references>
      </pivotArea>
    </format>
    <format dxfId="25">
      <pivotArea dataOnly="0" labelOnly="1" fieldPosition="0">
        <references count="1">
          <reference field="3" count="1">
            <x v="0"/>
          </reference>
        </references>
      </pivotArea>
    </format>
    <format dxfId="24">
      <pivotArea outline="0" fieldPosition="0">
        <references count="1">
          <reference field="4294967294" count="1">
            <x v="2"/>
          </reference>
        </references>
      </pivotArea>
    </format>
    <format dxfId="23">
      <pivotArea outline="0" collapsedLevelsAreSubtotals="1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format>
    <format dxfId="22">
      <pivotArea outline="0" collapsedLevelsAreSubtotals="1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format>
    <format dxfId="21">
      <pivotArea outline="0" collapsedLevelsAreSubtotals="1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format>
    <format dxfId="20">
      <pivotArea outline="0" collapsedLevelsAreSubtotals="1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format>
    <format dxfId="19">
      <pivotArea outline="0" collapsedLevelsAreSubtotals="1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_A6" cacheId="8" applyNumberFormats="0" applyBorderFormats="0" applyFontFormats="0" applyPatternFormats="0" applyAlignmentFormats="0" applyWidthHeightFormats="1" dataCaption=" " updatedVersion="6" minRefreshableVersion="3" showCalcMbrs="0" useAutoFormatting="1" itemPrintTitles="1" createdVersion="3" indent="0" compact="0" compactData="0" multipleFieldFilters="0" fieldListSortAscending="1">
  <location ref="A7:AB25" firstHeaderRow="1" firstDataRow="4" firstDataCol="4"/>
  <pivotFields count="10">
    <pivotField name="Nature de Flux - Position" axis="axisRow" compact="0" outline="0" showAll="0" defaultSubtotal="0">
      <items count="9">
        <item x="0"/>
        <item m="1" x="8"/>
        <item m="1" x="5"/>
        <item x="1"/>
        <item m="1" x="6"/>
        <item x="2"/>
        <item m="1" x="7"/>
        <item x="3"/>
        <item x="4"/>
      </items>
    </pivotField>
    <pivotField name="Nature de Flux" axis="axisRow" compact="0" outline="0" showAll="0" insertBlankRow="1">
      <items count="10">
        <item x="1"/>
        <item m="1" x="5"/>
        <item sd="0" x="0"/>
        <item m="1" x="7"/>
        <item x="2"/>
        <item sd="0" m="1" x="8"/>
        <item x="4"/>
        <item x="3"/>
        <item sd="0" m="1" x="6"/>
        <item t="default"/>
      </items>
    </pivotField>
    <pivotField name="Compte Bancaire - Abrégé" axis="axisRow" compact="0" outline="0" showAll="0" defaultSubtotal="0">
      <items count="3">
        <item sd="0" x="0"/>
        <item sd="0" m="1" x="2"/>
        <item sd="0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Prévision - Libellé" axis="axisRow" compact="0" outline="0" showAll="0">
      <items count="12">
        <item m="1" x="8"/>
        <item x="2"/>
        <item m="1" x="6"/>
        <item x="1"/>
        <item x="0"/>
        <item m="1" x="9"/>
        <item x="5"/>
        <item m="1" x="7"/>
        <item m="1" x="10"/>
        <item x="4"/>
        <item x="3"/>
        <item t="default"/>
      </items>
    </pivotField>
    <pivotField name="Prévision - Pointée?" compact="0" outline="0" showAll="0"/>
    <pivotField name="Montant Décaissement" dataField="1" compact="0" outline="0" showAll="0"/>
    <pivotField name="Montant Encaissement" dataField="1" compact="0" outline="0" showAll="0"/>
    <pivotField name="Solde" dataField="1" compact="0" outline="0" showAll="0"/>
    <pivotField name="Année" axis="axisCol" compact="0" outline="0" showAll="0">
      <items count="3">
        <item m="1" x="1"/>
        <item x="0"/>
        <item t="default"/>
      </items>
    </pivotField>
    <pivotField name="Mois" axis="axisCol" compact="0" outline="0" showAll="0">
      <items count="9">
        <item x="0"/>
        <item x="1"/>
        <item x="2"/>
        <item m="1" x="7"/>
        <item x="3"/>
        <item m="1" x="6"/>
        <item x="4"/>
        <item x="5"/>
        <item t="default"/>
      </items>
    </pivotField>
  </pivotFields>
  <rowFields count="4">
    <field x="0"/>
    <field x="1"/>
    <field x="2"/>
    <field x="3"/>
  </rowFields>
  <rowItems count="15">
    <i>
      <x/>
      <x v="2"/>
    </i>
    <i t="blank" r="1">
      <x v="2"/>
    </i>
    <i>
      <x v="3"/>
      <x/>
      <x/>
    </i>
    <i t="default" r="1">
      <x/>
    </i>
    <i t="blank" r="1">
      <x/>
    </i>
    <i>
      <x v="5"/>
      <x v="4"/>
      <x/>
    </i>
    <i t="default" r="1">
      <x v="4"/>
    </i>
    <i t="blank" r="1">
      <x v="4"/>
    </i>
    <i>
      <x v="7"/>
      <x v="7"/>
      <x/>
    </i>
    <i t="default" r="1">
      <x v="7"/>
    </i>
    <i t="blank" r="1">
      <x v="7"/>
    </i>
    <i>
      <x v="8"/>
      <x v="6"/>
      <x/>
    </i>
    <i t="default" r="1">
      <x v="6"/>
    </i>
    <i t="blank" r="1">
      <x v="6"/>
    </i>
    <i t="grand">
      <x/>
    </i>
  </rowItems>
  <colFields count="3">
    <field x="8"/>
    <field x="9"/>
    <field x="-2"/>
  </colFields>
  <colItems count="24">
    <i>
      <x v="1"/>
      <x/>
      <x/>
    </i>
    <i r="2" i="1">
      <x v="1"/>
    </i>
    <i r="2" i="2">
      <x v="2"/>
    </i>
    <i r="1">
      <x v="1"/>
      <x/>
    </i>
    <i r="2" i="1">
      <x v="1"/>
    </i>
    <i r="2" i="2">
      <x v="2"/>
    </i>
    <i r="1">
      <x v="2"/>
      <x/>
    </i>
    <i r="2" i="1">
      <x v="1"/>
    </i>
    <i r="2" i="2">
      <x v="2"/>
    </i>
    <i r="1">
      <x v="4"/>
      <x/>
    </i>
    <i r="2" i="1">
      <x v="1"/>
    </i>
    <i r="2" i="2">
      <x v="2"/>
    </i>
    <i r="1">
      <x v="6"/>
      <x/>
    </i>
    <i r="2" i="1">
      <x v="1"/>
    </i>
    <i r="2" i="2">
      <x v="2"/>
    </i>
    <i r="1">
      <x v="7"/>
      <x/>
    </i>
    <i r="2" i="1">
      <x v="1"/>
    </i>
    <i r="2" i="2">
      <x v="2"/>
    </i>
    <i t="default">
      <x v="1"/>
    </i>
    <i t="default" i="1">
      <x v="1"/>
    </i>
    <i t="default" i="2">
      <x v="1"/>
    </i>
    <i t="grand">
      <x/>
    </i>
    <i t="grand" i="1">
      <x/>
    </i>
    <i t="grand" i="2">
      <x/>
    </i>
  </colItems>
  <dataFields count="3">
    <dataField name="Décaissement" fld="5" baseField="0" baseItem="0"/>
    <dataField name="Encaissement" fld="6" baseField="0" baseItem="0"/>
    <dataField name="Solde " fld="7" baseField="0" baseItem="0"/>
  </dataFields>
  <formats count="19">
    <format dxfId="18">
      <pivotArea outline="0" collapsedLevelsAreSubtotals="1" fieldPosition="0"/>
    </format>
    <format dxfId="17">
      <pivotArea dataOnly="0" labelOnly="1" outline="0" offset="A256" fieldPosition="0">
        <references count="2">
          <reference field="0" count="1" selected="0">
            <x v="4"/>
          </reference>
          <reference field="1" count="1" defaultSubtotal="1">
            <x v="1"/>
          </reference>
        </references>
      </pivotArea>
    </format>
    <format dxfId="16">
      <pivotArea outline="0" collapsedLevelsAreSubtotals="1" fieldPosition="0">
        <references count="2">
          <reference field="0" count="1" selected="0">
            <x v="4"/>
          </reference>
          <reference field="1" count="1" selected="0" defaultSubtotal="1">
            <x v="1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1"/>
          </reference>
        </references>
      </pivotArea>
    </format>
    <format dxfId="14">
      <pivotArea dataOnly="0" labelOnly="1" outline="0" offset="A256" fieldPosition="0">
        <references count="2">
          <reference field="0" count="1" selected="0">
            <x v="6"/>
          </reference>
          <reference field="1" count="1" defaultSubtotal="1">
            <x v="3"/>
          </reference>
        </references>
      </pivotArea>
    </format>
    <format dxfId="13">
      <pivotArea dataOnly="0" labelOnly="1" outline="0" offset="A256" fieldPosition="0">
        <references count="2">
          <reference field="0" count="1" selected="0">
            <x v="7"/>
          </reference>
          <reference field="1" count="1" defaultSubtotal="1">
            <x v="7"/>
          </reference>
        </references>
      </pivotArea>
    </format>
    <format dxfId="12">
      <pivotArea dataOnly="0" labelOnly="1" outline="0" offset="A256" fieldPosition="0">
        <references count="2">
          <reference field="0" count="1" selected="0">
            <x v="8"/>
          </reference>
          <reference field="1" count="1" defaultSubtotal="1">
            <x v="6"/>
          </reference>
        </references>
      </pivotArea>
    </format>
    <format dxfId="11">
      <pivotArea outline="0" collapsedLevelsAreSubtotals="1" fieldPosition="0">
        <references count="2">
          <reference field="0" count="1" selected="0">
            <x v="4"/>
          </reference>
          <reference field="1" count="1" selected="0" defaultSubtotal="1">
            <x v="1"/>
          </reference>
        </references>
      </pivotArea>
    </format>
    <format dxfId="10">
      <pivotArea outline="0" collapsedLevelsAreSubtotals="1" fieldPosition="0">
        <references count="2">
          <reference field="0" count="3" selected="0">
            <x v="6"/>
            <x v="7"/>
            <x v="8"/>
          </reference>
          <reference field="1" count="3" selected="0" defaultSubtotal="1">
            <x v="3"/>
            <x v="6"/>
            <x v="7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4"/>
          </reference>
          <reference field="1" count="1" defaultSubtotal="1">
            <x v="1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6"/>
          </reference>
          <reference field="1" count="1" defaultSubtotal="1">
            <x v="3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7"/>
          </reference>
          <reference field="1" count="1">
            <x v="7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7"/>
          </reference>
          <reference field="1" count="1" defaultSubtotal="1">
            <x v="7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8"/>
          </reference>
          <reference field="1" count="1" defaultSubtotal="1">
            <x v="6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2" count="0"/>
        </references>
      </pivotArea>
    </format>
    <format dxfId="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7"/>
          </reference>
          <reference field="2" count="1">
            <x v="0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0"/>
        </references>
      </pivotArea>
    </format>
  </formats>
  <pivotTableStyleInfo name="Suivi tréso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showGridLines="0" tabSelected="1" zoomScale="70" zoomScaleNormal="70" workbookViewId="0">
      <selection activeCell="I16" sqref="I16"/>
    </sheetView>
  </sheetViews>
  <sheetFormatPr baseColWidth="10" defaultRowHeight="15" x14ac:dyDescent="0.25"/>
  <cols>
    <col min="19" max="19" width="15.85546875" customWidth="1"/>
  </cols>
  <sheetData>
    <row r="1" spans="1:39" ht="15" customHeight="1" x14ac:dyDescent="0.35">
      <c r="A1" s="21" t="s">
        <v>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18"/>
      <c r="O1" s="13"/>
      <c r="P1" s="22"/>
      <c r="Q1" s="22"/>
      <c r="R1" s="18"/>
      <c r="S1" s="13"/>
      <c r="T1" s="22"/>
      <c r="U1" s="22"/>
      <c r="V1" s="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26.25" x14ac:dyDescent="0.3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19"/>
      <c r="O2" s="13"/>
      <c r="P2" s="22"/>
      <c r="Q2" s="22"/>
      <c r="R2" s="19"/>
      <c r="S2" s="13"/>
      <c r="T2" s="22"/>
      <c r="U2" s="22"/>
      <c r="V2" s="19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7" spans="1:39" ht="25.5" x14ac:dyDescent="0.5">
      <c r="B7" s="15" t="s">
        <v>69</v>
      </c>
    </row>
    <row r="8" spans="1:39" ht="19.5" x14ac:dyDescent="0.25">
      <c r="B8" s="16"/>
    </row>
    <row r="9" spans="1:39" ht="19.5" x14ac:dyDescent="0.25">
      <c r="B9" s="16"/>
    </row>
    <row r="10" spans="1:39" ht="19.5" x14ac:dyDescent="0.25">
      <c r="B10" s="16"/>
    </row>
    <row r="11" spans="1:39" ht="19.5" x14ac:dyDescent="0.25">
      <c r="B11" s="16"/>
    </row>
    <row r="12" spans="1:39" ht="25.5" x14ac:dyDescent="0.5">
      <c r="B12" s="15" t="s">
        <v>70</v>
      </c>
    </row>
    <row r="13" spans="1:39" ht="19.5" x14ac:dyDescent="0.25">
      <c r="B13" s="16"/>
    </row>
    <row r="14" spans="1:39" ht="19.5" x14ac:dyDescent="0.25">
      <c r="B14" s="16"/>
    </row>
    <row r="15" spans="1:39" ht="19.5" x14ac:dyDescent="0.25">
      <c r="B15" s="16"/>
    </row>
    <row r="16" spans="1:39" ht="19.5" x14ac:dyDescent="0.25">
      <c r="B16" s="16"/>
    </row>
    <row r="17" spans="1:39" ht="25.5" x14ac:dyDescent="0.5">
      <c r="B17" s="15" t="s">
        <v>71</v>
      </c>
    </row>
    <row r="22" spans="1:39" ht="15" customHeight="1" x14ac:dyDescent="0.25">
      <c r="A22" s="20" t="s">
        <v>72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ht="1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ht="15" customHeight="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ht="15" customHeight="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9" customFormat="1" ht="15" customHeight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9" customFormat="1" ht="15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9" customFormat="1" ht="1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9" customFormat="1" ht="7.5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s="9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s="9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s="9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s="9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6"/>
  <sheetViews>
    <sheetView showGridLines="0" workbookViewId="0">
      <selection activeCell="B4" sqref="B4"/>
    </sheetView>
  </sheetViews>
  <sheetFormatPr baseColWidth="10" defaultColWidth="25.85546875" defaultRowHeight="15" x14ac:dyDescent="0.25"/>
  <cols>
    <col min="1" max="1" width="18" bestFit="1" customWidth="1"/>
    <col min="2" max="2" width="21.85546875" bestFit="1" customWidth="1"/>
    <col min="3" max="3" width="18.42578125" bestFit="1" customWidth="1"/>
    <col min="4" max="4" width="13.85546875" bestFit="1" customWidth="1"/>
    <col min="5" max="5" width="8.7109375" bestFit="1" customWidth="1"/>
    <col min="6" max="6" width="8.140625" bestFit="1" customWidth="1"/>
    <col min="7" max="7" width="13.5703125" bestFit="1" customWidth="1"/>
    <col min="8" max="8" width="9.140625" bestFit="1" customWidth="1"/>
    <col min="9" max="9" width="8.140625" bestFit="1" customWidth="1"/>
    <col min="10" max="10" width="35" bestFit="1" customWidth="1"/>
    <col min="11" max="20" width="18.42578125" bestFit="1" customWidth="1"/>
    <col min="21" max="21" width="12.85546875" bestFit="1" customWidth="1"/>
    <col min="22" max="22" width="14" bestFit="1" customWidth="1"/>
    <col min="23" max="23" width="23.28515625" bestFit="1" customWidth="1"/>
    <col min="24" max="24" width="12.85546875" bestFit="1" customWidth="1"/>
    <col min="25" max="25" width="33.140625" bestFit="1" customWidth="1"/>
    <col min="26" max="26" width="33.5703125" bestFit="1" customWidth="1"/>
  </cols>
  <sheetData>
    <row r="1" spans="1:11" ht="26.25" x14ac:dyDescent="0.25">
      <c r="A1" s="24" t="s">
        <v>0</v>
      </c>
      <c r="B1" s="25" t="s">
        <v>1</v>
      </c>
      <c r="C1" s="24" t="s">
        <v>2</v>
      </c>
      <c r="D1" s="25" t="s">
        <v>1</v>
      </c>
      <c r="E1" s="1"/>
      <c r="F1" s="24" t="s">
        <v>26</v>
      </c>
      <c r="G1" s="24"/>
      <c r="H1" s="24"/>
      <c r="I1" s="24"/>
      <c r="J1" s="23" t="s">
        <v>18</v>
      </c>
      <c r="K1" s="23"/>
    </row>
    <row r="2" spans="1:11" ht="26.25" x14ac:dyDescent="0.25">
      <c r="A2" s="24"/>
      <c r="B2" s="25"/>
      <c r="C2" s="24"/>
      <c r="D2" s="25"/>
      <c r="E2" s="1"/>
      <c r="F2" s="24"/>
      <c r="G2" s="24"/>
      <c r="H2" s="24"/>
      <c r="I2" s="24"/>
      <c r="J2" s="23"/>
      <c r="K2" s="23"/>
    </row>
    <row r="3" spans="1:11" ht="8.25" customHeight="1" x14ac:dyDescent="0.25">
      <c r="A3" s="24"/>
      <c r="B3" s="25"/>
      <c r="C3" s="24"/>
      <c r="D3" s="25"/>
      <c r="E3" s="1"/>
      <c r="F3" s="24"/>
      <c r="G3" s="24"/>
      <c r="H3" s="24"/>
      <c r="I3" s="24"/>
      <c r="J3" s="23"/>
      <c r="K3" s="23"/>
    </row>
    <row r="6" spans="1:11" x14ac:dyDescent="0.25">
      <c r="A6" t="str">
        <f>_xll.Assistant.XL.RIK_AL("AEO35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02@E=0,S=45,G=0,T=0,P=0,O=NF='Texte'_B='0'_U='0'_I='0'_FN='Calibri'_FS='10'_FC='#000000'_BC='#FFFFFF'_AH='1'_AV='1'_Br=[]_BrS='0'_BrC='#FFFFFF'_WpT='0':E=0,S="&amp;"44,G=0,T=0,P=0,O=NF='Texte'_B='0'_U='0'_I='0'_FN='Calibri'_FS='10'_FC='#000000'_BC='#FFFFFF'_AH='1'_AV='1'_Br=[]_BrS='0'_BrC='#FFFFFF'_WpT='0':E=0,S=42,G=0,T=0,P=0,O=NF='Texte'_B='0'_U='0'_I='0'_FN='Calibri'_FS='10'_FC='"&amp;"#000000'_BC='#FFFFFF'_AH='1'_AV='1'_Br=[]_BrS='0'_BrC='#FFFFFF'_WpT='0':L=Décaissement,E=1,G=0,T=0,P=0,F=SI([43]=Décaissement;[30];0),Y=0,O=NF='Nombre'_B='0'_U='0'_I='0'_FN='Calibri'_FS='10'_FC='#000000'_BC='#FFFFFF'_AH="&amp;"'3'_AV='1'_Br=[]_BrS='0'_BrC='#FFFFFF'_WpT='0':L=Nombre,E=1,G=0,T=0,P=0,F=SI([43]={g}Décaissement{g};1;0),Y=1,O=NF='Nombre'_B='0'_U='0'_I='0'_FN='Calibri'_FS='10'_FC='#000000'_BC='#FFFFFF'_AH='1'_AV='1'_Br=[]_BrS='0'_BrC"&amp;"='#FFFFFF'_WpT='0':L=Encaissement,E=1,G=0,T=0,P=0,F=SI([43]=Encaissement;[30];0),Y=0,O=NF='Nombre'_B='0'_U='0'_I='0'_FN='Calibri'_FS='10'_FC='#000000'_BC='#FFFFFF'_AH='3'_AV='1'_Br=[]_BrS='0'_BrC='#FFFFFF'_WpT='0':L=Nomb"&amp;"re ,E=1,G=0,T=0,P=0,F=SI([43]={g}Encaissement{g};1;0),Y=1,O=NF='Nombre'_B='0'_U='0'_I='0'_FN='Calibri'_FS='10'_FC='#000000'_BC='#FFFFFF'_AH='1'_AV='1'_Br=[]_BrS='0'_BrC='#FFFFFF'_WpT='0':@R=A,S=45,V={0}:R=B,S=41,V={1}:R="&amp;"C,S=18,V={2}:",$B$1,$D$1,$J$1)</f>
        <v/>
      </c>
    </row>
    <row r="7" spans="1:11" x14ac:dyDescent="0.25">
      <c r="D7" s="5" t="s">
        <v>40</v>
      </c>
    </row>
    <row r="8" spans="1:11" x14ac:dyDescent="0.25">
      <c r="A8" s="5" t="s">
        <v>15</v>
      </c>
      <c r="B8" s="5" t="s">
        <v>12</v>
      </c>
      <c r="C8" s="5" t="s">
        <v>39</v>
      </c>
      <c r="D8" t="s">
        <v>47</v>
      </c>
      <c r="E8" s="4" t="s">
        <v>38</v>
      </c>
      <c r="F8" t="s">
        <v>42</v>
      </c>
      <c r="G8" t="s">
        <v>48</v>
      </c>
      <c r="H8" t="s">
        <v>41</v>
      </c>
      <c r="I8" t="s">
        <v>49</v>
      </c>
    </row>
    <row r="9" spans="1:11" x14ac:dyDescent="0.25">
      <c r="A9" t="s">
        <v>16</v>
      </c>
      <c r="B9" t="s">
        <v>8</v>
      </c>
      <c r="C9" t="s">
        <v>3</v>
      </c>
      <c r="D9" s="3">
        <v>-371663.1</v>
      </c>
      <c r="E9" s="4">
        <v>37</v>
      </c>
      <c r="F9" s="7">
        <v>0.69094819495240223</v>
      </c>
      <c r="G9" s="3">
        <v>430647.01</v>
      </c>
      <c r="H9" s="4">
        <v>14</v>
      </c>
      <c r="I9" s="7">
        <v>0.76560561388991921</v>
      </c>
    </row>
    <row r="10" spans="1:11" x14ac:dyDescent="0.25">
      <c r="C10" t="s">
        <v>4</v>
      </c>
      <c r="D10" s="3">
        <v>-66646.350000000006</v>
      </c>
      <c r="E10" s="4">
        <v>5</v>
      </c>
      <c r="F10" s="7">
        <v>0.12390031518508574</v>
      </c>
      <c r="G10" s="3">
        <v>10129.5</v>
      </c>
      <c r="H10" s="4">
        <v>3</v>
      </c>
      <c r="I10" s="7">
        <v>1.8008257077874373E-2</v>
      </c>
    </row>
    <row r="11" spans="1:11" x14ac:dyDescent="0.25">
      <c r="B11" t="s">
        <v>44</v>
      </c>
      <c r="D11" s="3">
        <v>-438309.44999999995</v>
      </c>
      <c r="E11" s="4">
        <v>42</v>
      </c>
      <c r="F11" s="7">
        <v>0.81484851013748794</v>
      </c>
      <c r="G11" s="3">
        <v>440776.51</v>
      </c>
      <c r="H11" s="4">
        <v>17</v>
      </c>
      <c r="I11" s="7">
        <v>0.78361387096779356</v>
      </c>
    </row>
    <row r="12" spans="1:11" x14ac:dyDescent="0.25">
      <c r="A12" t="s">
        <v>17</v>
      </c>
      <c r="B12" t="s">
        <v>9</v>
      </c>
      <c r="C12" t="s">
        <v>5</v>
      </c>
      <c r="D12" s="3">
        <v>-57016.97</v>
      </c>
      <c r="E12" s="4">
        <v>12</v>
      </c>
      <c r="F12" s="7">
        <v>0.10599861138529833</v>
      </c>
      <c r="G12" s="3">
        <v>92264.55</v>
      </c>
      <c r="H12" s="4">
        <v>8</v>
      </c>
      <c r="I12" s="7">
        <v>0.16402820826046638</v>
      </c>
    </row>
    <row r="13" spans="1:11" x14ac:dyDescent="0.25">
      <c r="C13" t="s">
        <v>6</v>
      </c>
      <c r="D13" s="3">
        <v>-33098.699999999997</v>
      </c>
      <c r="E13" s="4">
        <v>5</v>
      </c>
      <c r="F13" s="7">
        <v>6.1532842567021247E-2</v>
      </c>
      <c r="G13" s="3">
        <v>12447.2</v>
      </c>
      <c r="H13" s="4">
        <v>4</v>
      </c>
      <c r="I13" s="7">
        <v>2.2128671454634281E-2</v>
      </c>
    </row>
    <row r="14" spans="1:11" x14ac:dyDescent="0.25">
      <c r="B14" t="s">
        <v>45</v>
      </c>
      <c r="D14" s="3">
        <v>-90115.67</v>
      </c>
      <c r="E14" s="4">
        <v>17</v>
      </c>
      <c r="F14" s="7">
        <v>0.16753145395231958</v>
      </c>
      <c r="G14" s="3">
        <v>104711.75</v>
      </c>
      <c r="H14" s="4">
        <v>12</v>
      </c>
      <c r="I14" s="7">
        <v>0.18615687971510064</v>
      </c>
    </row>
    <row r="15" spans="1:11" x14ac:dyDescent="0.25">
      <c r="A15" t="s">
        <v>7</v>
      </c>
      <c r="B15" t="s">
        <v>10</v>
      </c>
      <c r="C15" t="s">
        <v>7</v>
      </c>
      <c r="D15" s="3">
        <v>-9477.8700000000008</v>
      </c>
      <c r="E15" s="4">
        <v>2</v>
      </c>
      <c r="F15" s="7">
        <v>1.762003591019266E-2</v>
      </c>
      <c r="G15" s="3">
        <v>17003.71</v>
      </c>
      <c r="H15" s="4">
        <v>5</v>
      </c>
      <c r="I15" s="7">
        <v>3.0229249317105807E-2</v>
      </c>
    </row>
    <row r="16" spans="1:11" x14ac:dyDescent="0.25">
      <c r="B16" t="s">
        <v>46</v>
      </c>
      <c r="D16" s="3">
        <v>-9477.8700000000008</v>
      </c>
      <c r="E16" s="4">
        <v>2</v>
      </c>
      <c r="F16" s="7">
        <v>1.762003591019266E-2</v>
      </c>
      <c r="G16" s="3">
        <v>17003.71</v>
      </c>
      <c r="H16" s="4">
        <v>5</v>
      </c>
      <c r="I16" s="7">
        <v>3.0229249317105807E-2</v>
      </c>
    </row>
    <row r="17" spans="1:9" x14ac:dyDescent="0.25">
      <c r="A17" t="s">
        <v>34</v>
      </c>
      <c r="D17" s="3">
        <v>-537902.98999999987</v>
      </c>
      <c r="E17" s="4">
        <v>61</v>
      </c>
      <c r="F17" s="7">
        <v>1</v>
      </c>
      <c r="G17" s="3">
        <v>562491.97</v>
      </c>
      <c r="H17" s="4">
        <v>34</v>
      </c>
      <c r="I17" s="7">
        <v>1</v>
      </c>
    </row>
    <row r="47" spans="1:5" x14ac:dyDescent="0.25">
      <c r="A47" s="2"/>
      <c r="B47" s="2"/>
      <c r="C47" s="3"/>
      <c r="D47" s="3"/>
      <c r="E47" s="4"/>
    </row>
    <row r="61" spans="6:6" x14ac:dyDescent="0.25">
      <c r="F61" s="2"/>
    </row>
    <row r="72" spans="1:5" x14ac:dyDescent="0.25">
      <c r="A72" s="2"/>
      <c r="B72" s="2"/>
      <c r="C72" s="3"/>
      <c r="D72" s="3"/>
      <c r="E72" s="4"/>
    </row>
    <row r="99" spans="1:5" x14ac:dyDescent="0.25">
      <c r="A99" s="2"/>
      <c r="B99" s="2"/>
      <c r="C99" s="3"/>
      <c r="D99" s="3"/>
      <c r="E99" s="3"/>
    </row>
    <row r="106" spans="1:5" x14ac:dyDescent="0.25">
      <c r="A106" s="2"/>
      <c r="B106" s="2"/>
      <c r="C106" s="3"/>
      <c r="D106" s="3"/>
    </row>
  </sheetData>
  <mergeCells count="6">
    <mergeCell ref="J1:K3"/>
    <mergeCell ref="F1:I3"/>
    <mergeCell ref="A1:A3"/>
    <mergeCell ref="B1:B3"/>
    <mergeCell ref="C1:C3"/>
    <mergeCell ref="D1:D3"/>
  </mergeCells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6"/>
  <sheetViews>
    <sheetView showGridLines="0" workbookViewId="0">
      <selection activeCell="E1" sqref="A1:XFD3"/>
    </sheetView>
  </sheetViews>
  <sheetFormatPr baseColWidth="10" defaultColWidth="25.85546875" defaultRowHeight="15" x14ac:dyDescent="0.25"/>
  <cols>
    <col min="1" max="1" width="28.42578125" bestFit="1" customWidth="1"/>
    <col min="2" max="2" width="41.85546875" bestFit="1" customWidth="1"/>
    <col min="3" max="3" width="35" bestFit="1" customWidth="1"/>
    <col min="4" max="4" width="20.7109375" bestFit="1" customWidth="1"/>
    <col min="5" max="5" width="12.28515625" bestFit="1" customWidth="1"/>
    <col min="6" max="6" width="8.140625" bestFit="1" customWidth="1"/>
    <col min="7" max="7" width="10.7109375" bestFit="1" customWidth="1"/>
    <col min="8" max="8" width="8.7109375" bestFit="1" customWidth="1"/>
    <col min="9" max="9" width="7.140625" bestFit="1" customWidth="1"/>
    <col min="10" max="10" width="9.7109375" bestFit="1" customWidth="1"/>
    <col min="11" max="11" width="8.7109375" bestFit="1" customWidth="1"/>
    <col min="12" max="12" width="8.140625" bestFit="1" customWidth="1"/>
    <col min="13" max="13" width="9.7109375" bestFit="1" customWidth="1"/>
    <col min="14" max="14" width="8.7109375" bestFit="1" customWidth="1"/>
    <col min="15" max="15" width="7.140625" bestFit="1" customWidth="1"/>
    <col min="16" max="16" width="9.7109375" bestFit="1" customWidth="1"/>
    <col min="17" max="17" width="8.7109375" bestFit="1" customWidth="1"/>
    <col min="18" max="18" width="7.140625" bestFit="1" customWidth="1"/>
    <col min="19" max="20" width="18.42578125" bestFit="1" customWidth="1"/>
    <col min="21" max="21" width="12.85546875" bestFit="1" customWidth="1"/>
    <col min="22" max="22" width="14" bestFit="1" customWidth="1"/>
    <col min="23" max="23" width="23.28515625" bestFit="1" customWidth="1"/>
    <col min="24" max="24" width="12.85546875" bestFit="1" customWidth="1"/>
    <col min="25" max="25" width="33.140625" bestFit="1" customWidth="1"/>
    <col min="26" max="26" width="33.5703125" bestFit="1" customWidth="1"/>
  </cols>
  <sheetData>
    <row r="1" spans="1:18" ht="19.5" customHeight="1" x14ac:dyDescent="0.25">
      <c r="A1" s="24" t="s">
        <v>0</v>
      </c>
      <c r="B1" s="25" t="s">
        <v>1</v>
      </c>
      <c r="C1" s="24" t="s">
        <v>2</v>
      </c>
      <c r="D1" s="25" t="s">
        <v>1</v>
      </c>
      <c r="E1" s="1"/>
      <c r="F1" s="24" t="s">
        <v>26</v>
      </c>
      <c r="G1" s="24"/>
      <c r="H1" s="24"/>
      <c r="I1" s="24"/>
      <c r="J1" s="1"/>
      <c r="K1" s="1"/>
      <c r="L1" s="1"/>
      <c r="M1" s="23" t="s">
        <v>43</v>
      </c>
      <c r="N1" s="23"/>
      <c r="O1" s="23"/>
      <c r="P1" s="23"/>
      <c r="Q1" s="23"/>
      <c r="R1" s="23"/>
    </row>
    <row r="2" spans="1:18" ht="19.5" customHeight="1" x14ac:dyDescent="0.25">
      <c r="A2" s="24"/>
      <c r="B2" s="25"/>
      <c r="C2" s="24"/>
      <c r="D2" s="25"/>
      <c r="E2" s="1"/>
      <c r="F2" s="24"/>
      <c r="G2" s="24"/>
      <c r="H2" s="24"/>
      <c r="I2" s="24"/>
      <c r="J2" s="1"/>
      <c r="K2" s="1"/>
      <c r="L2" s="1"/>
      <c r="M2" s="23"/>
      <c r="N2" s="23"/>
      <c r="O2" s="23"/>
      <c r="P2" s="23"/>
      <c r="Q2" s="23"/>
      <c r="R2" s="23"/>
    </row>
    <row r="3" spans="1:18" ht="19.5" customHeight="1" x14ac:dyDescent="0.25">
      <c r="A3" s="24"/>
      <c r="B3" s="25"/>
      <c r="C3" s="24"/>
      <c r="D3" s="25"/>
      <c r="E3" s="1"/>
      <c r="F3" s="24"/>
      <c r="G3" s="24"/>
      <c r="H3" s="24"/>
      <c r="I3" s="24"/>
      <c r="J3" s="1"/>
      <c r="K3" s="1"/>
      <c r="L3" s="1"/>
      <c r="M3" s="23"/>
      <c r="N3" s="23"/>
      <c r="O3" s="23"/>
      <c r="P3" s="23"/>
      <c r="Q3" s="23"/>
      <c r="R3" s="23"/>
    </row>
    <row r="5" spans="1:18" hidden="1" x14ac:dyDescent="0.25">
      <c r="A5" s="27"/>
      <c r="B5" s="27"/>
    </row>
    <row r="6" spans="1:18" x14ac:dyDescent="0.25">
      <c r="A6" t="str">
        <f>_xll.Assistant.XL.RIK_AL("AEO35__3_0_1,F=B='1',U='0',I='0',FN='Calibri',FS='10',FC='#FFFFFF',BC='#A5A5A5',AH='1',AV='1',Br=[$top-$bottom],BrS='1',BrC='#778899'_1,C=Total,F=B='1',U='0',I='0',FN='Calibri',FS='10',FC='#000000',BC='#FFFFFF',AH='1',AV"&amp;"='1',Br=[$top-$bottom],BrS='1',BrC='#778899'_0_0_0_1_D=1x1;INF02@E=0,S=36,G=1_1_1_F=B='1'_U='0'_I='0'_FN='Calibri'_FS='10'_FC='#000000'_BC='#FFFFFF'_AH='1'_AV='1'_Br=[$top-$bottom]_BrS='1'_BrC='#778899'_C=Code Interbanca"&amp;"ire - Sens_1_1_F=B='1'_U='0'_I='0'_FN='Calibri'_FS='10'_FC='#000000'_BC='#FFFFFF'_AH='1'_AV='1'_Br=[$top-$bottom]_BrS='1'_BrC='#778899'_C=Code Interbancaire - Sens,T=0,P=0,O=NF='Texte'_B='0'_U='0'_I='0'_FN='Calibri'_FS='"&amp;"10'_FC='#000000'_BC='#FFFFFF'_AH='1'_AV='1'_Br=[]_BrS='0'_BrC='#FFFFFF'_WpT='0':L=Nombre,E=2,G=0,T=0,P=0,F=[30],Y=1,O=NF='Nombre'_B='0'_U='0'_I='0'_FN='Calibri'_FS='10'_FC='#000000'_BC='#FFFFFF'_AH='3'_AV='1'_Br=[]_BrS='"&amp;"0'_BrC='#FFFFFF'_WpT='0':E=1,S=30,G=0,T=0,P=0,O=NF='Nombre'_B='0'_U='0'_I='0'_FN='Calibri'_FS='10'_FC='#000000'_BC='#FFFFFF'_AH='3'_AV='1'_Br=[]_BrS='0'_BrC='#FFFFFF'_WpT='0':E=0,S=42,G=0,T=0,P=0,O=NF='Texte'_B='0'_U='0'"&amp;"_I='0'_FN='Calibri'_FS='10'_FC='#000000'_BC='#FFFFFF'_AH='1'_AV='1'_Br=[]_BrS='0'_BrC='#FFFFFF'_WpT='0':L=Code interbancaire,E=0,G=0,T=0,P=0,F=[25],Y=1,O=NF='Texte'_B='0'_U='0'_I='0'_FN='Calibri'_FS='10'_FC='#000000'_BC="&amp;"'#FFFFFF'_AH='1'_AV='1'_Br=[]_BrS='0'_BrC='#FFFFFF'_WpT='0':E=0,S=37,G=0,T=0,P=0,O=NF='Texte'_B='0'_U='0'_I='0'_FN='Calibri'_FS='10'_FC='#000000'_BC='#FFFFFF'_AH='1'_AV='1'_Br=[]_BrS='0'_BrC='#FFFFFF'_WpT='0':@R=A,S=41,V"&amp;"={0}:R=B,S=18,V={1}:R=C,S=45,V={2}:",$D$1,$M$1,$B$1)</f>
        <v/>
      </c>
    </row>
    <row r="7" spans="1:18" x14ac:dyDescent="0.25">
      <c r="A7" s="11"/>
      <c r="B7" s="11"/>
      <c r="C7" s="11"/>
      <c r="D7" s="6" t="s">
        <v>39</v>
      </c>
      <c r="E7" s="6" t="s">
        <v>40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x14ac:dyDescent="0.25">
      <c r="A8" s="11"/>
      <c r="B8" s="11"/>
      <c r="C8" s="11"/>
      <c r="D8" s="26" t="s">
        <v>3</v>
      </c>
      <c r="E8" s="28"/>
      <c r="F8" s="28"/>
      <c r="G8" s="26" t="s">
        <v>4</v>
      </c>
      <c r="H8" s="27"/>
      <c r="I8" s="27"/>
      <c r="J8" s="26" t="s">
        <v>5</v>
      </c>
      <c r="K8" s="27"/>
      <c r="L8" s="27"/>
      <c r="M8" s="26" t="s">
        <v>6</v>
      </c>
      <c r="N8" s="27"/>
      <c r="O8" s="27"/>
      <c r="P8" s="26" t="s">
        <v>7</v>
      </c>
      <c r="Q8" s="27"/>
      <c r="R8" s="27"/>
    </row>
    <row r="9" spans="1:18" x14ac:dyDescent="0.25">
      <c r="A9" s="6" t="s">
        <v>11</v>
      </c>
      <c r="B9" s="6" t="s">
        <v>27</v>
      </c>
      <c r="C9" s="6" t="s">
        <v>19</v>
      </c>
      <c r="D9" s="12" t="s">
        <v>37</v>
      </c>
      <c r="E9" s="12" t="s">
        <v>41</v>
      </c>
      <c r="F9" s="12" t="s">
        <v>42</v>
      </c>
      <c r="G9" s="12" t="s">
        <v>37</v>
      </c>
      <c r="H9" s="12" t="s">
        <v>41</v>
      </c>
      <c r="I9" s="12" t="s">
        <v>42</v>
      </c>
      <c r="J9" s="12" t="s">
        <v>37</v>
      </c>
      <c r="K9" s="12" t="s">
        <v>41</v>
      </c>
      <c r="L9" s="12" t="s">
        <v>42</v>
      </c>
      <c r="M9" s="12" t="s">
        <v>37</v>
      </c>
      <c r="N9" s="12" t="s">
        <v>41</v>
      </c>
      <c r="O9" s="12" t="s">
        <v>42</v>
      </c>
      <c r="P9" s="12" t="s">
        <v>37</v>
      </c>
      <c r="Q9" s="12" t="s">
        <v>41</v>
      </c>
      <c r="R9" s="12" t="s">
        <v>42</v>
      </c>
    </row>
    <row r="10" spans="1:18" x14ac:dyDescent="0.25">
      <c r="A10" s="26" t="s">
        <v>14</v>
      </c>
      <c r="B10" s="12" t="s">
        <v>28</v>
      </c>
      <c r="C10" s="12" t="s">
        <v>20</v>
      </c>
      <c r="D10" s="3">
        <v>-140828.16</v>
      </c>
      <c r="E10" s="4">
        <v>11</v>
      </c>
      <c r="F10" s="7">
        <v>0.52380952380952384</v>
      </c>
      <c r="G10" s="3">
        <v>-66309.37</v>
      </c>
      <c r="H10" s="4">
        <v>4</v>
      </c>
      <c r="I10" s="7">
        <v>0.19047619047619047</v>
      </c>
      <c r="J10" s="3">
        <v>-10000</v>
      </c>
      <c r="K10" s="4">
        <v>1</v>
      </c>
      <c r="L10" s="7">
        <v>4.7619047619047616E-2</v>
      </c>
      <c r="M10" s="3">
        <v>-11558.97</v>
      </c>
      <c r="N10" s="4">
        <v>3</v>
      </c>
      <c r="O10" s="7">
        <v>0.14285714285714285</v>
      </c>
      <c r="P10" s="3">
        <v>-9477.8700000000008</v>
      </c>
      <c r="Q10" s="4">
        <v>2</v>
      </c>
      <c r="R10" s="7">
        <v>9.5238095238095233E-2</v>
      </c>
    </row>
    <row r="11" spans="1:18" x14ac:dyDescent="0.25">
      <c r="A11" s="27"/>
      <c r="B11" s="12" t="s">
        <v>30</v>
      </c>
      <c r="C11" s="12" t="s">
        <v>22</v>
      </c>
      <c r="D11" s="3"/>
      <c r="E11" s="4"/>
      <c r="F11" s="7">
        <v>0</v>
      </c>
      <c r="G11" s="3"/>
      <c r="H11" s="4"/>
      <c r="I11" s="7">
        <v>0</v>
      </c>
      <c r="J11" s="3">
        <v>20630</v>
      </c>
      <c r="K11" s="4">
        <v>1</v>
      </c>
      <c r="L11" s="7">
        <v>1</v>
      </c>
      <c r="M11" s="3"/>
      <c r="N11" s="4"/>
      <c r="O11" s="7">
        <v>0</v>
      </c>
      <c r="P11" s="3"/>
      <c r="Q11" s="4"/>
      <c r="R11" s="7">
        <v>0</v>
      </c>
    </row>
    <row r="12" spans="1:18" x14ac:dyDescent="0.25">
      <c r="A12" s="27"/>
      <c r="B12" s="12" t="s">
        <v>31</v>
      </c>
      <c r="C12" s="12" t="s">
        <v>21</v>
      </c>
      <c r="D12" s="3">
        <v>-2000</v>
      </c>
      <c r="E12" s="4">
        <v>2</v>
      </c>
      <c r="F12" s="7">
        <v>0.66666666666666663</v>
      </c>
      <c r="G12" s="3"/>
      <c r="H12" s="4"/>
      <c r="I12" s="7">
        <v>0</v>
      </c>
      <c r="J12" s="3">
        <v>-500</v>
      </c>
      <c r="K12" s="4">
        <v>1</v>
      </c>
      <c r="L12" s="7">
        <v>0.33333333333333331</v>
      </c>
      <c r="M12" s="3"/>
      <c r="N12" s="4"/>
      <c r="O12" s="7">
        <v>0</v>
      </c>
      <c r="P12" s="3"/>
      <c r="Q12" s="4"/>
      <c r="R12" s="7">
        <v>0</v>
      </c>
    </row>
    <row r="13" spans="1:18" x14ac:dyDescent="0.25">
      <c r="A13" s="26" t="s">
        <v>35</v>
      </c>
      <c r="B13" s="27"/>
      <c r="C13" s="27"/>
      <c r="D13" s="3">
        <v>-142828.16</v>
      </c>
      <c r="E13" s="4">
        <v>13</v>
      </c>
      <c r="F13" s="7">
        <v>0.52</v>
      </c>
      <c r="G13" s="3">
        <v>-66309.37</v>
      </c>
      <c r="H13" s="4">
        <v>4</v>
      </c>
      <c r="I13" s="7">
        <v>0.16</v>
      </c>
      <c r="J13" s="3">
        <v>10130</v>
      </c>
      <c r="K13" s="4">
        <v>3</v>
      </c>
      <c r="L13" s="7">
        <v>0.12</v>
      </c>
      <c r="M13" s="3">
        <v>-11558.97</v>
      </c>
      <c r="N13" s="4">
        <v>3</v>
      </c>
      <c r="O13" s="7">
        <v>0.12</v>
      </c>
      <c r="P13" s="3">
        <v>-9477.8700000000008</v>
      </c>
      <c r="Q13" s="4">
        <v>2</v>
      </c>
      <c r="R13" s="7">
        <v>0.08</v>
      </c>
    </row>
    <row r="14" spans="1:18" x14ac:dyDescent="0.25">
      <c r="A14" s="26" t="s">
        <v>13</v>
      </c>
      <c r="B14" s="12" t="s">
        <v>29</v>
      </c>
      <c r="C14" s="12" t="s">
        <v>23</v>
      </c>
      <c r="D14" s="3">
        <v>130157.3</v>
      </c>
      <c r="E14" s="4">
        <v>3</v>
      </c>
      <c r="F14" s="7">
        <v>0.21428571428571427</v>
      </c>
      <c r="G14" s="3">
        <v>10129.5</v>
      </c>
      <c r="H14" s="4">
        <v>3</v>
      </c>
      <c r="I14" s="7">
        <v>0.21428571428571427</v>
      </c>
      <c r="J14" s="3"/>
      <c r="K14" s="4"/>
      <c r="L14" s="7">
        <v>0</v>
      </c>
      <c r="M14" s="3">
        <v>12447.2</v>
      </c>
      <c r="N14" s="4">
        <v>4</v>
      </c>
      <c r="O14" s="7">
        <v>0.2857142857142857</v>
      </c>
      <c r="P14" s="3">
        <v>15950.71</v>
      </c>
      <c r="Q14" s="4">
        <v>4</v>
      </c>
      <c r="R14" s="7">
        <v>0.2857142857142857</v>
      </c>
    </row>
    <row r="15" spans="1:18" x14ac:dyDescent="0.25">
      <c r="A15" s="27"/>
      <c r="B15" s="12" t="s">
        <v>32</v>
      </c>
      <c r="C15" s="12" t="s">
        <v>25</v>
      </c>
      <c r="D15" s="3">
        <v>14000</v>
      </c>
      <c r="E15" s="4">
        <v>1</v>
      </c>
      <c r="F15" s="7">
        <v>0.33333333333333331</v>
      </c>
      <c r="G15" s="3"/>
      <c r="H15" s="4"/>
      <c r="I15" s="7">
        <v>0</v>
      </c>
      <c r="J15" s="3">
        <v>6500</v>
      </c>
      <c r="K15" s="4">
        <v>2</v>
      </c>
      <c r="L15" s="7">
        <v>0.66666666666666663</v>
      </c>
      <c r="M15" s="3"/>
      <c r="N15" s="4"/>
      <c r="O15" s="7">
        <v>0</v>
      </c>
      <c r="P15" s="3"/>
      <c r="Q15" s="4"/>
      <c r="R15" s="7">
        <v>0</v>
      </c>
    </row>
    <row r="16" spans="1:18" x14ac:dyDescent="0.25">
      <c r="A16" s="27"/>
      <c r="B16" s="12" t="s">
        <v>33</v>
      </c>
      <c r="C16" s="12" t="s">
        <v>24</v>
      </c>
      <c r="D16" s="3">
        <v>2000</v>
      </c>
      <c r="E16" s="4">
        <v>1</v>
      </c>
      <c r="F16" s="7">
        <v>0.5</v>
      </c>
      <c r="G16" s="3"/>
      <c r="H16" s="4"/>
      <c r="I16" s="7">
        <v>0</v>
      </c>
      <c r="J16" s="3">
        <v>5874.68</v>
      </c>
      <c r="K16" s="4">
        <v>1</v>
      </c>
      <c r="L16" s="7">
        <v>0.5</v>
      </c>
      <c r="M16" s="3"/>
      <c r="N16" s="4"/>
      <c r="O16" s="7">
        <v>0</v>
      </c>
      <c r="P16" s="3"/>
      <c r="Q16" s="4"/>
      <c r="R16" s="7">
        <v>0</v>
      </c>
    </row>
    <row r="17" spans="1:18" x14ac:dyDescent="0.25">
      <c r="A17" s="26" t="s">
        <v>36</v>
      </c>
      <c r="B17" s="27"/>
      <c r="C17" s="27"/>
      <c r="D17" s="3">
        <v>146157.29999999999</v>
      </c>
      <c r="E17" s="4">
        <v>5</v>
      </c>
      <c r="F17" s="7">
        <v>0.26315789473684209</v>
      </c>
      <c r="G17" s="3">
        <v>10129.5</v>
      </c>
      <c r="H17" s="4">
        <v>3</v>
      </c>
      <c r="I17" s="7">
        <v>0.15789473684210525</v>
      </c>
      <c r="J17" s="3">
        <v>12374.68</v>
      </c>
      <c r="K17" s="4">
        <v>3</v>
      </c>
      <c r="L17" s="7">
        <v>0.15789473684210525</v>
      </c>
      <c r="M17" s="3">
        <v>12447.2</v>
      </c>
      <c r="N17" s="4">
        <v>4</v>
      </c>
      <c r="O17" s="7">
        <v>0.21052631578947367</v>
      </c>
      <c r="P17" s="3">
        <v>15950.71</v>
      </c>
      <c r="Q17" s="4">
        <v>4</v>
      </c>
      <c r="R17" s="7">
        <v>0.21052631578947367</v>
      </c>
    </row>
    <row r="18" spans="1:18" x14ac:dyDescent="0.25">
      <c r="A18" s="26" t="s">
        <v>34</v>
      </c>
      <c r="B18" s="27"/>
      <c r="C18" s="27"/>
      <c r="D18" s="3">
        <v>3329.1399999999994</v>
      </c>
      <c r="E18" s="4">
        <v>18</v>
      </c>
      <c r="F18" s="7">
        <v>0.40909090909090912</v>
      </c>
      <c r="G18" s="3">
        <v>-56179.869999999995</v>
      </c>
      <c r="H18" s="4">
        <v>7</v>
      </c>
      <c r="I18" s="7">
        <v>0.15909090909090909</v>
      </c>
      <c r="J18" s="3">
        <v>22504.68</v>
      </c>
      <c r="K18" s="4">
        <v>6</v>
      </c>
      <c r="L18" s="7">
        <v>0.13636363636363635</v>
      </c>
      <c r="M18" s="3">
        <v>888.23000000000138</v>
      </c>
      <c r="N18" s="4">
        <v>7</v>
      </c>
      <c r="O18" s="7">
        <v>0.15909090909090909</v>
      </c>
      <c r="P18" s="3">
        <v>6472.8399999999983</v>
      </c>
      <c r="Q18" s="4">
        <v>6</v>
      </c>
      <c r="R18" s="7">
        <v>0.13636363636363635</v>
      </c>
    </row>
    <row r="47" spans="1:5" x14ac:dyDescent="0.25">
      <c r="A47" s="2"/>
      <c r="B47" s="2"/>
      <c r="C47" s="3"/>
      <c r="D47" s="3"/>
      <c r="E47" s="4"/>
    </row>
    <row r="61" spans="6:6" x14ac:dyDescent="0.25">
      <c r="F61" s="2"/>
    </row>
    <row r="72" spans="1:5" x14ac:dyDescent="0.25">
      <c r="A72" s="2"/>
      <c r="B72" s="2"/>
      <c r="C72" s="3"/>
      <c r="D72" s="3"/>
      <c r="E72" s="4"/>
    </row>
    <row r="99" spans="1:5" x14ac:dyDescent="0.25">
      <c r="A99" s="2"/>
      <c r="B99" s="2"/>
      <c r="C99" s="3"/>
      <c r="D99" s="3"/>
      <c r="E99" s="3"/>
    </row>
    <row r="106" spans="1:5" x14ac:dyDescent="0.25">
      <c r="A106" s="2"/>
      <c r="B106" s="2"/>
      <c r="C106" s="3"/>
      <c r="D106" s="3"/>
    </row>
  </sheetData>
  <mergeCells count="17">
    <mergeCell ref="P8:R8"/>
    <mergeCell ref="A10:A12"/>
    <mergeCell ref="A13:C13"/>
    <mergeCell ref="D8:F8"/>
    <mergeCell ref="G8:I8"/>
    <mergeCell ref="J8:L8"/>
    <mergeCell ref="M8:O8"/>
    <mergeCell ref="A14:A16"/>
    <mergeCell ref="A17:C17"/>
    <mergeCell ref="A18:C18"/>
    <mergeCell ref="M1:R3"/>
    <mergeCell ref="F1:I3"/>
    <mergeCell ref="A5:B5"/>
    <mergeCell ref="A1:A3"/>
    <mergeCell ref="B1:B3"/>
    <mergeCell ref="C1:C3"/>
    <mergeCell ref="D1:D3"/>
  </mergeCells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"/>
  <sheetViews>
    <sheetView showGridLines="0" topLeftCell="B1" workbookViewId="0">
      <selection activeCell="F32" sqref="F32"/>
    </sheetView>
  </sheetViews>
  <sheetFormatPr baseColWidth="10" defaultRowHeight="15" x14ac:dyDescent="0.25"/>
  <cols>
    <col min="1" max="1" width="12.5703125" hidden="1" customWidth="1"/>
    <col min="2" max="2" width="31.5703125" bestFit="1" customWidth="1"/>
    <col min="3" max="3" width="26.5703125" bestFit="1" customWidth="1"/>
    <col min="4" max="4" width="19.28515625" bestFit="1" customWidth="1"/>
    <col min="5" max="22" width="13.42578125" bestFit="1" customWidth="1"/>
    <col min="23" max="23" width="18" bestFit="1" customWidth="1"/>
    <col min="24" max="24" width="17.7109375" bestFit="1" customWidth="1"/>
    <col min="25" max="25" width="10.85546875" bestFit="1" customWidth="1"/>
    <col min="26" max="26" width="18.42578125" bestFit="1" customWidth="1"/>
    <col min="27" max="27" width="18.140625" bestFit="1" customWidth="1"/>
    <col min="28" max="28" width="11.28515625" bestFit="1" customWidth="1"/>
    <col min="29" max="29" width="18" bestFit="1" customWidth="1"/>
    <col min="30" max="30" width="17.7109375" bestFit="1" customWidth="1"/>
    <col min="31" max="31" width="10.85546875" bestFit="1" customWidth="1"/>
    <col min="32" max="32" width="18.42578125" bestFit="1" customWidth="1"/>
    <col min="33" max="33" width="18.140625" bestFit="1" customWidth="1"/>
    <col min="34" max="34" width="11.28515625" bestFit="1" customWidth="1"/>
  </cols>
  <sheetData>
    <row r="1" spans="1:28" ht="15" customHeight="1" x14ac:dyDescent="0.25">
      <c r="A1" s="1"/>
      <c r="B1" s="24" t="s">
        <v>0</v>
      </c>
      <c r="C1" s="25" t="s">
        <v>1</v>
      </c>
      <c r="D1" s="24" t="s">
        <v>2</v>
      </c>
      <c r="E1" s="24" t="s">
        <v>1</v>
      </c>
      <c r="F1" s="1"/>
      <c r="G1" s="24" t="s">
        <v>50</v>
      </c>
      <c r="H1" s="24"/>
      <c r="I1" s="23" t="s">
        <v>51</v>
      </c>
      <c r="J1" s="23"/>
      <c r="K1" s="23"/>
      <c r="L1" s="1"/>
      <c r="M1" s="1"/>
      <c r="W1" s="8"/>
    </row>
    <row r="2" spans="1:28" ht="15" customHeight="1" x14ac:dyDescent="0.25">
      <c r="A2" s="1"/>
      <c r="B2" s="24"/>
      <c r="C2" s="25"/>
      <c r="D2" s="24"/>
      <c r="E2" s="24"/>
      <c r="F2" s="1"/>
      <c r="G2" s="24"/>
      <c r="H2" s="24"/>
      <c r="I2" s="23"/>
      <c r="J2" s="23"/>
      <c r="K2" s="23"/>
      <c r="L2" s="1"/>
      <c r="M2" s="1"/>
    </row>
    <row r="3" spans="1:28" ht="15" customHeight="1" x14ac:dyDescent="0.25">
      <c r="A3" s="1"/>
      <c r="B3" s="24"/>
      <c r="C3" s="25"/>
      <c r="D3" s="24"/>
      <c r="E3" s="24"/>
      <c r="F3" s="1"/>
      <c r="G3" s="24"/>
      <c r="H3" s="24"/>
      <c r="I3" s="23"/>
      <c r="J3" s="23"/>
      <c r="K3" s="23"/>
      <c r="L3" s="1"/>
      <c r="M3" s="1"/>
    </row>
    <row r="6" spans="1:28" x14ac:dyDescent="0.25">
      <c r="A6" t="str">
        <f>_xll.Assistant.XL.RIK_AL("AEO35__3_0_1,F=B='1',U='0',I='0',FN='Calibri',FS='10',FC='#FFFFFF',BC='#2E8B57',AH='1',AV='1',Br=[$top-$bottom],BrS='1',BrC='#778899'_1,C=Total,F=B='1',U='0',I='0',FN='Calibri',FS='10',FC='#000000',BC='#FFFFFF',AH='1',AV"&amp;"='1',Br=[$top-$bottom],BrS='1',BrC='#778899'_0_0_1_0_D=1x1;INF04@E=0,S=25,G=1_1_1_F=B='1'_U='0'_I='0'_FN='Calibri'_FS='10'_FC='#000000'_BC='#FFFFFF'_AH='1'_AV='1'_Br=[$top-$bottom]_BrS='1'_BrC='#778899'_C=Nature de Flux "&amp;"_0_0_F=B='1'_U='0'_I='0'_FN='Calibri'_FS='10'_FC='#000000'_BC='#FFFFFF'_AH='1'_AV='1'_Br=[$top-$bottom]_BrS='1'_BrC='#778899'_C=Nature de Flux - Position,T=0,P=0,O=NF='Texte'_B='0'_U='0'_I='0'_FN='Calibri'_FS='10'_FC='#0"&amp;"00000'_BC='#FFFFFF'_AH='1'_AV='1'_Br=[]_BrS='0'_BrC='#FFFFFF'_WpT='0':E=0,S=24,G=0,T=0,P=0,O=NF='Texte'_B='0'_U='0'_I='0'_FN='Calibri'_FS='10'_FC='#000000'_BC='#FFFFFF'_AH='1'_AV='1'_Br=[]_BrS='0'_BrC='#FFFFFF'_WpT='0':E"&amp;"=0,S=10,G=0,T=0,P=0,O=NF='Texte'_B='0'_U='0'_I='0'_FN='Calibri'_FS='10'_FC='#000000'_BC='#FFFFFF'_AH='1'_AV='1'_Br=[]_BrS='0'_BrC='#FFFFFF'_WpT='0':E=0,S=21,G=0,T=0,P=0,O=NF='Texte'_B='0'_U='0'_I='0'_FN='Calibri'_FS='10'"&amp;"_FC='#000000'_BC='#FFFFFF'_AH='1'_AV='1'_Br=[]_BrS='0'_BrC='#FFFFFF'_WpT='0':E=0,S=22,G=0,T=0,P=0,O=NF='Texte'_B='0'_U='0'_I='0'_FN='Calibri'_FS='10'_FC='#000000'_BC='#FFFFFF'_AH='1'_AV='1'_Br=[]_BrS='0'_BrC='#FFFFFF'_Wp"&amp;"T='0':E=1,S=3,G=0,T=0,P=0,O=NF='Nombre'_B='0'_U='0'_I='0'_FN='Calibri'_FS='10'_FC='#000000'_BC='#FFFFFF'_AH='3'_AV='1'_Br=[]_BrS='0'_BrC='#FFFFFF'_WpT='0':E=1,S=4,G=0,T=0,P=0,O=NF='Nombre'_B='0'_U='0'_I='0'_FN='Calibri'_"&amp;"FS='10'_FC='#000000'_BC='#FFFFFF'_AH='3'_AV='1'_Br=[]_BrS='0'_BrC='#FFFFFF'_WpT='0':L=Solde,E=1,G=0,T=0,P=0,F=[6],Y=1,O=NF='Nombre'_B='0'_U='0'_I='0'_FN='Calibri'_FS='10'_FC='#000000'_BC='#FFFFFF'_AH='3'_AV='1'_Br=[]_BrS"&amp;"='0'_BrC='#FFFFFF'_WpT='0':L=Année,E=0,G=0,T=0,P=0,F=ANNEE([7]),Y=1,O=NF='Standard'_B='0'_U='0'_I='0'_FN='Calibri'_FS='10'_FC='#000000'_BC='#FFFFFF'_AH='1'_AV='1'_Br=[]_BrS='0'_BrC='#FFFFFF'_WpT='0':L=Mois,E=0,G=0,T=0,P="&amp;"0,F=MOIS([7]),Y=1,O=NF='Standard'_B='0'_U='0'_I='0'_FN='Calibri'_FS='10'_FC='#000000'_BC='#FFFFFF'_AH='1'_AV='1'_Br=[]_BrS='0'_BrC='#FFFFFF'_WpT='0':@R=A,S=2,V={0}:R=B,S=10,V={1}:R=C,S=7,V={2}:R=D,S=28,V=OUI:",$E$1,$C$1,$I$1)</f>
        <v/>
      </c>
    </row>
    <row r="7" spans="1:28" hidden="1" x14ac:dyDescent="0.25">
      <c r="E7" s="5" t="s">
        <v>52</v>
      </c>
      <c r="F7" s="5" t="s">
        <v>53</v>
      </c>
      <c r="G7" s="5" t="s">
        <v>54</v>
      </c>
    </row>
    <row r="8" spans="1:28" x14ac:dyDescent="0.25">
      <c r="E8">
        <v>2017</v>
      </c>
      <c r="W8" t="s">
        <v>55</v>
      </c>
      <c r="X8" t="s">
        <v>56</v>
      </c>
      <c r="Y8" t="s">
        <v>57</v>
      </c>
      <c r="Z8" t="s">
        <v>35</v>
      </c>
      <c r="AA8" t="s">
        <v>36</v>
      </c>
      <c r="AB8" t="s">
        <v>58</v>
      </c>
    </row>
    <row r="9" spans="1:28" x14ac:dyDescent="0.25">
      <c r="E9">
        <v>6</v>
      </c>
      <c r="H9">
        <v>7</v>
      </c>
      <c r="K9">
        <v>8</v>
      </c>
      <c r="N9">
        <v>10</v>
      </c>
      <c r="Q9">
        <v>2</v>
      </c>
      <c r="T9">
        <v>1</v>
      </c>
    </row>
    <row r="10" spans="1:28" x14ac:dyDescent="0.25">
      <c r="A10" s="5" t="s">
        <v>59</v>
      </c>
      <c r="B10" s="5" t="s">
        <v>60</v>
      </c>
      <c r="C10" s="5" t="s">
        <v>61</v>
      </c>
      <c r="D10" s="5" t="s">
        <v>62</v>
      </c>
      <c r="E10" t="s">
        <v>14</v>
      </c>
      <c r="F10" t="s">
        <v>13</v>
      </c>
      <c r="G10" t="s">
        <v>63</v>
      </c>
      <c r="H10" t="s">
        <v>14</v>
      </c>
      <c r="I10" t="s">
        <v>13</v>
      </c>
      <c r="J10" t="s">
        <v>63</v>
      </c>
      <c r="K10" t="s">
        <v>14</v>
      </c>
      <c r="L10" t="s">
        <v>13</v>
      </c>
      <c r="M10" t="s">
        <v>63</v>
      </c>
      <c r="N10" t="s">
        <v>14</v>
      </c>
      <c r="O10" t="s">
        <v>13</v>
      </c>
      <c r="P10" t="s">
        <v>63</v>
      </c>
      <c r="Q10" t="s">
        <v>14</v>
      </c>
      <c r="R10" t="s">
        <v>13</v>
      </c>
      <c r="S10" t="s">
        <v>63</v>
      </c>
      <c r="T10" t="s">
        <v>14</v>
      </c>
      <c r="U10" t="s">
        <v>13</v>
      </c>
      <c r="V10" t="s">
        <v>63</v>
      </c>
    </row>
    <row r="11" spans="1:28" x14ac:dyDescent="0.25">
      <c r="A11">
        <v>1</v>
      </c>
      <c r="B11" t="s">
        <v>73</v>
      </c>
      <c r="E11" s="3">
        <v>-4860</v>
      </c>
      <c r="F11" s="3">
        <v>0</v>
      </c>
      <c r="G11" s="3">
        <v>-4860</v>
      </c>
      <c r="H11" s="3">
        <v>-4860</v>
      </c>
      <c r="I11" s="3">
        <v>0</v>
      </c>
      <c r="J11" s="3">
        <v>-4860</v>
      </c>
      <c r="K11" s="3">
        <v>-4860</v>
      </c>
      <c r="L11" s="3">
        <v>0</v>
      </c>
      <c r="M11" s="3">
        <v>-4860</v>
      </c>
      <c r="N11" s="3"/>
      <c r="O11" s="3"/>
      <c r="P11" s="3"/>
      <c r="Q11" s="3"/>
      <c r="R11" s="3"/>
      <c r="S11" s="3"/>
      <c r="T11" s="3"/>
      <c r="U11" s="3"/>
      <c r="V11" s="3"/>
      <c r="W11" s="3">
        <v>-14580</v>
      </c>
      <c r="X11" s="3">
        <v>0</v>
      </c>
      <c r="Y11" s="3">
        <v>-14580</v>
      </c>
      <c r="Z11" s="3">
        <v>-14580</v>
      </c>
      <c r="AA11" s="3">
        <v>0</v>
      </c>
      <c r="AB11" s="3">
        <v>-14580</v>
      </c>
    </row>
    <row r="12" spans="1:28" x14ac:dyDescent="0.2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5">
      <c r="A13">
        <v>12</v>
      </c>
      <c r="B13" t="s">
        <v>74</v>
      </c>
      <c r="C13" t="s">
        <v>3</v>
      </c>
      <c r="E13" s="3"/>
      <c r="F13" s="3"/>
      <c r="G13" s="3"/>
      <c r="H13" s="3"/>
      <c r="I13" s="3"/>
      <c r="J13" s="3"/>
      <c r="K13" s="3"/>
      <c r="L13" s="3"/>
      <c r="M13" s="3"/>
      <c r="N13" s="3">
        <v>-15000</v>
      </c>
      <c r="O13" s="3">
        <v>0</v>
      </c>
      <c r="P13" s="3">
        <v>-15000</v>
      </c>
      <c r="Q13" s="3"/>
      <c r="R13" s="3"/>
      <c r="S13" s="3"/>
      <c r="T13" s="3"/>
      <c r="U13" s="3"/>
      <c r="V13" s="3"/>
      <c r="W13" s="3">
        <v>-15000</v>
      </c>
      <c r="X13" s="3">
        <v>0</v>
      </c>
      <c r="Y13" s="3">
        <v>-15000</v>
      </c>
      <c r="Z13" s="3">
        <v>-15000</v>
      </c>
      <c r="AA13" s="3">
        <v>0</v>
      </c>
      <c r="AB13" s="3">
        <v>-15000</v>
      </c>
    </row>
    <row r="14" spans="1:28" x14ac:dyDescent="0.25">
      <c r="B14" t="s">
        <v>75</v>
      </c>
      <c r="E14" s="3"/>
      <c r="F14" s="3"/>
      <c r="G14" s="3"/>
      <c r="H14" s="3"/>
      <c r="I14" s="3"/>
      <c r="J14" s="3"/>
      <c r="K14" s="3"/>
      <c r="L14" s="3"/>
      <c r="M14" s="3"/>
      <c r="N14" s="3">
        <v>-15000</v>
      </c>
      <c r="O14" s="3">
        <v>0</v>
      </c>
      <c r="P14" s="3">
        <v>-15000</v>
      </c>
      <c r="Q14" s="3"/>
      <c r="R14" s="3"/>
      <c r="S14" s="3"/>
      <c r="T14" s="3"/>
      <c r="U14" s="3"/>
      <c r="V14" s="3"/>
      <c r="W14" s="3">
        <v>-15000</v>
      </c>
      <c r="X14" s="3">
        <v>0</v>
      </c>
      <c r="Y14" s="3">
        <v>-15000</v>
      </c>
      <c r="Z14" s="3">
        <v>-15000</v>
      </c>
      <c r="AA14" s="3">
        <v>0</v>
      </c>
      <c r="AB14" s="3">
        <v>-15000</v>
      </c>
    </row>
    <row r="15" spans="1:28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5">
      <c r="A16">
        <v>15</v>
      </c>
      <c r="B16" t="s">
        <v>76</v>
      </c>
      <c r="C16" t="s">
        <v>3</v>
      </c>
      <c r="E16" s="3"/>
      <c r="F16" s="3"/>
      <c r="G16" s="3"/>
      <c r="H16" s="3"/>
      <c r="I16" s="3"/>
      <c r="J16" s="3"/>
      <c r="K16" s="3"/>
      <c r="L16" s="3"/>
      <c r="M16" s="3"/>
      <c r="N16" s="3">
        <v>-401.92</v>
      </c>
      <c r="O16" s="3">
        <v>0</v>
      </c>
      <c r="P16" s="3">
        <v>-401.92</v>
      </c>
      <c r="Q16" s="3"/>
      <c r="R16" s="3"/>
      <c r="S16" s="3"/>
      <c r="T16" s="3"/>
      <c r="U16" s="3"/>
      <c r="V16" s="3"/>
      <c r="W16" s="3">
        <v>-401.92</v>
      </c>
      <c r="X16" s="3">
        <v>0</v>
      </c>
      <c r="Y16" s="3">
        <v>-401.92</v>
      </c>
      <c r="Z16" s="3">
        <v>-401.92</v>
      </c>
      <c r="AA16" s="3">
        <v>0</v>
      </c>
      <c r="AB16" s="3">
        <v>-401.92</v>
      </c>
    </row>
    <row r="17" spans="1:28" x14ac:dyDescent="0.25">
      <c r="B17" t="s">
        <v>77</v>
      </c>
      <c r="E17" s="3"/>
      <c r="F17" s="3"/>
      <c r="G17" s="3"/>
      <c r="H17" s="3"/>
      <c r="I17" s="3"/>
      <c r="J17" s="3"/>
      <c r="K17" s="3"/>
      <c r="L17" s="3"/>
      <c r="M17" s="3"/>
      <c r="N17" s="3">
        <v>-401.92</v>
      </c>
      <c r="O17" s="3">
        <v>0</v>
      </c>
      <c r="P17" s="3">
        <v>-401.92</v>
      </c>
      <c r="Q17" s="3"/>
      <c r="R17" s="3"/>
      <c r="S17" s="3"/>
      <c r="T17" s="3"/>
      <c r="U17" s="3"/>
      <c r="V17" s="3"/>
      <c r="W17" s="3">
        <v>-401.92</v>
      </c>
      <c r="X17" s="3">
        <v>0</v>
      </c>
      <c r="Y17" s="3">
        <v>-401.92</v>
      </c>
      <c r="Z17" s="3">
        <v>-401.92</v>
      </c>
      <c r="AA17" s="3">
        <v>0</v>
      </c>
      <c r="AB17" s="3">
        <v>-401.92</v>
      </c>
    </row>
    <row r="18" spans="1:28" x14ac:dyDescent="0.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25">
      <c r="A19">
        <v>17</v>
      </c>
      <c r="B19" s="9" t="s">
        <v>64</v>
      </c>
      <c r="C19" s="9" t="s">
        <v>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-3091.5</v>
      </c>
      <c r="R19" s="3">
        <v>0</v>
      </c>
      <c r="S19" s="3">
        <v>-3091.5</v>
      </c>
      <c r="T19" s="3"/>
      <c r="U19" s="3"/>
      <c r="V19" s="3"/>
      <c r="W19" s="3">
        <v>-3091.5</v>
      </c>
      <c r="X19" s="3">
        <v>0</v>
      </c>
      <c r="Y19" s="3">
        <v>-3091.5</v>
      </c>
      <c r="Z19" s="3">
        <v>-3091.5</v>
      </c>
      <c r="AA19" s="3">
        <v>0</v>
      </c>
      <c r="AB19" s="3">
        <v>-3091.5</v>
      </c>
    </row>
    <row r="20" spans="1:28" x14ac:dyDescent="0.25">
      <c r="B20" s="9" t="s">
        <v>65</v>
      </c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v>-3091.5</v>
      </c>
      <c r="R20" s="10">
        <v>0</v>
      </c>
      <c r="S20" s="10">
        <v>-3091.5</v>
      </c>
      <c r="T20" s="10"/>
      <c r="U20" s="10"/>
      <c r="V20" s="10"/>
      <c r="W20" s="10">
        <v>-3091.5</v>
      </c>
      <c r="X20" s="10">
        <v>0</v>
      </c>
      <c r="Y20" s="10">
        <v>-3091.5</v>
      </c>
      <c r="Z20" s="10">
        <v>-3091.5</v>
      </c>
      <c r="AA20" s="10">
        <v>0</v>
      </c>
      <c r="AB20" s="10">
        <v>-3091.5</v>
      </c>
    </row>
    <row r="21" spans="1:28" x14ac:dyDescent="0.2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5">
      <c r="A22">
        <v>18</v>
      </c>
      <c r="B22" s="9" t="s">
        <v>66</v>
      </c>
      <c r="C22" s="9" t="s">
        <v>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0</v>
      </c>
      <c r="U22" s="3">
        <v>5157.5</v>
      </c>
      <c r="V22" s="3">
        <v>5157.5</v>
      </c>
      <c r="W22" s="3">
        <v>0</v>
      </c>
      <c r="X22" s="3">
        <v>5157.5</v>
      </c>
      <c r="Y22" s="3">
        <v>5157.5</v>
      </c>
      <c r="Z22" s="3">
        <v>0</v>
      </c>
      <c r="AA22" s="3">
        <v>5157.5</v>
      </c>
      <c r="AB22" s="3">
        <v>5157.5</v>
      </c>
    </row>
    <row r="23" spans="1:28" x14ac:dyDescent="0.25">
      <c r="B23" s="9" t="s">
        <v>67</v>
      </c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>
        <v>0</v>
      </c>
      <c r="U23" s="10">
        <v>5157.5</v>
      </c>
      <c r="V23" s="10">
        <v>5157.5</v>
      </c>
      <c r="W23" s="10">
        <v>0</v>
      </c>
      <c r="X23" s="10">
        <v>5157.5</v>
      </c>
      <c r="Y23" s="10">
        <v>5157.5</v>
      </c>
      <c r="Z23" s="10">
        <v>0</v>
      </c>
      <c r="AA23" s="10">
        <v>5157.5</v>
      </c>
      <c r="AB23" s="10">
        <v>5157.5</v>
      </c>
    </row>
    <row r="24" spans="1:28" x14ac:dyDescent="0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t="s">
        <v>34</v>
      </c>
      <c r="E25" s="3">
        <v>-4860</v>
      </c>
      <c r="F25" s="3">
        <v>0</v>
      </c>
      <c r="G25" s="3">
        <v>-4860</v>
      </c>
      <c r="H25" s="3">
        <v>-4860</v>
      </c>
      <c r="I25" s="3">
        <v>0</v>
      </c>
      <c r="J25" s="3">
        <v>-4860</v>
      </c>
      <c r="K25" s="3">
        <v>-4860</v>
      </c>
      <c r="L25" s="3">
        <v>0</v>
      </c>
      <c r="M25" s="3">
        <v>-4860</v>
      </c>
      <c r="N25" s="3">
        <v>-15401.92</v>
      </c>
      <c r="O25" s="3">
        <v>0</v>
      </c>
      <c r="P25" s="3">
        <v>-15401.92</v>
      </c>
      <c r="Q25" s="3">
        <v>-3091.5</v>
      </c>
      <c r="R25" s="3">
        <v>0</v>
      </c>
      <c r="S25" s="3">
        <v>-3091.5</v>
      </c>
      <c r="T25" s="3">
        <v>0</v>
      </c>
      <c r="U25" s="3">
        <v>5157.5</v>
      </c>
      <c r="V25" s="3">
        <v>5157.5</v>
      </c>
      <c r="W25" s="3">
        <v>-33073.42</v>
      </c>
      <c r="X25" s="3">
        <v>5157.5</v>
      </c>
      <c r="Y25" s="3">
        <v>-27915.919999999998</v>
      </c>
      <c r="Z25" s="3">
        <v>-33073.42</v>
      </c>
      <c r="AA25" s="3">
        <v>5157.5</v>
      </c>
      <c r="AB25" s="3">
        <v>-27915.919999999998</v>
      </c>
    </row>
  </sheetData>
  <mergeCells count="6">
    <mergeCell ref="I1:K3"/>
    <mergeCell ref="B1:B3"/>
    <mergeCell ref="C1:C3"/>
    <mergeCell ref="D1:D3"/>
    <mergeCell ref="E1:E3"/>
    <mergeCell ref="G1:H3"/>
  </mergeCell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Prise en Main</vt:lpstr>
      <vt:lpstr>Activité Bancaire</vt:lpstr>
      <vt:lpstr>Répartition Bancaire</vt:lpstr>
      <vt:lpstr>Prévision de Trésorerie</vt:lpstr>
      <vt:lpstr>'Activité Bancaire'!Zone_d_impression</vt:lpstr>
      <vt:lpstr>'Prévision de Trésorerie'!Zone_d_impression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CORMAND</dc:creator>
  <cp:lastModifiedBy>Elodie CORMAND</cp:lastModifiedBy>
  <dcterms:created xsi:type="dcterms:W3CDTF">2017-10-18T09:45:55Z</dcterms:created>
  <dcterms:modified xsi:type="dcterms:W3CDTF">2017-10-27T11:49:30Z</dcterms:modified>
</cp:coreProperties>
</file>