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F06DE1F0-75CB-4ECE-B7DF-6F1A9AACDF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Planif" sheetId="119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" i="119" l="1"/>
  <c r="E6" i="119"/>
  <c r="Z6" i="119"/>
  <c r="D11" i="119"/>
  <c r="E1" i="119"/>
  <c r="A8" i="119"/>
  <c r="A7" i="119"/>
  <c r="G1" i="119"/>
  <c r="E8" i="119" l="1"/>
  <c r="Z2" i="1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Z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D11" authorId="0" shapeId="0" xr:uid="{9C56B0F6-1752-4941-9AEB-A1BCD8C2483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<sst xmlns="http://schemas.openxmlformats.org/spreadsheetml/2006/main" count="93" uniqueCount="65">
  <si>
    <t>*</t>
  </si>
  <si>
    <t>Total</t>
  </si>
  <si>
    <t>BC000005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</si>
  <si>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</si>
  <si>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</si>
  <si>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{_x000D_
  "Name": "VoletParameters",_x000D_
  "Column": 5,_x000D_
  "Length": 1,_x000D_
  "IsEncrypted": false_x000D_
}</t>
  </si>
  <si>
    <t>{}</t>
  </si>
  <si>
    <t>Libellé Machine</t>
  </si>
  <si>
    <t>CDC Découpage</t>
  </si>
  <si>
    <t>Scie 1</t>
  </si>
  <si>
    <t>Quantité restante</t>
  </si>
  <si>
    <t>Etat Opération</t>
  </si>
  <si>
    <t>Société</t>
  </si>
  <si>
    <t>Libellé Groupe</t>
  </si>
  <si>
    <t>N° OF</t>
  </si>
  <si>
    <t>Quantité lancée</t>
  </si>
  <si>
    <t>Quantité réalisée</t>
  </si>
  <si>
    <t>Date Début Prévu</t>
  </si>
  <si>
    <t>Date Fin prévue</t>
  </si>
  <si>
    <t>Date Début Réel</t>
  </si>
  <si>
    <t>N° Commande Client</t>
  </si>
  <si>
    <t>Code Client</t>
  </si>
  <si>
    <t>Centre de charge</t>
  </si>
  <si>
    <t>Etat OF</t>
  </si>
  <si>
    <t>&lt;&gt;(FINI,ARCHIVE)</t>
  </si>
  <si>
    <t>NB OF LIVRABLES PERIODE</t>
  </si>
  <si>
    <t>NB OF EN RETARD PERIODE</t>
  </si>
  <si>
    <t xml:space="preserve">Date de Livraison 18/12/2017 </t>
  </si>
  <si>
    <t>ATTENTE</t>
  </si>
  <si>
    <t>BC000002</t>
  </si>
  <si>
    <t>C1</t>
  </si>
  <si>
    <t xml:space="preserve">Date de Livraison 03/01/2018 </t>
  </si>
  <si>
    <t>BC000006</t>
  </si>
  <si>
    <t xml:space="preserve">Date de Livraison 07/01/2018 </t>
  </si>
  <si>
    <t xml:space="preserve">Date de Livraison 28/01/2018 </t>
  </si>
  <si>
    <t xml:space="preserve">Date de Livraison 04/03/2018 </t>
  </si>
  <si>
    <t>N° Opé &amp; Libellé</t>
  </si>
  <si>
    <t>10 -Découpage</t>
  </si>
  <si>
    <t>DECOUP</t>
  </si>
  <si>
    <t>Taux de retard</t>
  </si>
  <si>
    <t>Date de livraison</t>
  </si>
  <si>
    <t>pour calcul OF en retard</t>
  </si>
  <si>
    <t>pour calcul Oftaux retard</t>
  </si>
  <si>
    <t>Graphique</t>
  </si>
  <si>
    <t>01/07/2017..31/12/2018</t>
  </si>
  <si>
    <t>01</t>
  </si>
  <si>
    <t>N° Commande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</si>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</sst>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6"/>
      <color theme="0"/>
      <name val="Segoe UI Light"/>
      <family val="2"/>
    </font>
    <font>
      <sz val="16"/>
      <color rgb="FF1A6A81"/>
      <name val="Gill Sans MT"/>
      <family val="2"/>
    </font>
    <font>
      <sz val="16"/>
      <color rgb="FFFF0000"/>
      <name val="Gill Sans MT"/>
      <family val="2"/>
    </font>
    <font>
      <sz val="16"/>
      <color theme="6" tint="-0.249977111117893"/>
      <name val="Gill Sans M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3" fillId="4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49" fontId="2" fillId="3" borderId="2" xfId="0" applyNumberFormat="1" applyFont="1" applyFill="1" applyBorder="1" applyAlignment="1">
      <alignment horizontal="left" vertical="center"/>
    </xf>
    <xf numFmtId="0" fontId="0" fillId="6" borderId="0" xfId="0" applyFill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/>
    </xf>
    <xf numFmtId="49" fontId="6" fillId="5" borderId="0" xfId="0" applyNumberFormat="1" applyFont="1" applyFill="1" applyAlignment="1">
      <alignment horizontal="center" vertical="center"/>
    </xf>
    <xf numFmtId="9" fontId="9" fillId="0" borderId="0" xfId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49" fontId="6" fillId="5" borderId="0" xfId="0" quotePrefix="1" applyNumberFormat="1" applyFont="1" applyFill="1" applyAlignment="1">
      <alignment horizontal="center" vertical="center"/>
    </xf>
    <xf numFmtId="0" fontId="0" fillId="0" borderId="0" xfId="0" quotePrefix="1"/>
    <xf numFmtId="0" fontId="0" fillId="0" borderId="3" xfId="0" applyBorder="1" applyAlignment="1"/>
    <xf numFmtId="49" fontId="11" fillId="7" borderId="0" xfId="0" applyNumberFormat="1" applyFont="1" applyFill="1" applyAlignment="1"/>
    <xf numFmtId="0" fontId="0" fillId="7" borderId="0" xfId="0" applyFill="1"/>
    <xf numFmtId="0" fontId="12" fillId="0" borderId="0" xfId="0" applyFont="1" applyAlignment="1">
      <alignment horizontal="left" indent="2"/>
    </xf>
    <xf numFmtId="0" fontId="13" fillId="0" borderId="0" xfId="0" applyFont="1" applyAlignment="1">
      <alignment horizontal="left" indent="2"/>
    </xf>
    <xf numFmtId="0" fontId="0" fillId="8" borderId="0" xfId="0" applyFill="1"/>
    <xf numFmtId="49" fontId="11" fillId="7" borderId="0" xfId="0" quotePrefix="1" applyNumberFormat="1" applyFont="1" applyFill="1" applyAlignment="1">
      <alignment horizontal="center"/>
    </xf>
    <xf numFmtId="49" fontId="11" fillId="7" borderId="0" xfId="0" applyNumberFormat="1" applyFont="1" applyFill="1" applyAlignment="1">
      <alignment horizontal="center"/>
    </xf>
    <xf numFmtId="0" fontId="14" fillId="8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left" vertical="center" indent="2"/>
    </xf>
    <xf numFmtId="0" fontId="11" fillId="7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Planning semaine des OF en retard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N° OF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2017-50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476-470E-AC37-4D2BEB91EA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6346336"/>
        <c:axId val="696342728"/>
      </c:barChart>
      <c:catAx>
        <c:axId val="69634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Semaines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342728"/>
        <c:crosses val="autoZero"/>
        <c:auto val="1"/>
        <c:lblAlgn val="ctr"/>
        <c:lblOffset val="100"/>
        <c:noMultiLvlLbl val="0"/>
      </c:catAx>
      <c:valAx>
        <c:axId val="69634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Nbre OF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34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N° OF</c:v>
          </c:tx>
          <c:cat>
            <c:strLit>
              <c:ptCount val="1"/>
              <c:pt idx="0">
                <c:v>2017-50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5A74-43CF-88BA-61A2B8DA3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657224</xdr:colOff>
      <xdr:row>0</xdr:row>
      <xdr:rowOff>0</xdr:rowOff>
    </xdr:from>
    <xdr:to>
      <xdr:col>15</xdr:col>
      <xdr:colOff>1009649</xdr:colOff>
      <xdr:row>10</xdr:row>
      <xdr:rowOff>209549</xdr:rowOff>
    </xdr:to>
    <xdr:graphicFrame macro="">
      <xdr:nvGraphicFramePr>
        <xdr:cNvPr id="14" name="Graphique_Y6">
          <a:extLst>
            <a:ext uri="{FF2B5EF4-FFF2-40B4-BE49-F238E27FC236}">
              <a16:creationId xmlns:a16="http://schemas.microsoft.com/office/drawing/2014/main" id="{BAE7618E-52A5-48B7-BE4F-8181ABBBC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6</xdr:row>
      <xdr:rowOff>0</xdr:rowOff>
    </xdr:from>
    <xdr:to>
      <xdr:col>33</xdr:col>
      <xdr:colOff>254000</xdr:colOff>
      <xdr:row>21</xdr:row>
      <xdr:rowOff>66675</xdr:rowOff>
    </xdr:to>
    <xdr:graphicFrame macro="">
      <xdr:nvGraphicFramePr>
        <xdr:cNvPr id="5" name="Graphique_Z6">
          <a:extLst>
            <a:ext uri="{FF2B5EF4-FFF2-40B4-BE49-F238E27FC236}">
              <a16:creationId xmlns:a16="http://schemas.microsoft.com/office/drawing/2014/main" id="{5AFFCF97-2186-4158-AAAA-9D033E2101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1266824</xdr:colOff>
      <xdr:row>3</xdr:row>
      <xdr:rowOff>209551</xdr:rowOff>
    </xdr:from>
    <xdr:to>
      <xdr:col>5</xdr:col>
      <xdr:colOff>504825</xdr:colOff>
      <xdr:row>7</xdr:row>
      <xdr:rowOff>285750</xdr:rowOff>
    </xdr:to>
    <xdr:pic>
      <xdr:nvPicPr>
        <xdr:cNvPr id="3" name="GAUE7">
          <a:extLst>
            <a:ext uri="{FF2B5EF4-FFF2-40B4-BE49-F238E27FC236}">
              <a16:creationId xmlns:a16="http://schemas.microsoft.com/office/drawing/2014/main" id="{9F4CB7E6-7205-4ED5-8763-6C8F3A9C00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1181101"/>
          <a:ext cx="1866901" cy="141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40"/>
      <c r="O1" s="35"/>
      <c r="P1" s="44"/>
      <c r="Q1" s="44"/>
      <c r="R1" s="40"/>
      <c r="S1" s="35"/>
      <c r="T1" s="44"/>
      <c r="U1" s="44"/>
      <c r="V1" s="40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25.2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1"/>
      <c r="O2" s="35"/>
      <c r="P2" s="44"/>
      <c r="Q2" s="44"/>
      <c r="R2" s="41"/>
      <c r="S2" s="35"/>
      <c r="T2" s="44"/>
      <c r="U2" s="44"/>
      <c r="V2" s="41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7" spans="1:39" ht="24.6" x14ac:dyDescent="0.55000000000000004">
      <c r="B7" s="37" t="s">
        <v>52</v>
      </c>
    </row>
    <row r="8" spans="1:39" ht="21" x14ac:dyDescent="0.35">
      <c r="B8" s="38"/>
    </row>
    <row r="9" spans="1:39" ht="21" x14ac:dyDescent="0.35">
      <c r="B9" s="38"/>
    </row>
    <row r="10" spans="1:39" ht="21" x14ac:dyDescent="0.35">
      <c r="B10" s="38"/>
    </row>
    <row r="11" spans="1:39" ht="21" x14ac:dyDescent="0.35">
      <c r="B11" s="38"/>
    </row>
    <row r="12" spans="1:39" ht="24.6" x14ac:dyDescent="0.55000000000000004">
      <c r="B12" s="37" t="s">
        <v>53</v>
      </c>
    </row>
    <row r="13" spans="1:39" ht="21" x14ac:dyDescent="0.35">
      <c r="B13" s="38"/>
    </row>
    <row r="14" spans="1:39" ht="21" x14ac:dyDescent="0.35">
      <c r="B14" s="38"/>
    </row>
    <row r="15" spans="1:39" ht="21" x14ac:dyDescent="0.35">
      <c r="B15" s="38"/>
    </row>
    <row r="16" spans="1:39" ht="21" x14ac:dyDescent="0.35">
      <c r="B16" s="38"/>
    </row>
    <row r="17" spans="1:39" ht="24.6" x14ac:dyDescent="0.55000000000000004">
      <c r="B17" s="37" t="s">
        <v>54</v>
      </c>
    </row>
    <row r="22" spans="1:39" ht="15" customHeight="1" x14ac:dyDescent="0.3">
      <c r="A22" s="42" t="s">
        <v>55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1:39" ht="15" customHeight="1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39" ht="15" customHeight="1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1:39" ht="15" customHeight="1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s="10" customFormat="1" ht="15" customHeigh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s="10" customFormat="1" ht="15" customHeight="1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39" s="10" customFormat="1" ht="15" customHeight="1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s="10" customFormat="1" ht="7.5" customHeight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s="10" customFormat="1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s="10" customFormat="1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s="10" customForma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s="10" customFormat="1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39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39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39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39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Z4652"/>
  <sheetViews>
    <sheetView showGridLines="0" workbookViewId="0">
      <selection activeCell="Y3" sqref="Y3"/>
    </sheetView>
  </sheetViews>
  <sheetFormatPr baseColWidth="10" defaultRowHeight="14.4" outlineLevelRow="1" x14ac:dyDescent="0.3"/>
  <cols>
    <col min="1" max="1" width="23.5546875" style="12" bestFit="1" customWidth="1"/>
    <col min="2" max="2" width="30.33203125" style="12" bestFit="1" customWidth="1"/>
    <col min="3" max="3" width="5.44140625" bestFit="1" customWidth="1"/>
    <col min="4" max="4" width="25.6640625" customWidth="1"/>
    <col min="5" max="5" width="13.6640625" customWidth="1"/>
    <col min="6" max="6" width="28.33203125" customWidth="1"/>
    <col min="7" max="7" width="13.109375" bestFit="1" customWidth="1"/>
    <col min="8" max="8" width="13.88671875" bestFit="1" customWidth="1"/>
    <col min="9" max="9" width="17.44140625" bestFit="1" customWidth="1"/>
    <col min="10" max="10" width="10" bestFit="1" customWidth="1"/>
    <col min="11" max="11" width="15" bestFit="1" customWidth="1"/>
    <col min="12" max="12" width="13.88671875" bestFit="1" customWidth="1"/>
    <col min="13" max="14" width="13.44140625" bestFit="1" customWidth="1"/>
    <col min="15" max="15" width="14.5546875" bestFit="1" customWidth="1"/>
    <col min="16" max="16" width="15.109375" bestFit="1" customWidth="1"/>
    <col min="17" max="17" width="13.44140625" bestFit="1" customWidth="1"/>
    <col min="18" max="23" width="13.44140625" customWidth="1"/>
    <col min="24" max="24" width="13.44140625" bestFit="1" customWidth="1"/>
    <col min="25" max="25" width="22.33203125" customWidth="1"/>
  </cols>
  <sheetData>
    <row r="1" spans="1:26" ht="25.5" customHeight="1" x14ac:dyDescent="0.3">
      <c r="A1" s="19" t="s">
        <v>12</v>
      </c>
      <c r="B1" s="19" t="s">
        <v>0</v>
      </c>
      <c r="D1" s="45" t="s">
        <v>25</v>
      </c>
      <c r="E1" s="47" t="str">
        <f>_xll.Assistant.XL.RIK_AC("INF47__;INF12@E=8,S=32|2,G=0,T=0,P=0:@R=A,S=72,V={0}:R=B,S=6,V={1}:R=C,S=7,V={2}:R=D,S=32|2,V={3}:R=E,S=32|80,V={4}:R=F,S=32|46,V={5}:R=G,S=32|41,V={6}:R=H,S=32|47,V={7}:R=I,S=32|44,V={8}:",$B$1,$B$6,$B$7,$B$4,$B$8,$B$3,$B$2,$B$9,$B$10)</f>
        <v/>
      </c>
      <c r="F1" s="45" t="s">
        <v>26</v>
      </c>
      <c r="G1" s="46" t="str">
        <f>_xll.Assistant.XL.RIK_AC("INF47__;INF12@E=8,S=32|2,G=0,T=0,P=0:@R=A,S=72,V={0}:R=B,S=6,V={1}:R=C,S=7,V={2}:R=D,S=32|2,V={3}:R=E,S=32|80,V={4}:R=F,S=32|46,V={5}:R=G,S=32|41,V={6}:R=H,S=32|47,V={7}:R=I,S=32|44,V={8}:",$B$1,$B$6,$B$7,$B$4,$B$8,$B$3,$Z$1,$B$9,$B$10)</f>
        <v/>
      </c>
      <c r="Y1" t="s">
        <v>41</v>
      </c>
      <c r="Z1" s="15" t="str">
        <f>"&lt;"&amp;TEXT(RIGHT(B2,10),"JJ/MM/AAAA")</f>
        <v>&lt;31/12/2018</v>
      </c>
    </row>
    <row r="2" spans="1:26" ht="24.6" x14ac:dyDescent="0.3">
      <c r="A2" s="19" t="s">
        <v>40</v>
      </c>
      <c r="B2" s="19" t="s">
        <v>44</v>
      </c>
      <c r="D2" s="45"/>
      <c r="E2" s="47"/>
      <c r="F2" s="45"/>
      <c r="G2" s="46"/>
      <c r="Y2" t="s">
        <v>42</v>
      </c>
      <c r="Z2" s="18">
        <f>IFERROR($G$1/$E$1,0)*100</f>
        <v>0</v>
      </c>
    </row>
    <row r="3" spans="1:26" ht="24.6" x14ac:dyDescent="0.3">
      <c r="A3" s="19" t="s">
        <v>23</v>
      </c>
      <c r="B3" s="19" t="s">
        <v>24</v>
      </c>
      <c r="D3" s="45"/>
      <c r="E3" s="47"/>
      <c r="F3" s="45"/>
      <c r="G3" s="46"/>
    </row>
    <row r="4" spans="1:26" ht="24.6" x14ac:dyDescent="0.3">
      <c r="A4" s="19" t="s">
        <v>14</v>
      </c>
      <c r="B4" s="19" t="s">
        <v>0</v>
      </c>
      <c r="C4" s="1"/>
      <c r="D4" s="16"/>
      <c r="E4" s="18"/>
      <c r="F4" s="16"/>
      <c r="G4" s="17"/>
      <c r="R4" s="33"/>
    </row>
    <row r="5" spans="1:26" ht="25.2" thickBot="1" x14ac:dyDescent="0.35">
      <c r="A5" s="19"/>
      <c r="B5" s="19"/>
      <c r="D5" s="16"/>
      <c r="F5" s="16"/>
      <c r="G5" s="17"/>
    </row>
    <row r="6" spans="1:26" ht="25.2" thickBot="1" x14ac:dyDescent="0.35">
      <c r="A6" s="19" t="s">
        <v>22</v>
      </c>
      <c r="B6" s="29" t="s">
        <v>38</v>
      </c>
      <c r="E6" s="18" t="str">
        <f>_xll.Assistant.XL.RIK_GAUGE("Type=3;Style=2;Val={0};Min=0;Max=100;SafeValue=20;CriticalValue=60;Colors=0-192-0:255-255-128:255-128-128;Position=100:100",$Z$2)</f>
        <v/>
      </c>
      <c r="F6" s="16"/>
      <c r="G6" s="17"/>
      <c r="Y6" s="34" t="s">
        <v>43</v>
      </c>
      <c r="Z6" t="str">
        <f>_xll.Assistant.XL.RIK_AG("INF47_0_3_0_0_0_0_D=0x0;INF12@E=0,S=84,G=0,T=0_0,P=-1@E=8,S=32|2@@@R=A,S=72,V={0}:R=B,S=32|2,V={1}:R=C,S=32|46,V={2}:R=D,S=6,V={3}:R=E,S=7,V={4}:R=F,S=32|80,V={5}:R=G,S=30,V={6}:R=H,S=32|47,V={7}:R=I,S=32|44,V={8}:",$B$1,$B$4,$B$3,$B$6,$B$7,$B$8,$Z$1,$B$9,$B$10)</f>
        <v/>
      </c>
    </row>
    <row r="7" spans="1:26" ht="27.75" customHeight="1" x14ac:dyDescent="0.3">
      <c r="A7" s="19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07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4,V={1}:",$B$1,$B$6)</f>
        <v/>
      </c>
      <c r="B7" s="32" t="s">
        <v>45</v>
      </c>
      <c r="D7" s="16"/>
      <c r="E7" s="18"/>
      <c r="F7" s="16"/>
      <c r="G7" s="17"/>
    </row>
    <row r="8" spans="1:26" ht="24.6" x14ac:dyDescent="0.3">
      <c r="A8" s="19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",$B$1)</f>
        <v/>
      </c>
      <c r="B8" s="19" t="s">
        <v>0</v>
      </c>
      <c r="D8" s="31" t="s">
        <v>39</v>
      </c>
      <c r="E8" s="30">
        <f>IFERROR($G$1/$E$1,0)</f>
        <v>0</v>
      </c>
      <c r="F8" s="16"/>
      <c r="G8" s="17"/>
    </row>
    <row r="9" spans="1:26" ht="20.25" customHeight="1" x14ac:dyDescent="0.3">
      <c r="A9" s="19" t="s">
        <v>21</v>
      </c>
      <c r="B9" s="19" t="s">
        <v>0</v>
      </c>
      <c r="D9" s="16"/>
      <c r="E9" s="18"/>
      <c r="F9" s="16"/>
      <c r="G9" s="17"/>
    </row>
    <row r="10" spans="1:26" ht="20.25" customHeight="1" x14ac:dyDescent="0.3">
      <c r="A10" s="19" t="s">
        <v>46</v>
      </c>
      <c r="B10" s="19" t="s">
        <v>0</v>
      </c>
    </row>
    <row r="11" spans="1:26" ht="20.25" customHeight="1" x14ac:dyDescent="0.3">
      <c r="A11" s="19"/>
      <c r="B11" s="19"/>
      <c r="D11" t="str">
        <f>_xll.Assistant.XL.RIK_AL("INF47__2_0_1,F=B='1',U='0',I='0',FN='Calibri',FS='10',FC='#FFFFFF',BC='#A5A5A5',AH='1',AV='1',Br=[$top-$bottom],BrS='1',BrC='#778899'_1,C=Total,F=B='1',U='0',I='0',FN='Calibri',FS='10',FC='#000000',BC='#FFFFFF',AH='1',AV"&amp;"='1',Br=[$top-$bottom],BrS='1',BrC='#778899'_0_1_0_0_D=17x13;INF12@E=0,S=32|41,G=1_1_1_F=B='1'_U='0'_I='0'_FN='Calibri'_FS='10'_FC='#000000'_BC='#FFFFFF'_AH='1'_AV='1'_Br=[$top-$bottom]_BrS='1'_BrC='#778899'_C=Date de Li"&amp;"vraison_0_0_F=B='1'_U='0'_I='0'_FN='Calibri'_FS='10'_FC='#000000'_BC='#FFFFFF'_AH='1'_AV='1'_Br=[$top-$bottom]_BrS='1'_BrC='#778899'_C=Date de Livraison,T=0,P=0,O=NF='Date'_B='0'_U='0'_I='0'_FN='Calibri'_FS='10'_FC='#000"&amp;"000'_BC='#FFFFFF'_AH='1'_AV='1'_Br=[]_BrS='0'_BrC='#FFFFFF'_WpT='0':E=0,S=32|2,G=0,T=0,P=0,O=NF='Texte'_B='0'_U='0'_I='0'_FN='Calibri'_FS='10'_FC='#000000'_BC='#FFFFFF'_AH='1'_AV='1'_Br=[]_BrS='0'_BrC='#FFFFFF'_WpT='0':E"&amp;"=0,S=12,G=0,T=0,P=0,O=NF='Texte'_B='0'_U='0'_I='0'_FN='Calibri'_FS='10'_FC='#000000'_BC='#FFFFFF'_AH='1'_AV='1'_Br=[]_BrS='0'_BrC='#FFFFFF'_WpT='0':E=0,S=18,G=0,T=0,P=0,O=NF='Texte'_B='0'_U='0'_I='0'_FN='Calibri'_FS='10'"&amp;"_FC='#000000'_BC='#FFFFFF'_AH='1'_AV='1'_Br=[]_BrS='0'_BrC='#FFFFFF'_WpT='0':E=0,S=71|3,G=0,T=0,P=0,O=NF='Texte'_B='0'_U='0'_I='0'_FN='Calibri'_FS='10'_FC='#000000'_BC='#FFFFFF'_AH='1'_AV='1'_Br=[]_BrS='0'_BrC='#FFFFFF'_"&amp;"WpT='0':L=N° Opé &amp; Libellé,E=0,G=0,T=0,P=0,F=CONCAT(CONCAT([3];{g} -{g});[4]),Y=1,O=NF='Standard'_B='0'_U='0'_I='0'_FN='Calibri'_FS='10'_FC='#000000'_BC='#FFFFFF'_AH='1'_AV='1'_Br=[]_BrS='0'_BrC='#FFFFFF'_WpT='0':E=0,S=3"&amp;"2|44,G=0,T=0,P=0,O=NF='Texte'_B='0'_U='0'_I='0'_FN='Calibri'_FS='10'_FC='#000000'_BC='#FFFFFF'_AH='1'_AV='1'_Br=[]_BrS='0'_BrC='#FFFFFF'_WpT='0':E=0,S=32|47,G=0,T=0,P=0,O=NF='Texte'_B='0'_U='0'_I='0'_FN='Calibri'_FS='10'"&amp;"_FC='#000000'_BC='#FFFFFF'_AH='1'_AV='1'_Br=[]_BrS='0'_BrC='#FFFFFF'_WpT='0':E=0,S=27,G=0,T=0,P=0,O=NF='Date'_B='0'_U='0'_I='0'_FN='Calibri'_FS='10'_FC='#000000'_BC='#FFFFFF'_AH='1'_AV='1'_Br=[]_BrS='0'_BrC='#FFFFFF'_WpT"&amp;"='0':E=0,S=64,G=0,T=0,P=0,O=NF='Date'_B='0'_U='0'_I='0'_FN='Calibri'_FS='10'_FC='#000000'_BC='#FFFFFF'_AH='1'_AV='1'_Br=[]_BrS='0'_BrC='#FFFFFF'_WpT='0':E=0,S=30,G=0,T=0,P=0,O=NF='Date'_B='0'_U='0'_I='0'_FN='Calibri'_FS="&amp;"'10'_FC='#000000'_BC='#FFFFFF'_AH='1'_AV='1'_Br=[]_BrS='0'_BrC='#FFFFFF'_WpT='0':E=1,S=21,G=0,T=0,P=0,O=NF='Nombre'_B='0'_U='0'_I='0'_FN='Calibri'_FS='10'_FC='#000000'_BC='#FFFFFF'_AH='3'_AV='1'_Br=[]_BrS='0'_BrC='#FFFFF"&amp;"F'_WpT='0':E=1,S=22,G=0,T=0,P=0,O=NF='Nombre'_B='0'_U='0'_I='0'_FN='Calibri'_FS='10'_FC='#000000'_BC='#FFFFFF'_AH='3'_AV='1'_Br=[]_BrS='0'_BrC='#FFFFFF'_WpT='0':E=1,S=71,G=0,T=0,P=0,O=NF='Nombre'_B='0'_U='0'_I='0'_FN='Ca"&amp;"libri'_FS='10'_FC='#000000'_BC='#FFFFFF'_AH='3'_AV='1'_Br=[]_BrS='0'_BrC='#FFFFFF'_WpT='0':@R=A,S=32|1,V={0}:R=B,S=7,V={1}:R=C,S=32|46,V={2}:R=D,S=6,V={3}:R=E,S=32|80,V={4}:R=F,S=32|2,V={5}:R=G,S=32|47,V={6}:R=H,S=32|44,"&amp;"V={7}:",$B$1,$B$7,$B$3,$B$6,$B$8,$B$4,$B$9,$B$10)</f>
        <v/>
      </c>
      <c r="X11" s="1"/>
    </row>
    <row r="12" spans="1:26" ht="24.6" x14ac:dyDescent="0.3">
      <c r="A12" s="19"/>
      <c r="B12" s="19"/>
      <c r="D12" s="14" t="s">
        <v>14</v>
      </c>
      <c r="E12" s="14" t="s">
        <v>11</v>
      </c>
      <c r="F12" s="14" t="s">
        <v>13</v>
      </c>
      <c r="G12" s="14" t="s">
        <v>7</v>
      </c>
      <c r="H12" s="14" t="s">
        <v>36</v>
      </c>
      <c r="I12" s="14" t="s">
        <v>20</v>
      </c>
      <c r="J12" s="14" t="s">
        <v>21</v>
      </c>
      <c r="K12" s="14" t="s">
        <v>17</v>
      </c>
      <c r="L12" s="14" t="s">
        <v>19</v>
      </c>
      <c r="M12" s="14" t="s">
        <v>18</v>
      </c>
      <c r="N12" s="14" t="s">
        <v>15</v>
      </c>
      <c r="O12" s="14" t="s">
        <v>16</v>
      </c>
      <c r="P12" s="14" t="s">
        <v>10</v>
      </c>
    </row>
    <row r="13" spans="1:26" ht="24.6" x14ac:dyDescent="0.3">
      <c r="A13" s="19"/>
      <c r="B13" s="19"/>
      <c r="D13" s="3" t="s">
        <v>27</v>
      </c>
      <c r="E13" s="3"/>
      <c r="F13" s="3"/>
      <c r="G13" s="3"/>
      <c r="H13" s="26"/>
      <c r="I13" s="3"/>
      <c r="J13" s="3"/>
      <c r="K13" s="6"/>
      <c r="L13" s="6"/>
      <c r="M13" s="6"/>
      <c r="N13" s="24">
        <v>30</v>
      </c>
      <c r="O13" s="4">
        <v>0</v>
      </c>
      <c r="P13" s="4">
        <v>30</v>
      </c>
    </row>
    <row r="14" spans="1:26" ht="24.6" outlineLevel="1" x14ac:dyDescent="0.3">
      <c r="A14" s="19"/>
      <c r="B14" s="19"/>
      <c r="D14" s="2">
        <v>12</v>
      </c>
      <c r="E14" s="2" t="s">
        <v>28</v>
      </c>
      <c r="F14" s="2" t="s">
        <v>8</v>
      </c>
      <c r="G14" s="2" t="s">
        <v>9</v>
      </c>
      <c r="H14" s="27" t="s">
        <v>37</v>
      </c>
      <c r="I14" s="2" t="s">
        <v>29</v>
      </c>
      <c r="J14" s="2" t="s">
        <v>30</v>
      </c>
      <c r="K14" s="8">
        <v>43082.739583333336</v>
      </c>
      <c r="L14" s="8"/>
      <c r="M14" s="8">
        <v>43083.135416666664</v>
      </c>
      <c r="N14" s="7">
        <v>30</v>
      </c>
      <c r="O14" s="7">
        <v>0</v>
      </c>
      <c r="P14" s="7">
        <v>30</v>
      </c>
    </row>
    <row r="15" spans="1:26" ht="0.9" customHeight="1" outlineLevel="1" x14ac:dyDescent="0.3">
      <c r="A15" s="19"/>
      <c r="B15" s="19"/>
      <c r="D15" s="22"/>
      <c r="E15" s="22"/>
      <c r="F15" s="22"/>
      <c r="G15" s="22"/>
      <c r="H15" s="28"/>
      <c r="I15" s="22"/>
      <c r="J15" s="22"/>
      <c r="K15" s="21"/>
      <c r="L15" s="21"/>
      <c r="M15" s="21"/>
      <c r="N15" s="25"/>
      <c r="O15" s="23"/>
      <c r="P15" s="23"/>
      <c r="Q15" s="1"/>
      <c r="R15" s="1"/>
      <c r="S15" s="1"/>
      <c r="T15" s="1"/>
      <c r="U15" s="1"/>
      <c r="V15" s="1"/>
      <c r="W15" s="1"/>
    </row>
    <row r="16" spans="1:26" ht="24.6" x14ac:dyDescent="0.3">
      <c r="A16" s="19"/>
      <c r="B16" s="19"/>
      <c r="D16" s="3" t="s">
        <v>31</v>
      </c>
      <c r="E16" s="3"/>
      <c r="F16" s="3"/>
      <c r="G16" s="3"/>
      <c r="H16" s="26"/>
      <c r="I16" s="3"/>
      <c r="J16" s="3"/>
      <c r="K16" s="6"/>
      <c r="L16" s="6"/>
      <c r="M16" s="6"/>
      <c r="N16" s="24">
        <v>150</v>
      </c>
      <c r="O16" s="4">
        <v>0</v>
      </c>
      <c r="P16" s="4">
        <v>150</v>
      </c>
    </row>
    <row r="17" spans="1:16" ht="24.6" outlineLevel="1" x14ac:dyDescent="0.3">
      <c r="A17" s="19"/>
      <c r="B17" s="19"/>
      <c r="D17" s="2">
        <v>6</v>
      </c>
      <c r="E17" s="2" t="s">
        <v>28</v>
      </c>
      <c r="F17" s="2" t="s">
        <v>8</v>
      </c>
      <c r="G17" s="2" t="s">
        <v>9</v>
      </c>
      <c r="H17" s="27" t="s">
        <v>37</v>
      </c>
      <c r="I17" s="2" t="s">
        <v>32</v>
      </c>
      <c r="J17" s="2" t="s">
        <v>30</v>
      </c>
      <c r="K17" s="8">
        <v>43083.135416666664</v>
      </c>
      <c r="L17" s="8"/>
      <c r="M17" s="8">
        <v>43084.09375</v>
      </c>
      <c r="N17" s="7">
        <v>150</v>
      </c>
      <c r="O17" s="7">
        <v>0</v>
      </c>
      <c r="P17" s="7">
        <v>150</v>
      </c>
    </row>
    <row r="18" spans="1:16" ht="0.9" customHeight="1" outlineLevel="1" x14ac:dyDescent="0.3">
      <c r="A18" s="19"/>
      <c r="B18" s="19"/>
      <c r="D18" s="22"/>
      <c r="E18" s="22"/>
      <c r="F18" s="22"/>
      <c r="G18" s="22"/>
      <c r="H18" s="28"/>
      <c r="I18" s="22"/>
      <c r="J18" s="22"/>
      <c r="K18" s="21"/>
      <c r="L18" s="21"/>
      <c r="M18" s="21"/>
      <c r="N18" s="25"/>
      <c r="O18" s="23"/>
      <c r="P18" s="23"/>
    </row>
    <row r="19" spans="1:16" ht="24.6" x14ac:dyDescent="0.3">
      <c r="A19" s="19"/>
      <c r="B19" s="19"/>
      <c r="D19" s="3" t="s">
        <v>33</v>
      </c>
      <c r="E19" s="3"/>
      <c r="F19" s="3"/>
      <c r="G19" s="3"/>
      <c r="H19" s="26"/>
      <c r="I19" s="3"/>
      <c r="J19" s="3"/>
      <c r="K19" s="6"/>
      <c r="L19" s="6"/>
      <c r="M19" s="6"/>
      <c r="N19" s="24">
        <v>50</v>
      </c>
      <c r="O19" s="4">
        <v>0</v>
      </c>
      <c r="P19" s="4">
        <v>50</v>
      </c>
    </row>
    <row r="20" spans="1:16" ht="24.6" outlineLevel="1" x14ac:dyDescent="0.3">
      <c r="A20" s="19"/>
      <c r="B20" s="19"/>
      <c r="D20" s="2">
        <v>9</v>
      </c>
      <c r="E20" s="2" t="s">
        <v>28</v>
      </c>
      <c r="F20" s="2" t="s">
        <v>8</v>
      </c>
      <c r="G20" s="2" t="s">
        <v>9</v>
      </c>
      <c r="H20" s="27" t="s">
        <v>37</v>
      </c>
      <c r="I20" s="2" t="s">
        <v>2</v>
      </c>
      <c r="J20" s="2" t="s">
        <v>30</v>
      </c>
      <c r="K20" s="8">
        <v>43084.09375</v>
      </c>
      <c r="L20" s="8"/>
      <c r="M20" s="8">
        <v>43084.65625</v>
      </c>
      <c r="N20" s="7">
        <v>50</v>
      </c>
      <c r="O20" s="7">
        <v>0</v>
      </c>
      <c r="P20" s="7">
        <v>50</v>
      </c>
    </row>
    <row r="21" spans="1:16" ht="0.9" customHeight="1" outlineLevel="1" x14ac:dyDescent="0.3">
      <c r="A21" s="19"/>
      <c r="B21" s="19"/>
      <c r="D21" s="22"/>
      <c r="E21" s="22"/>
      <c r="F21" s="22"/>
      <c r="G21" s="22"/>
      <c r="H21" s="28"/>
      <c r="I21" s="22"/>
      <c r="J21" s="22"/>
      <c r="K21" s="21"/>
      <c r="L21" s="21"/>
      <c r="M21" s="21"/>
      <c r="N21" s="25"/>
      <c r="O21" s="23"/>
      <c r="P21" s="23"/>
    </row>
    <row r="22" spans="1:16" ht="24.6" x14ac:dyDescent="0.3">
      <c r="A22" s="19"/>
      <c r="B22" s="19"/>
      <c r="D22" s="3" t="s">
        <v>34</v>
      </c>
      <c r="E22" s="3"/>
      <c r="F22" s="3"/>
      <c r="G22" s="3"/>
      <c r="H22" s="26"/>
      <c r="I22" s="3"/>
      <c r="J22" s="3"/>
      <c r="K22" s="6"/>
      <c r="L22" s="6"/>
      <c r="M22" s="6"/>
      <c r="N22" s="24">
        <v>100</v>
      </c>
      <c r="O22" s="4">
        <v>0</v>
      </c>
      <c r="P22" s="4">
        <v>100</v>
      </c>
    </row>
    <row r="23" spans="1:16" ht="24.6" outlineLevel="1" x14ac:dyDescent="0.3">
      <c r="A23" s="19"/>
      <c r="B23" s="19"/>
      <c r="D23" s="2">
        <v>7</v>
      </c>
      <c r="E23" s="2" t="s">
        <v>28</v>
      </c>
      <c r="F23" s="2" t="s">
        <v>8</v>
      </c>
      <c r="G23" s="2" t="s">
        <v>9</v>
      </c>
      <c r="H23" s="27" t="s">
        <v>37</v>
      </c>
      <c r="I23" s="2" t="s">
        <v>32</v>
      </c>
      <c r="J23" s="2" t="s">
        <v>30</v>
      </c>
      <c r="K23" s="8">
        <v>43084.65625</v>
      </c>
      <c r="L23" s="8"/>
      <c r="M23" s="8">
        <v>43085.302083333336</v>
      </c>
      <c r="N23" s="7">
        <v>100</v>
      </c>
      <c r="O23" s="7">
        <v>0</v>
      </c>
      <c r="P23" s="7">
        <v>100</v>
      </c>
    </row>
    <row r="24" spans="1:16" ht="0.9" customHeight="1" outlineLevel="1" x14ac:dyDescent="0.3">
      <c r="A24" s="19"/>
      <c r="B24" s="19"/>
      <c r="D24" s="22"/>
      <c r="E24" s="22"/>
      <c r="F24" s="22"/>
      <c r="G24" s="22"/>
      <c r="H24" s="28"/>
      <c r="I24" s="22"/>
      <c r="J24" s="22"/>
      <c r="K24" s="21"/>
      <c r="L24" s="21"/>
      <c r="M24" s="21"/>
      <c r="N24" s="25"/>
      <c r="O24" s="23"/>
      <c r="P24" s="23"/>
    </row>
    <row r="25" spans="1:16" ht="24.6" x14ac:dyDescent="0.3">
      <c r="A25" s="19"/>
      <c r="B25" s="19"/>
      <c r="D25" s="3" t="s">
        <v>35</v>
      </c>
      <c r="E25" s="3"/>
      <c r="F25" s="3"/>
      <c r="G25" s="3"/>
      <c r="H25" s="26"/>
      <c r="I25" s="3"/>
      <c r="J25" s="3"/>
      <c r="K25" s="6"/>
      <c r="L25" s="6"/>
      <c r="M25" s="6"/>
      <c r="N25" s="24">
        <v>200</v>
      </c>
      <c r="O25" s="4">
        <v>0</v>
      </c>
      <c r="P25" s="4">
        <v>200</v>
      </c>
    </row>
    <row r="26" spans="1:16" ht="24.6" outlineLevel="1" x14ac:dyDescent="0.3">
      <c r="A26" s="19"/>
      <c r="B26" s="19"/>
      <c r="D26" s="2">
        <v>5</v>
      </c>
      <c r="E26" s="2" t="s">
        <v>28</v>
      </c>
      <c r="F26" s="2" t="s">
        <v>8</v>
      </c>
      <c r="G26" s="2" t="s">
        <v>9</v>
      </c>
      <c r="H26" s="27" t="s">
        <v>37</v>
      </c>
      <c r="I26" s="2" t="s">
        <v>32</v>
      </c>
      <c r="J26" s="2" t="s">
        <v>30</v>
      </c>
      <c r="K26" s="8">
        <v>43085.302083333336</v>
      </c>
      <c r="L26" s="8"/>
      <c r="M26" s="8">
        <v>43086.572916666664</v>
      </c>
      <c r="N26" s="7">
        <v>200</v>
      </c>
      <c r="O26" s="7">
        <v>0</v>
      </c>
      <c r="P26" s="7">
        <v>200</v>
      </c>
    </row>
    <row r="27" spans="1:16" ht="0.9" customHeight="1" outlineLevel="1" x14ac:dyDescent="0.3">
      <c r="A27" s="19"/>
      <c r="B27" s="19"/>
      <c r="D27" s="22"/>
      <c r="E27" s="22"/>
      <c r="F27" s="22"/>
      <c r="G27" s="22"/>
      <c r="H27" s="28"/>
      <c r="I27" s="22"/>
      <c r="J27" s="22"/>
      <c r="K27" s="21"/>
      <c r="L27" s="21"/>
      <c r="M27" s="21"/>
      <c r="N27" s="25"/>
      <c r="O27" s="23"/>
      <c r="P27" s="23"/>
    </row>
    <row r="28" spans="1:16" ht="24.6" x14ac:dyDescent="0.3">
      <c r="A28" s="19"/>
      <c r="B28" s="19"/>
      <c r="D28" s="3" t="s">
        <v>1</v>
      </c>
      <c r="E28" s="3"/>
      <c r="F28" s="3"/>
      <c r="G28" s="3"/>
      <c r="H28" s="26"/>
      <c r="I28" s="3"/>
      <c r="J28" s="3"/>
      <c r="K28" s="6"/>
      <c r="L28" s="6"/>
      <c r="M28" s="6"/>
      <c r="N28" s="24">
        <v>530</v>
      </c>
      <c r="O28" s="4">
        <v>0</v>
      </c>
      <c r="P28" s="4">
        <v>530</v>
      </c>
    </row>
    <row r="29" spans="1:16" ht="24.6" x14ac:dyDescent="0.3">
      <c r="A29" s="19"/>
      <c r="B29" s="19"/>
      <c r="D29" s="1"/>
      <c r="E29" s="1"/>
      <c r="F29" s="1"/>
      <c r="G29" s="1"/>
      <c r="H29" s="11"/>
      <c r="I29" s="1"/>
      <c r="J29" s="1"/>
      <c r="K29" s="13"/>
      <c r="L29" s="13"/>
      <c r="M29" s="13"/>
      <c r="N29" s="5"/>
      <c r="O29" s="5"/>
      <c r="P29" s="5"/>
    </row>
    <row r="30" spans="1:16" ht="24.6" x14ac:dyDescent="0.3">
      <c r="A30" s="19"/>
      <c r="B30" s="19"/>
    </row>
    <row r="31" spans="1:16" ht="24.6" x14ac:dyDescent="0.3">
      <c r="A31" s="19"/>
      <c r="B31" s="19"/>
    </row>
    <row r="32" spans="1:16" ht="24.6" x14ac:dyDescent="0.3">
      <c r="A32" s="19"/>
      <c r="B32" s="19"/>
    </row>
    <row r="33" spans="1:16" ht="24.6" x14ac:dyDescent="0.3">
      <c r="A33" s="19"/>
      <c r="B33" s="19"/>
    </row>
    <row r="34" spans="1:16" ht="24.6" x14ac:dyDescent="0.3">
      <c r="A34" s="19"/>
      <c r="B34" s="19"/>
    </row>
    <row r="35" spans="1:16" ht="24.6" x14ac:dyDescent="0.3">
      <c r="A35" s="19"/>
      <c r="B35" s="19"/>
    </row>
    <row r="36" spans="1:16" ht="24.6" x14ac:dyDescent="0.3">
      <c r="A36" s="19"/>
      <c r="B36" s="19"/>
    </row>
    <row r="37" spans="1:16" ht="24.6" x14ac:dyDescent="0.3">
      <c r="A37" s="19"/>
      <c r="B37" s="19"/>
    </row>
    <row r="38" spans="1:16" ht="24.6" x14ac:dyDescent="0.3">
      <c r="A38" s="19"/>
      <c r="B38" s="19"/>
    </row>
    <row r="39" spans="1:16" ht="24.6" x14ac:dyDescent="0.3">
      <c r="A39" s="19"/>
      <c r="B39" s="19"/>
    </row>
    <row r="40" spans="1:16" ht="24.6" x14ac:dyDescent="0.3">
      <c r="A40" s="19"/>
      <c r="B40" s="19"/>
    </row>
    <row r="41" spans="1:16" x14ac:dyDescent="0.3">
      <c r="D41" s="1"/>
      <c r="E41" s="1"/>
      <c r="F41" s="1"/>
      <c r="G41" s="1"/>
      <c r="H41" s="11"/>
      <c r="I41" s="1"/>
      <c r="J41" s="1"/>
      <c r="K41" s="13"/>
      <c r="L41" s="13"/>
      <c r="M41" s="13"/>
      <c r="N41" s="5"/>
      <c r="O41" s="5"/>
      <c r="P41" s="5"/>
    </row>
    <row r="91" spans="2:3" x14ac:dyDescent="0.3">
      <c r="B91" s="20"/>
      <c r="C91" s="1"/>
    </row>
    <row r="99" spans="2:16" x14ac:dyDescent="0.3">
      <c r="D99" s="1"/>
      <c r="E99" s="1"/>
      <c r="F99" s="11"/>
      <c r="G99" s="1"/>
      <c r="H99" s="1"/>
      <c r="I99" s="13"/>
      <c r="J99" s="13"/>
      <c r="K99" s="13"/>
      <c r="L99" s="5"/>
      <c r="M99" s="5"/>
      <c r="N99" s="5"/>
      <c r="O99" s="5"/>
      <c r="P99" s="5"/>
    </row>
    <row r="112" spans="2:16" x14ac:dyDescent="0.3">
      <c r="B112" s="20"/>
      <c r="C112" s="1"/>
    </row>
    <row r="120" spans="4:15" x14ac:dyDescent="0.3">
      <c r="D120" s="1"/>
      <c r="E120" s="1"/>
      <c r="F120" s="1"/>
      <c r="G120" s="1"/>
      <c r="H120" s="1"/>
      <c r="I120" s="13"/>
      <c r="J120" s="13"/>
      <c r="K120" s="13"/>
      <c r="L120" s="13"/>
      <c r="M120" s="5"/>
      <c r="N120" s="5"/>
      <c r="O120" s="5"/>
    </row>
    <row r="152" spans="2:16" x14ac:dyDescent="0.3">
      <c r="B152" s="20"/>
      <c r="C152" s="1"/>
    </row>
    <row r="160" spans="2:16" x14ac:dyDescent="0.3">
      <c r="D160" s="1"/>
      <c r="E160" s="1"/>
      <c r="F160" s="1"/>
      <c r="G160" s="1"/>
      <c r="H160" s="1"/>
      <c r="I160" s="13"/>
      <c r="J160" s="13"/>
      <c r="K160" s="13"/>
      <c r="L160" s="13"/>
      <c r="M160" s="5"/>
      <c r="N160" s="5"/>
      <c r="O160" s="5"/>
      <c r="P160" s="5"/>
    </row>
    <row r="4644" spans="3:5" x14ac:dyDescent="0.3">
      <c r="C4644" s="1"/>
    </row>
    <row r="4652" spans="3:5" x14ac:dyDescent="0.3">
      <c r="D4652" s="1"/>
      <c r="E4652" s="1"/>
    </row>
  </sheetData>
  <mergeCells count="4">
    <mergeCell ref="D1:D3"/>
    <mergeCell ref="E1:E3"/>
    <mergeCell ref="F1:F3"/>
    <mergeCell ref="G1:G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9" t="s">
        <v>49</v>
      </c>
      <c r="D1" t="s">
        <v>50</v>
      </c>
      <c r="E1" t="s">
        <v>6</v>
      </c>
      <c r="F1" s="9" t="s">
        <v>47</v>
      </c>
      <c r="G1" s="9" t="s">
        <v>63</v>
      </c>
      <c r="H1" s="9" t="s">
        <v>64</v>
      </c>
    </row>
    <row r="2" spans="1:8" ht="409.6" x14ac:dyDescent="0.3">
      <c r="A2" s="9" t="s">
        <v>3</v>
      </c>
      <c r="F2" s="9" t="s">
        <v>58</v>
      </c>
    </row>
    <row r="3" spans="1:8" ht="409.6" x14ac:dyDescent="0.3">
      <c r="A3" s="9" t="s">
        <v>4</v>
      </c>
      <c r="F3" s="9" t="s">
        <v>59</v>
      </c>
    </row>
    <row r="4" spans="1:8" ht="409.6" x14ac:dyDescent="0.3">
      <c r="A4" s="9" t="s">
        <v>5</v>
      </c>
      <c r="F4" s="9" t="s">
        <v>60</v>
      </c>
    </row>
    <row r="5" spans="1:8" ht="409.6" x14ac:dyDescent="0.3">
      <c r="A5" s="9" t="s">
        <v>48</v>
      </c>
      <c r="F5" s="9" t="s">
        <v>61</v>
      </c>
    </row>
    <row r="6" spans="1:8" ht="409.6" x14ac:dyDescent="0.3">
      <c r="A6" s="9" t="s">
        <v>56</v>
      </c>
      <c r="F6" s="9" t="s">
        <v>62</v>
      </c>
    </row>
    <row r="7" spans="1:8" ht="172.8" x14ac:dyDescent="0.3">
      <c r="A7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Planif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2020-02-17T14:19:35Z</dcterms:modified>
</cp:coreProperties>
</file>