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FRP 1000\Etats Standard\Comptabilité\"/>
    </mc:Choice>
  </mc:AlternateContent>
  <xr:revisionPtr revIDLastSave="0" documentId="13_ncr:1_{EE0DE193-E20F-4A32-A03A-47B265834D31}" xr6:coauthVersionLast="47" xr6:coauthVersionMax="47" xr10:uidLastSave="{00000000-0000-0000-0000-000000000000}"/>
  <bookViews>
    <workbookView xWindow="735" yWindow="735" windowWidth="26145" windowHeight="13650" xr2:uid="{00000000-000D-0000-FFFF-FFFF00000000}"/>
  </bookViews>
  <sheets>
    <sheet name="Prise en Main" sheetId="7" r:id="rId1"/>
    <sheet name="Version" sheetId="30" state="hidden" r:id="rId2"/>
    <sheet name="Etats Fiscaux - Paramétrage" sheetId="1" r:id="rId3"/>
    <sheet name="Etats Fiscaux -SIG" sheetId="2" r:id="rId4"/>
    <sheet name="Etats Fiscaux - Actif" sheetId="3" r:id="rId5"/>
    <sheet name="Etats Fiscaux - Passif" sheetId="4" r:id="rId6"/>
    <sheet name="Etats Fiscaux -Résultat1 Partie" sheetId="5" r:id="rId7"/>
    <sheet name="Etats Fiscaux -Résultat2 Partie" sheetId="6" r:id="rId8"/>
    <sheet name="RIK_PARAMS" sheetId="31" state="veryHidden" r:id="rId9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2">'Etats Fiscaux - Paramétrage'!$A$1:$F$37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3"/>
  <c r="A45" i="4"/>
  <c r="A43" i="4"/>
  <c r="A42" i="4"/>
  <c r="A41" i="4"/>
  <c r="A40" i="4"/>
  <c r="A39" i="4"/>
  <c r="A38" i="4"/>
  <c r="A37" i="4"/>
  <c r="A36" i="4"/>
  <c r="A35" i="4"/>
  <c r="A34" i="4"/>
  <c r="A32" i="4"/>
  <c r="A31" i="4"/>
  <c r="A29" i="4"/>
  <c r="A28" i="4"/>
  <c r="A26" i="4"/>
  <c r="A25" i="4"/>
  <c r="A24" i="4"/>
  <c r="A23" i="4"/>
  <c r="A22" i="4"/>
  <c r="A21" i="4"/>
  <c r="A20" i="4"/>
  <c r="A19" i="4"/>
  <c r="A18" i="4"/>
  <c r="A17" i="4"/>
  <c r="A16" i="4"/>
  <c r="F12" i="4"/>
  <c r="F11" i="4"/>
  <c r="F10" i="4"/>
  <c r="F9" i="4"/>
  <c r="B5" i="4"/>
  <c r="B4" i="4"/>
  <c r="K2" i="4"/>
  <c r="K1" i="4"/>
  <c r="K3" i="4" s="1"/>
  <c r="I2" i="4"/>
  <c r="I1" i="4"/>
  <c r="I3" i="4" s="1"/>
  <c r="B2" i="4"/>
  <c r="B1" i="4"/>
  <c r="K14" i="6"/>
  <c r="H14" i="6"/>
  <c r="A41" i="6"/>
  <c r="A40" i="6"/>
  <c r="I38" i="6"/>
  <c r="A37" i="6"/>
  <c r="A36" i="6"/>
  <c r="A35" i="6"/>
  <c r="A33" i="6"/>
  <c r="A32" i="6"/>
  <c r="A31" i="6"/>
  <c r="I28" i="6"/>
  <c r="A27" i="6"/>
  <c r="A26" i="6"/>
  <c r="A25" i="6"/>
  <c r="A24" i="6"/>
  <c r="A21" i="6"/>
  <c r="A20" i="6"/>
  <c r="A19" i="6"/>
  <c r="A18" i="6"/>
  <c r="A17" i="6"/>
  <c r="A16" i="6"/>
  <c r="A15" i="6"/>
  <c r="F10" i="6"/>
  <c r="F9" i="6"/>
  <c r="F8" i="6"/>
  <c r="F7" i="6"/>
  <c r="B5" i="6"/>
  <c r="K2" i="6"/>
  <c r="K1" i="6"/>
  <c r="K3" i="6" s="1"/>
  <c r="H2" i="6"/>
  <c r="H1" i="6"/>
  <c r="H3" i="6" s="1"/>
  <c r="B2" i="6"/>
  <c r="B1" i="6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3" i="5"/>
  <c r="B22" i="5"/>
  <c r="B21" i="5"/>
  <c r="B20" i="5"/>
  <c r="B19" i="5"/>
  <c r="B17" i="5"/>
  <c r="A17" i="5"/>
  <c r="B16" i="5"/>
  <c r="A16" i="5"/>
  <c r="B15" i="5"/>
  <c r="A15" i="5"/>
  <c r="G10" i="5"/>
  <c r="G9" i="5"/>
  <c r="G8" i="5"/>
  <c r="G7" i="5"/>
  <c r="B5" i="5"/>
  <c r="B4" i="5"/>
  <c r="O2" i="5"/>
  <c r="O1" i="5"/>
  <c r="O3" i="5" s="1"/>
  <c r="L2" i="5"/>
  <c r="L1" i="5"/>
  <c r="L3" i="5" s="1"/>
  <c r="J2" i="5"/>
  <c r="J1" i="5"/>
  <c r="J3" i="5" s="1"/>
  <c r="B2" i="5"/>
  <c r="B1" i="5"/>
  <c r="A53" i="3"/>
  <c r="C53" i="3" s="1"/>
  <c r="A52" i="3"/>
  <c r="C52" i="3" s="1"/>
  <c r="A51" i="3"/>
  <c r="C51" i="3" s="1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A18" i="3"/>
  <c r="C18" i="3" s="1"/>
  <c r="H12" i="3"/>
  <c r="H11" i="3"/>
  <c r="H10" i="3"/>
  <c r="H9" i="3"/>
  <c r="B5" i="3"/>
  <c r="B4" i="3"/>
  <c r="N2" i="3"/>
  <c r="N1" i="3"/>
  <c r="N3" i="3" s="1"/>
  <c r="L2" i="3"/>
  <c r="L1" i="3"/>
  <c r="L3" i="3" s="1"/>
  <c r="J3" i="3"/>
  <c r="J2" i="3"/>
  <c r="J1" i="3"/>
  <c r="B2" i="3"/>
  <c r="B1" i="3"/>
  <c r="G55" i="2"/>
  <c r="G54" i="2"/>
  <c r="A55" i="2"/>
  <c r="A54" i="2"/>
  <c r="G51" i="2"/>
  <c r="G50" i="2"/>
  <c r="A51" i="2"/>
  <c r="A50" i="2"/>
  <c r="G47" i="2"/>
  <c r="G46" i="2"/>
  <c r="A47" i="2"/>
  <c r="A46" i="2"/>
  <c r="G43" i="2"/>
  <c r="G42" i="2"/>
  <c r="G41" i="2"/>
  <c r="G40" i="2"/>
  <c r="A43" i="2"/>
  <c r="A42" i="2"/>
  <c r="A41" i="2"/>
  <c r="A40" i="2"/>
  <c r="G37" i="2"/>
  <c r="G36" i="2"/>
  <c r="G35" i="2"/>
  <c r="G34" i="2"/>
  <c r="A37" i="2"/>
  <c r="A36" i="2"/>
  <c r="A35" i="2"/>
  <c r="A34" i="2"/>
  <c r="G31" i="2"/>
  <c r="G30" i="2"/>
  <c r="G29" i="2"/>
  <c r="A31" i="2"/>
  <c r="A30" i="2"/>
  <c r="A29" i="2"/>
  <c r="G26" i="2"/>
  <c r="A26" i="2"/>
  <c r="G21" i="2"/>
  <c r="G20" i="2"/>
  <c r="G19" i="2"/>
  <c r="G18" i="2"/>
  <c r="A21" i="2"/>
  <c r="A20" i="2"/>
  <c r="A19" i="2"/>
  <c r="A18" i="2"/>
  <c r="G15" i="2"/>
  <c r="G14" i="2"/>
  <c r="A15" i="2"/>
  <c r="A14" i="2"/>
  <c r="D10" i="2"/>
  <c r="D9" i="2"/>
  <c r="D8" i="2"/>
  <c r="D7" i="2"/>
  <c r="B5" i="2"/>
  <c r="B4" i="2"/>
  <c r="H3" i="2"/>
  <c r="H2" i="2"/>
  <c r="H1" i="2"/>
  <c r="F2" i="2"/>
  <c r="F1" i="2"/>
  <c r="F3" i="2" s="1"/>
  <c r="B2" i="2"/>
  <c r="B1" i="2"/>
  <c r="H15" i="6"/>
  <c r="H16" i="6"/>
  <c r="H17" i="6"/>
  <c r="H18" i="6"/>
  <c r="H19" i="6"/>
  <c r="H20" i="6"/>
  <c r="H21" i="6"/>
  <c r="H22" i="6"/>
  <c r="H24" i="6"/>
  <c r="H25" i="6"/>
  <c r="H26" i="6"/>
  <c r="H27" i="6"/>
  <c r="H31" i="6"/>
  <c r="H32" i="6"/>
  <c r="H33" i="6"/>
  <c r="H35" i="6"/>
  <c r="H36" i="6"/>
  <c r="H37" i="6"/>
  <c r="H40" i="6"/>
  <c r="H41" i="6"/>
  <c r="K15" i="6"/>
  <c r="K16" i="6"/>
  <c r="K17" i="6"/>
  <c r="K18" i="6"/>
  <c r="K19" i="6"/>
  <c r="K20" i="6"/>
  <c r="K21" i="6"/>
  <c r="K22" i="6"/>
  <c r="K24" i="6"/>
  <c r="K25" i="6"/>
  <c r="K26" i="6"/>
  <c r="K27" i="6"/>
  <c r="K31" i="6"/>
  <c r="K32" i="6"/>
  <c r="K33" i="6"/>
  <c r="K35" i="6"/>
  <c r="K36" i="6"/>
  <c r="K37" i="6"/>
  <c r="K40" i="6"/>
  <c r="K41" i="6"/>
  <c r="J15" i="5"/>
  <c r="J16" i="5"/>
  <c r="J17" i="5"/>
  <c r="L15" i="5"/>
  <c r="L16" i="5"/>
  <c r="L17" i="5"/>
  <c r="L19" i="5"/>
  <c r="L20" i="5"/>
  <c r="L21" i="5"/>
  <c r="L22" i="5"/>
  <c r="L23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O15" i="5"/>
  <c r="O16" i="5"/>
  <c r="O17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C15" i="1"/>
  <c r="C13" i="1"/>
  <c r="C12" i="1"/>
  <c r="C11" i="1"/>
  <c r="C1" i="1"/>
  <c r="K36" i="4"/>
  <c r="K37" i="4"/>
  <c r="K39" i="4"/>
  <c r="K40" i="4"/>
  <c r="K41" i="4"/>
  <c r="K42" i="4"/>
  <c r="I42" i="4"/>
  <c r="I41" i="4"/>
  <c r="I40" i="4"/>
  <c r="I39" i="4"/>
  <c r="I37" i="4"/>
  <c r="I36" i="4"/>
  <c r="I28" i="4"/>
  <c r="I20" i="4"/>
  <c r="I29" i="4"/>
  <c r="K16" i="4"/>
  <c r="K24" i="4"/>
  <c r="K35" i="4"/>
  <c r="I32" i="4"/>
  <c r="K26" i="4"/>
  <c r="I21" i="4"/>
  <c r="I31" i="4"/>
  <c r="K17" i="4"/>
  <c r="K25" i="4"/>
  <c r="K38" i="4"/>
  <c r="K18" i="4"/>
  <c r="K43" i="4"/>
  <c r="K31" i="4"/>
  <c r="I22" i="4"/>
  <c r="I23" i="4"/>
  <c r="I34" i="4"/>
  <c r="K19" i="4"/>
  <c r="K28" i="4"/>
  <c r="K45" i="4"/>
  <c r="I25" i="4"/>
  <c r="K21" i="4"/>
  <c r="I16" i="4"/>
  <c r="I24" i="4"/>
  <c r="I35" i="4"/>
  <c r="K20" i="4"/>
  <c r="K29" i="4"/>
  <c r="I17" i="4"/>
  <c r="I38" i="4"/>
  <c r="I18" i="4"/>
  <c r="I26" i="4"/>
  <c r="I43" i="4"/>
  <c r="K22" i="4"/>
  <c r="K32" i="4"/>
  <c r="I19" i="4"/>
  <c r="I45" i="4"/>
  <c r="K23" i="4"/>
  <c r="K34" i="4"/>
  <c r="J47" i="3"/>
  <c r="L39" i="3"/>
  <c r="L23" i="3"/>
  <c r="L33" i="3"/>
  <c r="J43" i="3"/>
  <c r="J22" i="3"/>
  <c r="J42" i="3"/>
  <c r="L43" i="3"/>
  <c r="J24" i="3"/>
  <c r="J46" i="3"/>
  <c r="J20" i="3"/>
  <c r="L31" i="3"/>
  <c r="L42" i="3"/>
  <c r="L29" i="3"/>
  <c r="L20" i="3"/>
  <c r="J27" i="3"/>
  <c r="L44" i="3"/>
  <c r="J45" i="3"/>
  <c r="J28" i="3"/>
  <c r="L40" i="3"/>
  <c r="L45" i="3"/>
  <c r="J44" i="3"/>
  <c r="J36" i="3"/>
  <c r="J21" i="3"/>
  <c r="J40" i="3"/>
  <c r="J49" i="3"/>
  <c r="J53" i="3"/>
  <c r="L38" i="3"/>
  <c r="J41" i="3"/>
  <c r="L48" i="3"/>
  <c r="J52" i="3"/>
  <c r="L27" i="3"/>
  <c r="J26" i="3"/>
  <c r="L46" i="3"/>
  <c r="N18" i="3"/>
  <c r="J51" i="3"/>
  <c r="J29" i="3"/>
  <c r="L19" i="3"/>
  <c r="N51" i="3"/>
  <c r="L25" i="3"/>
  <c r="J33" i="3"/>
  <c r="J19" i="3"/>
  <c r="L32" i="3"/>
  <c r="J34" i="3"/>
  <c r="J39" i="3"/>
  <c r="L47" i="3"/>
  <c r="J18" i="3"/>
  <c r="J38" i="3"/>
  <c r="L35" i="3"/>
  <c r="L24" i="3"/>
  <c r="J31" i="3"/>
  <c r="N53" i="3"/>
  <c r="L28" i="3"/>
  <c r="L22" i="3"/>
  <c r="J25" i="3"/>
  <c r="L26" i="3"/>
  <c r="J32" i="3"/>
  <c r="J48" i="3"/>
  <c r="L30" i="3"/>
  <c r="J35" i="3"/>
  <c r="N52" i="3"/>
  <c r="L36" i="3"/>
  <c r="L41" i="3"/>
  <c r="L49" i="3"/>
  <c r="L34" i="3"/>
  <c r="L21" i="3"/>
  <c r="J23" i="3"/>
  <c r="F21" i="2"/>
  <c r="F30" i="2"/>
  <c r="F37" i="2"/>
  <c r="F43" i="2"/>
  <c r="H47" i="2"/>
  <c r="H55" i="2"/>
  <c r="F47" i="2"/>
  <c r="F14" i="2"/>
  <c r="H18" i="2"/>
  <c r="F31" i="2"/>
  <c r="H34" i="2"/>
  <c r="H40" i="2"/>
  <c r="F50" i="2"/>
  <c r="F55" i="2"/>
  <c r="F15" i="2"/>
  <c r="H19" i="2"/>
  <c r="H29" i="2"/>
  <c r="H35" i="2"/>
  <c r="H41" i="2"/>
  <c r="F51" i="2"/>
  <c r="F19" i="2"/>
  <c r="H14" i="2"/>
  <c r="H20" i="2"/>
  <c r="H30" i="2"/>
  <c r="H36" i="2"/>
  <c r="H42" i="2"/>
  <c r="H50" i="2"/>
  <c r="H15" i="2"/>
  <c r="H21" i="2"/>
  <c r="H31" i="2"/>
  <c r="H37" i="2"/>
  <c r="H43" i="2"/>
  <c r="H51" i="2"/>
  <c r="F41" i="2"/>
  <c r="F18" i="2"/>
  <c r="F26" i="2"/>
  <c r="F34" i="2"/>
  <c r="F40" i="2"/>
  <c r="F46" i="2"/>
  <c r="F54" i="2"/>
  <c r="H26" i="2"/>
  <c r="F20" i="2"/>
  <c r="F29" i="2"/>
  <c r="F36" i="2"/>
  <c r="F42" i="2"/>
  <c r="H46" i="2"/>
  <c r="H54" i="2"/>
  <c r="F35" i="2"/>
  <c r="N47" i="3"/>
  <c r="J30" i="3"/>
  <c r="C30" i="3" l="1"/>
  <c r="C34" i="3"/>
  <c r="C44" i="3"/>
  <c r="C19" i="3"/>
  <c r="C27" i="3"/>
  <c r="C23" i="3"/>
  <c r="C39" i="3"/>
  <c r="C43" i="3"/>
  <c r="C47" i="3"/>
  <c r="C48" i="3"/>
  <c r="C20" i="3"/>
  <c r="C29" i="3"/>
  <c r="C36" i="3"/>
  <c r="C49" i="3"/>
  <c r="C22" i="3"/>
  <c r="C26" i="3"/>
  <c r="C42" i="3"/>
  <c r="C46" i="3"/>
  <c r="C31" i="3"/>
  <c r="C25" i="3"/>
  <c r="C32" i="3"/>
  <c r="C40" i="3"/>
  <c r="C35" i="3"/>
  <c r="C33" i="3"/>
  <c r="C41" i="3"/>
  <c r="C24" i="3"/>
  <c r="C21" i="3"/>
  <c r="C28" i="3"/>
  <c r="C38" i="3"/>
  <c r="C45" i="3"/>
  <c r="K44" i="4"/>
  <c r="K33" i="4"/>
  <c r="K30" i="4"/>
  <c r="K27" i="4"/>
  <c r="I44" i="4"/>
  <c r="I33" i="4"/>
  <c r="I30" i="4"/>
  <c r="I27" i="4"/>
  <c r="K43" i="6"/>
  <c r="K38" i="6"/>
  <c r="K34" i="6"/>
  <c r="K28" i="6"/>
  <c r="K23" i="6"/>
  <c r="H38" i="6"/>
  <c r="H43" i="6" s="1"/>
  <c r="H34" i="6"/>
  <c r="H28" i="6"/>
  <c r="H23" i="6"/>
  <c r="O38" i="5"/>
  <c r="O18" i="5"/>
  <c r="O24" i="5" s="1"/>
  <c r="O39" i="5" s="1"/>
  <c r="L38" i="5"/>
  <c r="H17" i="5"/>
  <c r="H16" i="5"/>
  <c r="L18" i="5"/>
  <c r="L24" i="5" s="1"/>
  <c r="L39" i="5" s="1"/>
  <c r="H15" i="5"/>
  <c r="H18" i="5" s="1"/>
  <c r="J18" i="5"/>
  <c r="M53" i="3"/>
  <c r="M52" i="3"/>
  <c r="M51" i="3"/>
  <c r="M49" i="3"/>
  <c r="M43" i="3"/>
  <c r="M42" i="3"/>
  <c r="M41" i="3"/>
  <c r="M40" i="3"/>
  <c r="M39" i="3"/>
  <c r="J50" i="3"/>
  <c r="M38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J37" i="3"/>
  <c r="M19" i="3"/>
  <c r="M18" i="3"/>
  <c r="L50" i="3"/>
  <c r="L37" i="3"/>
  <c r="M48" i="3"/>
  <c r="M47" i="3"/>
  <c r="M46" i="3"/>
  <c r="M45" i="3"/>
  <c r="M44" i="3"/>
  <c r="H56" i="2"/>
  <c r="F56" i="2"/>
  <c r="H48" i="2"/>
  <c r="F48" i="2"/>
  <c r="H22" i="2"/>
  <c r="F22" i="2"/>
  <c r="H16" i="2"/>
  <c r="F16" i="2"/>
  <c r="N23" i="3"/>
  <c r="N40" i="3"/>
  <c r="N29" i="3"/>
  <c r="N36" i="3"/>
  <c r="N25" i="3"/>
  <c r="N34" i="3"/>
  <c r="N48" i="3"/>
  <c r="N44" i="3"/>
  <c r="N20" i="3"/>
  <c r="N45" i="3"/>
  <c r="N24" i="3"/>
  <c r="N28" i="3"/>
  <c r="N33" i="3"/>
  <c r="N39" i="3"/>
  <c r="N41" i="3"/>
  <c r="N43" i="3"/>
  <c r="N19" i="3"/>
  <c r="N22" i="3"/>
  <c r="N38" i="3"/>
  <c r="N42" i="3"/>
  <c r="N46" i="3"/>
  <c r="N31" i="3"/>
  <c r="N21" i="3"/>
  <c r="N49" i="3"/>
  <c r="N27" i="3"/>
  <c r="N26" i="3"/>
  <c r="N35" i="3"/>
  <c r="N32" i="3"/>
  <c r="N30" i="3"/>
  <c r="H24" i="2" l="1"/>
  <c r="H27" i="2" s="1"/>
  <c r="H32" i="2" s="1"/>
  <c r="H38" i="2" s="1"/>
  <c r="H44" i="2" s="1"/>
  <c r="H52" i="2" s="1"/>
  <c r="K46" i="4"/>
  <c r="I46" i="4"/>
  <c r="N37" i="3"/>
  <c r="N50" i="3"/>
  <c r="H42" i="6"/>
  <c r="H44" i="6" s="1"/>
  <c r="H39" i="6"/>
  <c r="K29" i="6"/>
  <c r="K30" i="6" s="1"/>
  <c r="K42" i="6"/>
  <c r="K44" i="6" s="1"/>
  <c r="K39" i="6"/>
  <c r="H29" i="6"/>
  <c r="H30" i="6" s="1"/>
  <c r="L54" i="3"/>
  <c r="M37" i="3"/>
  <c r="M50" i="3"/>
  <c r="J54" i="3"/>
  <c r="F24" i="2"/>
  <c r="F27" i="2" s="1"/>
  <c r="F32" i="2" s="1"/>
  <c r="F38" i="2" s="1"/>
  <c r="F44" i="2" s="1"/>
  <c r="F52" i="2" s="1"/>
  <c r="N54" i="3" l="1"/>
  <c r="M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73659211-07D3-4D83-869A-8340B018A84B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2" authorId="0" shapeId="0" xr:uid="{9F3D00FF-CFAF-4D94-9994-46E9E8A2D5FE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3" authorId="0" shapeId="0" xr:uid="{7C36FB42-6159-409B-A3DD-D8EF074BB97A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5" authorId="0" shapeId="0" xr:uid="{35669D93-FA98-4488-99F1-4C4C2B68FF13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2" authorId="0" shapeId="0" xr:uid="{A06052EB-E8C3-4B5E-A44E-946BD964524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3" authorId="0" shapeId="0" xr:uid="{18CD5534-B4A2-4E5F-A9B3-3F82BCC14F6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5" authorId="0" shapeId="0" xr:uid="{5C434976-C5F7-4675-A78E-10B1F13EB43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6" authorId="0" shapeId="0" xr:uid="{0167C8EC-5646-4DA6-BB08-3EFF55D89E24}">
      <text>
        <r>
          <rPr>
            <sz val="9"/>
            <color indexed="81"/>
            <rFont val="Tahoma"/>
            <charset val="1"/>
          </rPr>
          <t>Pour modèle "Etat fiscaux":
Simulation : ressort Réel+Simulation
&lt;&gt;Simulation : ressort Réel uniquement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6" authorId="0" shapeId="0" xr:uid="{B8C3272E-BEF8-4488-91F9-EE5671726321}">
      <text>
        <r>
          <rPr>
            <sz val="9"/>
            <color indexed="81"/>
            <rFont val="Tahoma"/>
            <charset val="1"/>
          </rPr>
          <t>Pour modèle "Etat fiscaux":
Simulation : ressort Réel+Simulation
&lt;&gt;Simulation : ressort Réel uniquement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6C951FDF-CDDB-47E4-A684-004F7FC2CE40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2" authorId="0" shapeId="0" xr:uid="{30255BC1-EFFB-4A14-A6BC-8B0673103FB4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3" authorId="0" shapeId="0" xr:uid="{B4C706B7-FCD8-4AC7-BF14-7F70060C9090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5" authorId="0" shapeId="0" xr:uid="{ACE29243-6F1F-4169-985D-050F6BBF4653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sharedStrings.xml><?xml version="1.0" encoding="utf-8"?>
<sst xmlns="http://schemas.openxmlformats.org/spreadsheetml/2006/main" count="735" uniqueCount="536">
  <si>
    <t>Nationale</t>
  </si>
  <si>
    <t>IAS / IFRS</t>
  </si>
  <si>
    <t>SOLVENCY</t>
  </si>
  <si>
    <t>GAAP</t>
  </si>
  <si>
    <t xml:space="preserve">Paramètres </t>
  </si>
  <si>
    <t xml:space="preserve">Valeurs </t>
  </si>
  <si>
    <t>*</t>
  </si>
  <si>
    <t>Ecritures Simulation ?</t>
  </si>
  <si>
    <t>OUI</t>
  </si>
  <si>
    <t xml:space="preserve">Devise d'expression </t>
  </si>
  <si>
    <t>Tenue de compte</t>
  </si>
  <si>
    <t>Dossier</t>
  </si>
  <si>
    <t>Famille Rubrique</t>
  </si>
  <si>
    <t>SIG</t>
  </si>
  <si>
    <t>Périmètre Société\Ets</t>
  </si>
  <si>
    <t>Par Société</t>
  </si>
  <si>
    <t>Ecriture Simulation</t>
  </si>
  <si>
    <t>Société</t>
  </si>
  <si>
    <t>Approche :</t>
  </si>
  <si>
    <t>Avec les écritures de simulation :</t>
  </si>
  <si>
    <t>Devise d'expression :</t>
  </si>
  <si>
    <t xml:space="preserve"> </t>
  </si>
  <si>
    <t>Exercice N</t>
  </si>
  <si>
    <t>Net N-1</t>
  </si>
  <si>
    <t>Codes Rubrique Compte</t>
  </si>
  <si>
    <t>Ventes de marchandises (+)</t>
  </si>
  <si>
    <t>01</t>
  </si>
  <si>
    <t>Coût d'achat des marchandises (-)</t>
  </si>
  <si>
    <t>02</t>
  </si>
  <si>
    <t xml:space="preserve">MARGE COMMERCIALE     </t>
  </si>
  <si>
    <t>Production vendue (+)</t>
  </si>
  <si>
    <t>04</t>
  </si>
  <si>
    <t>Production stockée (+)</t>
  </si>
  <si>
    <t>05</t>
  </si>
  <si>
    <t>Déstockage de production  (-)</t>
  </si>
  <si>
    <t>06</t>
  </si>
  <si>
    <t>Production immobilisée (+)</t>
  </si>
  <si>
    <t>07</t>
  </si>
  <si>
    <t xml:space="preserve">PRODUCTION DE L' EXERCICE    </t>
  </si>
  <si>
    <t xml:space="preserve">CHIFFRE D'AFFAIRE    </t>
  </si>
  <si>
    <t>Consommation en provenance des tiers (-)</t>
  </si>
  <si>
    <t>11</t>
  </si>
  <si>
    <t xml:space="preserve">VALEUR AJOUTEE    </t>
  </si>
  <si>
    <t>Subvention d'exploitation (+)</t>
  </si>
  <si>
    <t>13</t>
  </si>
  <si>
    <t>Impôts et taxes (-)</t>
  </si>
  <si>
    <t>14</t>
  </si>
  <si>
    <t>Charges de personnel (-)</t>
  </si>
  <si>
    <t>15</t>
  </si>
  <si>
    <t xml:space="preserve">EXCEDENT BRUT D'EXPLOITATION     </t>
  </si>
  <si>
    <t>Reprises et transferts de charges (+)</t>
  </si>
  <si>
    <t>17</t>
  </si>
  <si>
    <t>Autres produits (+)</t>
  </si>
  <si>
    <t>18</t>
  </si>
  <si>
    <t>Dotations aux amortissements et provisions (-)</t>
  </si>
  <si>
    <t>19</t>
  </si>
  <si>
    <t>Autres charges (-)</t>
  </si>
  <si>
    <t>20</t>
  </si>
  <si>
    <t xml:space="preserve">RESULTAT D'EXPLOITATION    </t>
  </si>
  <si>
    <t>Quote part opérations en commun (+)</t>
  </si>
  <si>
    <t>22</t>
  </si>
  <si>
    <t>Produits financiers (+)</t>
  </si>
  <si>
    <t>23</t>
  </si>
  <si>
    <t>Quote part opérations en commun (-)</t>
  </si>
  <si>
    <t>24</t>
  </si>
  <si>
    <t>Charges financières (-)</t>
  </si>
  <si>
    <t>25</t>
  </si>
  <si>
    <t xml:space="preserve">RESULTAT COURANT AVANT IMPOTS    </t>
  </si>
  <si>
    <t>Produits Exceptionnels (+)</t>
  </si>
  <si>
    <t>27</t>
  </si>
  <si>
    <t>Charges exceptionnelles (-)</t>
  </si>
  <si>
    <t>28</t>
  </si>
  <si>
    <t xml:space="preserve">RESULTAT EXCEPTIONNEL    </t>
  </si>
  <si>
    <t>Participation des salariés (-)</t>
  </si>
  <si>
    <t>30</t>
  </si>
  <si>
    <t>Impôts sur les bénéfices (-)</t>
  </si>
  <si>
    <t>31</t>
  </si>
  <si>
    <t xml:space="preserve">RESULTAT DE L'EXERCICE     </t>
  </si>
  <si>
    <t>Produits de cession d'éléments d'actif (+)</t>
  </si>
  <si>
    <t>33</t>
  </si>
  <si>
    <t>Valeur comptable nette des éléments cédés (-)</t>
  </si>
  <si>
    <t>34</t>
  </si>
  <si>
    <t xml:space="preserve">PLUS OU MOINS VALUES SUR CESSIONS     </t>
  </si>
  <si>
    <t>BILAN</t>
  </si>
  <si>
    <t>Brut</t>
  </si>
  <si>
    <t>Amortissements, provisions</t>
  </si>
  <si>
    <t>Amortissements,
provisions</t>
  </si>
  <si>
    <t>provisions</t>
  </si>
  <si>
    <t>Net</t>
  </si>
  <si>
    <t xml:space="preserve">Net </t>
  </si>
  <si>
    <t xml:space="preserve">Capital souscrit non appelé                                                               </t>
  </si>
  <si>
    <t xml:space="preserve">(I) </t>
  </si>
  <si>
    <t>AA</t>
  </si>
  <si>
    <t>IMMOBILISATIONS INCORPORELLES</t>
  </si>
  <si>
    <t>Frais d'établissements</t>
  </si>
  <si>
    <t>AB</t>
  </si>
  <si>
    <t>AC</t>
  </si>
  <si>
    <t>Frais de recherche et développement</t>
  </si>
  <si>
    <t>CX</t>
  </si>
  <si>
    <t>CQ</t>
  </si>
  <si>
    <t>Concessions, brevets et droits similaires</t>
  </si>
  <si>
    <t>AF</t>
  </si>
  <si>
    <t>AG</t>
  </si>
  <si>
    <t>Fonds commercial</t>
  </si>
  <si>
    <t>AH</t>
  </si>
  <si>
    <t>AI</t>
  </si>
  <si>
    <t>Autres immobilisations incorporelles</t>
  </si>
  <si>
    <t>AK</t>
  </si>
  <si>
    <t>Avances et acomptes sur immobilisation incorporelles</t>
  </si>
  <si>
    <t>AL</t>
  </si>
  <si>
    <t>AM</t>
  </si>
  <si>
    <t>IMMOBILISATIONS CORPORELLES</t>
  </si>
  <si>
    <t>Terrains</t>
  </si>
  <si>
    <t>AN</t>
  </si>
  <si>
    <t>AO</t>
  </si>
  <si>
    <t>Constructions</t>
  </si>
  <si>
    <t>AP</t>
  </si>
  <si>
    <t>AQ</t>
  </si>
  <si>
    <t>Installations techniques, matériel et outillage industriels</t>
  </si>
  <si>
    <t>AR</t>
  </si>
  <si>
    <t>AS</t>
  </si>
  <si>
    <t>Autres immobilisations corporelles</t>
  </si>
  <si>
    <t>AT</t>
  </si>
  <si>
    <t>AU</t>
  </si>
  <si>
    <t>Immobilisations en cours</t>
  </si>
  <si>
    <t>AV</t>
  </si>
  <si>
    <t>AW</t>
  </si>
  <si>
    <t>Avances et acomptes</t>
  </si>
  <si>
    <t>AY</t>
  </si>
  <si>
    <t>IMMOBILISATIONS FINANCIERES</t>
  </si>
  <si>
    <t>Participations</t>
  </si>
  <si>
    <t>CS</t>
  </si>
  <si>
    <t>CT</t>
  </si>
  <si>
    <t>Autres participations</t>
  </si>
  <si>
    <t>CU</t>
  </si>
  <si>
    <t>CV</t>
  </si>
  <si>
    <t>Créances rattachées à des participations</t>
  </si>
  <si>
    <t>BB</t>
  </si>
  <si>
    <t>BC</t>
  </si>
  <si>
    <t>Autres titres immobilisés</t>
  </si>
  <si>
    <t>BD</t>
  </si>
  <si>
    <t>BE</t>
  </si>
  <si>
    <t>Prêts</t>
  </si>
  <si>
    <t>BF</t>
  </si>
  <si>
    <t>BG</t>
  </si>
  <si>
    <t>Autres immobilisations financières</t>
  </si>
  <si>
    <t>BH</t>
  </si>
  <si>
    <t>BI</t>
  </si>
  <si>
    <t xml:space="preserve">TOTAL (II) </t>
  </si>
  <si>
    <t>BJ</t>
  </si>
  <si>
    <t>BK</t>
  </si>
  <si>
    <t xml:space="preserve">ACTIF  CIRCULANT </t>
  </si>
  <si>
    <t xml:space="preserve">STOCKS </t>
  </si>
  <si>
    <t>Matières premières, approvisionnements</t>
  </si>
  <si>
    <t>BL</t>
  </si>
  <si>
    <t>BM</t>
  </si>
  <si>
    <t>En-cours de production de biens</t>
  </si>
  <si>
    <t>BN</t>
  </si>
  <si>
    <t>BO</t>
  </si>
  <si>
    <t>En-cours productions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</si>
  <si>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</si>
  <si>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</si>
  <si>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</si>
  <si>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</si>
  <si>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</si>
  <si>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</si>
  <si>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</si>
  <si>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</si>
  <si>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</si>
  <si>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</si>
  <si>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</si>
  <si>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 xml:space="preserve">CREANCES </t>
  </si>
  <si>
    <t>Clients et comptes rattachés</t>
  </si>
  <si>
    <t>BX</t>
  </si>
  <si>
    <t>BY</t>
  </si>
  <si>
    <t>Autres créances</t>
  </si>
  <si>
    <t>BZ</t>
  </si>
  <si>
    <t>CA</t>
  </si>
  <si>
    <t>Capital souscrit et appelé, non versé</t>
  </si>
  <si>
    <t>CB</t>
  </si>
  <si>
    <t>CC</t>
  </si>
  <si>
    <t>DIVERS</t>
  </si>
  <si>
    <t>Valeurs mobilières de placement</t>
  </si>
  <si>
    <t>CD</t>
  </si>
  <si>
    <t>CE</t>
  </si>
  <si>
    <t>Disponibilités</t>
  </si>
  <si>
    <t>CF</t>
  </si>
  <si>
    <t>CG</t>
  </si>
  <si>
    <t>Comptes de régularisation</t>
  </si>
  <si>
    <t>CH</t>
  </si>
  <si>
    <t>CI</t>
  </si>
  <si>
    <t xml:space="preserve">TOTAL (III) </t>
  </si>
  <si>
    <t>CJ</t>
  </si>
  <si>
    <t>CK</t>
  </si>
  <si>
    <t xml:space="preserve">Frais d'émission d'emprunts à étaler </t>
  </si>
  <si>
    <t xml:space="preserve">(IV) </t>
  </si>
  <si>
    <t>CW</t>
  </si>
  <si>
    <t xml:space="preserve">(V) </t>
  </si>
  <si>
    <t>CM</t>
  </si>
  <si>
    <t xml:space="preserve">Ecarts de conversion actif                     </t>
  </si>
  <si>
    <t xml:space="preserve">(VI) </t>
  </si>
  <si>
    <t>CN</t>
  </si>
  <si>
    <t xml:space="preserve">TOTAL GENERAL (I à VI) </t>
  </si>
  <si>
    <t>CO</t>
  </si>
  <si>
    <t>1A</t>
  </si>
  <si>
    <t/>
  </si>
  <si>
    <t>Exercice N-1</t>
  </si>
  <si>
    <t>CAPITAUX PROPRES</t>
  </si>
  <si>
    <t>Capital social ou individuel</t>
  </si>
  <si>
    <t>DA</t>
  </si>
  <si>
    <t>Primes d'émission, de fusion, d'apport,...</t>
  </si>
  <si>
    <t>DB</t>
  </si>
  <si>
    <t xml:space="preserve">Ecarts de réévaluation                               </t>
  </si>
  <si>
    <t xml:space="preserve">dont écart d'équivalence  </t>
  </si>
  <si>
    <t>EK</t>
  </si>
  <si>
    <t>DC</t>
  </si>
  <si>
    <t>Réserve légale</t>
  </si>
  <si>
    <t>DD</t>
  </si>
  <si>
    <t>Réserves statutaires et contractuelles</t>
  </si>
  <si>
    <t>DE</t>
  </si>
  <si>
    <t xml:space="preserve">Réserves règlementées  </t>
  </si>
  <si>
    <t xml:space="preserve"> Dont réserve spéciale des provisions pour fluctuation de cours</t>
  </si>
  <si>
    <t>B1</t>
  </si>
  <si>
    <t>DF</t>
  </si>
  <si>
    <t xml:space="preserve">Autres réserves  </t>
  </si>
  <si>
    <t xml:space="preserve"> Dont réserve relative à l'achat d'œuvre originale d'artiste vivant</t>
  </si>
  <si>
    <t>EJ</t>
  </si>
  <si>
    <t>DG</t>
  </si>
  <si>
    <t>Report à nouveau</t>
  </si>
  <si>
    <t>DH</t>
  </si>
  <si>
    <t>DI</t>
  </si>
  <si>
    <t xml:space="preserve">Subventions d'investissement </t>
  </si>
  <si>
    <t>DJ</t>
  </si>
  <si>
    <t xml:space="preserve">Provisions réglémentées </t>
  </si>
  <si>
    <t>DK</t>
  </si>
  <si>
    <t>TOTAL (I)</t>
  </si>
  <si>
    <t>DL</t>
  </si>
  <si>
    <t xml:space="preserve">Autres fonds propres </t>
  </si>
  <si>
    <t>Produits des émissions de titres participatifs</t>
  </si>
  <si>
    <t>DM</t>
  </si>
  <si>
    <t>Avances conditionnées</t>
  </si>
  <si>
    <t>DN</t>
  </si>
  <si>
    <t>TOTAL (II)</t>
  </si>
  <si>
    <t>DO</t>
  </si>
  <si>
    <t>Provisions pour risques &amp; charges</t>
  </si>
  <si>
    <t>Provisions pour risques</t>
  </si>
  <si>
    <t>DP</t>
  </si>
  <si>
    <t>Provisions pour charges</t>
  </si>
  <si>
    <t>DQ</t>
  </si>
  <si>
    <t>TOTAL (III)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</si>
  <si>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</si>
  <si>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</si>
  <si>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</si>
  <si>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</si>
  <si>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</si>
  <si>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</si>
  <si>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</t>
  </si>
  <si>
    <t>DU</t>
  </si>
  <si>
    <t>EI</t>
  </si>
  <si>
    <t>DV</t>
  </si>
  <si>
    <t xml:space="preserve">Avances et acomptes reçus sur commandes en cours </t>
  </si>
  <si>
    <t>DW</t>
  </si>
  <si>
    <t>Dettes fournisseurs et comptes rattachés</t>
  </si>
  <si>
    <t>DX</t>
  </si>
  <si>
    <t>Dettes fiscales et sociales</t>
  </si>
  <si>
    <t>DY</t>
  </si>
  <si>
    <t>Dettes sur immobilisations et comptes rattachés</t>
  </si>
  <si>
    <t>DZ</t>
  </si>
  <si>
    <t>Autres dettes</t>
  </si>
  <si>
    <t>EA</t>
  </si>
  <si>
    <t>Cpte Régul</t>
  </si>
  <si>
    <t>Produits constatés d'avances (4)</t>
  </si>
  <si>
    <t>EB</t>
  </si>
  <si>
    <t>TOTAL (IV)</t>
  </si>
  <si>
    <t>EC</t>
  </si>
  <si>
    <t>Ecarts de conversion passif</t>
  </si>
  <si>
    <t>(V)</t>
  </si>
  <si>
    <t>ED</t>
  </si>
  <si>
    <t>TOTAL GENERAL  (I à V)</t>
  </si>
  <si>
    <t>EE</t>
  </si>
  <si>
    <t>RESULTAT</t>
  </si>
  <si>
    <t>Exercice (N-1)</t>
  </si>
  <si>
    <t>France</t>
  </si>
  <si>
    <t>Export et livraisons Intracomm</t>
  </si>
  <si>
    <t xml:space="preserve">Total </t>
  </si>
  <si>
    <t>PRODUITS   D'EXPLOITATION</t>
  </si>
  <si>
    <t>Ventes de marchandises</t>
  </si>
  <si>
    <t>FA</t>
  </si>
  <si>
    <t>FB</t>
  </si>
  <si>
    <t>FC</t>
  </si>
  <si>
    <t>Production vendue de biens</t>
  </si>
  <si>
    <t>FD</t>
  </si>
  <si>
    <t>FE</t>
  </si>
  <si>
    <t>FF</t>
  </si>
  <si>
    <t>Production vendue de services</t>
  </si>
  <si>
    <t>FG</t>
  </si>
  <si>
    <t>FH</t>
  </si>
  <si>
    <t>FI</t>
  </si>
  <si>
    <t xml:space="preserve">Chiffres d'affaires nets </t>
  </si>
  <si>
    <t>FJ</t>
  </si>
  <si>
    <t>FK</t>
  </si>
  <si>
    <t>FL</t>
  </si>
  <si>
    <t>Production stockée</t>
  </si>
  <si>
    <t>FM</t>
  </si>
  <si>
    <t>Production immobilisée</t>
  </si>
  <si>
    <t>FN</t>
  </si>
  <si>
    <t>Subventions d'exploitation</t>
  </si>
  <si>
    <t>FO</t>
  </si>
  <si>
    <t>Reprises sur amortissements et provisions, transferts de charges</t>
  </si>
  <si>
    <t>FP</t>
  </si>
  <si>
    <t>Autres produits</t>
  </si>
  <si>
    <t>FQ</t>
  </si>
  <si>
    <t xml:space="preserve">Total des produits d'exploitation (2) (I)   </t>
  </si>
  <si>
    <t>FR</t>
  </si>
  <si>
    <t>CHARGES   D'EXPLOITATION</t>
  </si>
  <si>
    <t>Achats de marchandises [ y compris droits de douane]</t>
  </si>
  <si>
    <t>FS</t>
  </si>
  <si>
    <t>Variation de stock (marchandises)</t>
  </si>
  <si>
    <t>FT</t>
  </si>
  <si>
    <t>Achats de matières premières et autres approvisionnements (y compris droits de douane)</t>
  </si>
  <si>
    <t>FU</t>
  </si>
  <si>
    <t>Variation de stock [Matières premières et approvisionnement]</t>
  </si>
  <si>
    <t>FV</t>
  </si>
  <si>
    <t>Autres achats et charges externes</t>
  </si>
  <si>
    <t>FW</t>
  </si>
  <si>
    <t xml:space="preserve">Impôts,Taxes et versements assimilés </t>
  </si>
  <si>
    <t>FX</t>
  </si>
  <si>
    <t>Salaires et traitements</t>
  </si>
  <si>
    <t>FY</t>
  </si>
  <si>
    <t>Charges sociales</t>
  </si>
  <si>
    <t>FZ</t>
  </si>
  <si>
    <t>DOTATIONS D'EXPLOITATION</t>
  </si>
  <si>
    <t>Dotations aux amortissements sur immobilisations</t>
  </si>
  <si>
    <t>GA</t>
  </si>
  <si>
    <t>Dotations aux provisions sur immobilisations</t>
  </si>
  <si>
    <t>GB</t>
  </si>
  <si>
    <t>Dostations aux provisions sur actif circulant</t>
  </si>
  <si>
    <t>GC</t>
  </si>
  <si>
    <t>Dotations aux provisions pour risques et charges</t>
  </si>
  <si>
    <t>GD</t>
  </si>
  <si>
    <t xml:space="preserve">Autres charges </t>
  </si>
  <si>
    <t>GE</t>
  </si>
  <si>
    <t xml:space="preserve">Total des charges d'exploitation (4) (II)   </t>
  </si>
  <si>
    <t>GF</t>
  </si>
  <si>
    <t>GG</t>
  </si>
  <si>
    <t>Opérations en comun</t>
  </si>
  <si>
    <t xml:space="preserve">Bénéfice attribué ou perte transférée   </t>
  </si>
  <si>
    <t xml:space="preserve">   ( III )</t>
  </si>
  <si>
    <t>GH</t>
  </si>
  <si>
    <t xml:space="preserve">Perte supportée ou bénéfice transféré </t>
  </si>
  <si>
    <t>( IV )</t>
  </si>
  <si>
    <t>GI</t>
  </si>
  <si>
    <t xml:space="preserve">PRODUITS FINANCIERS </t>
  </si>
  <si>
    <t>Produits financiers de participations</t>
  </si>
  <si>
    <t>GJ</t>
  </si>
  <si>
    <t>Produits des autres valeurs mobilières et créances de l'actif immobilisé</t>
  </si>
  <si>
    <t>GK</t>
  </si>
  <si>
    <t>Autres intérêts et produits assimilés</t>
  </si>
  <si>
    <t>GL</t>
  </si>
  <si>
    <t>Reprises sur provisions et transferts de charges</t>
  </si>
  <si>
    <t>GM</t>
  </si>
  <si>
    <t>Différences positives de change</t>
  </si>
  <si>
    <t>GN</t>
  </si>
  <si>
    <t>RT1.GO</t>
  </si>
  <si>
    <t>Produits nets sur cessions de valeurs mobilières de placements</t>
  </si>
  <si>
    <t>GO</t>
  </si>
  <si>
    <t>Total des produits financiers (V)</t>
  </si>
  <si>
    <t>GP</t>
  </si>
  <si>
    <t>CHARGES FINANCIERES</t>
  </si>
  <si>
    <t>Dotations financières aux amortissements et provisions</t>
  </si>
  <si>
    <t>GQ</t>
  </si>
  <si>
    <t>Intérêts et charges assimilées</t>
  </si>
  <si>
    <t>GR</t>
  </si>
  <si>
    <t>Différences négatives de change</t>
  </si>
  <si>
    <t>GS</t>
  </si>
  <si>
    <t>Charges nettes sur cessions de valeurs mobilières de placement</t>
  </si>
  <si>
    <t>GT</t>
  </si>
  <si>
    <t>Total des charges financières (VI)</t>
  </si>
  <si>
    <t>GU</t>
  </si>
  <si>
    <t>GV</t>
  </si>
  <si>
    <t>GW</t>
  </si>
  <si>
    <t>PRODUITS EXCEPTIONNELS</t>
  </si>
  <si>
    <t>Produits exceptionnels sur opérations de gestion</t>
  </si>
  <si>
    <t>HA</t>
  </si>
  <si>
    <t>Produits exceptionnels sur opération en capital</t>
  </si>
  <si>
    <t>HB</t>
  </si>
  <si>
    <t>HC</t>
  </si>
  <si>
    <t xml:space="preserve">Total des produits exceptionnels (VII) </t>
  </si>
  <si>
    <t>HD</t>
  </si>
  <si>
    <t>CHARGES EXCEPTIONNELLES</t>
  </si>
  <si>
    <t>Charges exceptionnelles sur opérations de gestion</t>
  </si>
  <si>
    <t>HE</t>
  </si>
  <si>
    <t>Charges exceptionnelles sur opérations en capital</t>
  </si>
  <si>
    <t>HF</t>
  </si>
  <si>
    <t>Dotations exceptionnelles aux amortissements et provisions</t>
  </si>
  <si>
    <t>HG</t>
  </si>
  <si>
    <t xml:space="preserve">Total des charges exceptionnelles (VIII) </t>
  </si>
  <si>
    <t>HH</t>
  </si>
  <si>
    <t>HI</t>
  </si>
  <si>
    <t>Participation des salariés au résultat de l'entreprise</t>
  </si>
  <si>
    <t>HJ</t>
  </si>
  <si>
    <t>Impôt sur les bénéfices</t>
  </si>
  <si>
    <t>HK</t>
  </si>
  <si>
    <t xml:space="preserve">TOTAL DES PRODUITS ( I + III + V + VII ) </t>
  </si>
  <si>
    <t>HL</t>
  </si>
  <si>
    <t xml:space="preserve">TOTAL DES CHARGES ( II + IV + VI + VIII + IX + X ) </t>
  </si>
  <si>
    <t>HM</t>
  </si>
  <si>
    <t>HN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</si>
  <si>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</si>
  <si>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</si>
  <si>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</si>
  <si>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</si>
  <si>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</si>
  <si>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"CacheManager_Etats Fiscaux - Paramétrage",_x000D_
  "Column": 2,_x000D_
  "Length": 1,_x000D_
  "IsEncrypted": false_x000D_
}</t>
  </si>
  <si>
    <t>NAT</t>
  </si>
  <si>
    <t>Approche Code</t>
  </si>
  <si>
    <t>{_x000D_
  "Formulas": {_x000D_
    "=RIK_AC(\"INF06__;INF02@E=1,S=1021,G=0,T=0,P=0:@R=A,S=1027,V={0}:R=B,S=1019,V={1}:R=C,S=1020,V={2}:R=D,S=1006,V={3}:R=E,S=1011,V={4}:R=F,S=2001,V={5}:R=G,S=2|1011,V={6}:R=H,S=2|1012,V={7}:R=I,S=1004,V={8}:\";$B$1;J$3;J$4;$H$7;$H$8;$B$2;$B$3;$A45;$B$5)": 1,_x000D_
    "=RIK_AC(\"INF06__;INF02@E=1,S=1021,G=0,T=0,P=0:@R=A,S=1027,V={0}:R=B,S=1019,V={1}:R=C,S=1020,V={2}:R=D,S=1006,V={3}:R=E,S=1011,V={4}:R=F,S=2001,V={5}:R=G,S=2|1011,V={6}:R=H,S=2|1012,V={7}:R=I,S=1004,V={8}:\";$B$1;N$3;N$4;$H$7;$H$8;$B$2;$B$3;$C40;$B$5)": 2,_x000D_
    "=RIK_AC(\"INF06__;INF02@E=1,S=1021,G=0,T=0,P=0,C=*-1:@R=A,S=1027,V={0}:R=B,S=1019,V={1}:R=C,S=1020,V={2}:R=D,S=1006,V={3}:R=E,S=1011,V={4}:R=F,S=2001,V={5}:R=G,S=2|1011,V={6}:R=H,S=2|1012,V={7}:R=I,S=1004,V={8}:\";$B$1;L$3;L$4;$H$7;$H$8;$B$2;$B$3;$B33;$B$5)": 3,_x000D_
    "=RIK_AC(\"INF06__;INF02@E=1,S=1021,G=0,T=0,P=0:@R=A,S=1027,V={0}:R=B,S=1019,V={1}:R=C,S=1020,V={2}:R=D,S=1006,V={3}:R=E,S=1011,V={4}:R=F,S=2001,V={5}:R=G,S=2|1011,V={6}:R=H,S=2|1012,V={7}:R=I,S=1004,V={8}:\";$B$1;J$3;J$4;$H$7;$H$8;$B$2;$B$3;$A28;$B$5)": 4,_x000D_
    "=RIK_AC(\"INF06__;INF02@E=1,S=1021,G=0,T=0,P=0:@R=A,S=1027,V={0}:R=B,S=1019,V={1}:R=C,S=1020,V={2}:R=D,S=1006,V={3}:R=E,S=1011,V={4}:R=F,S=2001,V={5}:R=G,S=2|1011,V={6}:R=H,S=2|1012,V={7}:R=I,S=1004,V={8}:\";$B$1;N$3;N$4;$H$7;$H$8;$B$2;$B$3;$C23;$B$5)": 5,_x000D_
    "=RIK_AC(\"INF06__;INF02@E=1,S=1021,G=0,T=0,P=0,C=*-1:@R=A,S=1027,V={0}:R=B,S=1019,V={1}:R=C,S=1020,V={2}:R=D,S=1006,V={3}:R=E,S=1011,V={4}:R=F,S=2001,V={5}:R=G,S=2|1011,V={6}:R=H,S=2|1012,V={7}:R=I,S=1004,V={8}:\";$B$1;L$3;L$4;$H$7;$H$8;$B$2;$B$3;$B17;$B$5)": 6,_x000D_
    "=RIK_AC(\"INF06__;INF02@E=1,S=1021,G=0,T=0,P=0,C=*-1:@R=A,S=1027,V={0}:R=B,S=1019,V={1}:R=C,S=1020,V={2}:R=D,S=1006,V={3}:R=E,S=1011,V={4}:R=F,S=2001,V={5}:R=G,S=2|1011,V={6}:R=H,S=2|1012,V={7}:R=I,S=1004,V={8}:\";$B$1;L$3;L$4;$H$7;$H$8;$B$2;$B$3;$B43;$B$5)": 7,_x000D_
    "=RIK_AC(\"INF06__;INF02@E=1,S=1021,G=0,T=0,P=0:@R=A,S=1027,V={0}:R=B,S=1019,V={1}:R=C,S=1020,V={2}:R=D,S=1006,V={3}:R=E,S=1011,V={4}:R=F,S=2001,V={5}:R=G,S=2|1011,V={6}:R=H,S=2|1012,V={7}:R=I,S=1004,V={8}:\";$B$1;J$3;J$4;$H$7;$H$8;$B$2;$B$3;$A38;$B$5)": 8,_x000D_
    "=RIK_AC(\"INF06__;INF02@E=1,S=1021,G=0,T=0,P=0:@R=A,S=1027,V={0}:R=B,S=1019,V={1}:R=C,S=1020,V={2}:R=D,S=1006,V={3}:R=E,S=1011,V={4}:R=F,S=2001,V={5}:R=G,S=2|1011,V={6}:R=H,S=2|1012,V={7}:R=I,S=1004,V={8}:\";$B$1;J$3;J$4;$H$7;$H$8;$B$2;$B$3;$A29;$B$5)": 9,_x000D_
    "=RIK_AC(\"INF06__;INF02@E=1,S=1021,G=0,T=0,P=0,C=*-1:@R=A,S=1027,V={0}:R=B,S=1019,V={1}:R=C,S=1020,V={2}:R=D,S=1006,V={3}:R=E,S=1011,V={4}:R=F,S=2001,V={5}:R=G,S=2|1011,V={6}:R=H,S=2|1012,V={7}:R=I,S=1004,V={8}:\";$B$1;L$3;L$4;$H$7;$H$8;$B$2;$B$3;$B22;$B$5)": 10,_x000D_
    "=RIK_AC(\"INF06__;INF02@E=1,S=1021,G=0,T=0,P=0:@R=A,S=1027,V={0}:R=B,S=1019,V={1}:R=C,S=1020,V={2}:R=D,S=1006,V={3}:R=E,S=1011,V={4}:R=F,S=2001,V={5}:R=G,S=2|1011,V={6}:R=H,S=2|1012,V={7}:R=I,S=1004,V={8}:\";$B$1;J$3;J$4;$H$7;$H$8;$B$2;$B$3;$A17;$B$5)": 11,_x000D_
    "=RIK_AC(\"INF06__;INF02@E=1,S=1021,G=0,T=0,P=0:@R=A,S=1027,V={0}:R=B,S=1019,V={1}:R=C,S=1020,V={2}:R=D,S=1006,V={3}:R=E,S=1011,V={4}:R=F,S=2001,V={5}:R=G,S=2|1011,V={6}:R=H,S=2|1012,V={7}:R=I,S=1004,V={8}:\";$B$1;N$3;N$4;$H$7;$H$8;$B$2;$B$3;$C49;$B$5)": 12,_x000D_
    "=RIK_AC(\"INF06__;INF13@E=1,S=14,G=0,T=0,P=0:@R=A,S=1,V={0}:R=B,S=21,V={1}:R=C,S=22,V={2}:R=D,S=4,V={3}:R=F,S=8,V={4}:R=G,S=9,V={5}:R=H,S=10,V={6}:R=I,S=16,V={7}:R=J,S=18,V={8}:\";$H$7;$B$4;$B$5;$A42;N$3;N$5;N$2;$B$1;$C$2)": 13,_x000D_
    "=RIK_AC(\"INF06__;INF02@E=1,S=1021,G=0,T=0,P=0:@R=A,S=1027,V={0}:R=B,S=1019,V={1}:R=C,S=1020,V={2}:R=D,S=1006,V={3}:R=E,S=1011,V={4}:R=F,S=2001,V={5}:R=G,S=2|1011,V={6}:R=H,S=2|1012,V={7}:R=I,S=1004,V={8}:\";$B$1;J$3;J$4;$H$7;$H$8;$B$2;$B$3;$A31;$B$5)": 14,_x000D_
    "=RIK_AC(\"INF06__;INF02@E=1,S=1021,G=0,T=0,P=0:@R=A,S=1027,V={0}:R=B,S=1019,V={1}:R=C,S=1020,V={2}:R=D,S=1006,V={3}:R=E,S=1011,V={4}:R=F,S=2001,V={5}:R=G,S=2|1011,V={6}:R=H,S=2|1012,V={7}:R=I,S=1004,V={8}:\";$B$1;J$3;J$4;$H$7;$H$8;$B$2;$B$3;$A23;$B$5)": 15,_x000D_
    "=RIK_AC(\"INF06__;INF02@E=1,S=1021,G=0,T=0,P=0:@R=A,S=1027,V={0}:R=B,S=1019,V={1}:R=C,S=1020,V={2}:R=D,S=1006,V={3}:R=E,S=1011,V={4}:R=F,S=2001,V={5}:R=G,S=2|1011,V={6}:R=H,S=2|1012,V={7}:R=I,S=1004,V={8}:\";$B$1;J$3;J$4;$H$7;$H$8;$B$2;$B$3;$A50;$B$5)": 16,_x000D_
    "=RIK_AC(\"INF06__;INF02@E=1,S=1021,G=0,T=0,P=0:@R=A,S=1027,V={0}:R=B,S=1019,V={1}:R=C,S=1020,V={2}:R=D,S=1006,V={3}:R=E,S=1011,V={4}:R=F,S=2001,V={5}:R=G,S=2|1011,V={6}:R=H,S=2|1012,V={7}:R=I,S=1004,V={8}:\";$B$1;N$3;N$4;$H$7;$H$8;$B$2;$B$3;$C34;$B$5)": 17,_x000D_
    "=RIK_AC(\"INF06__;INF02@E=1,S=1021,G=0,T=0,P=0:@R=A,S=1027,V={0}:R=B,S=1019,V={1}:R=C,S=1020,V={2}:R=D,S=1006,V={3}:R=E,S=1011,V={4}:R=F,S=2001,V={5}:R=G,S=2|1011,V={6}:R=H,S=2|1012,V={7}:R=I,S=1004,V={8}:\";$B$1;N$3;N$4;$H$7;$H$8;$B$2;$B$3;$C18;$B$5)": 18,_x000D_
    "=RIK_AC(\"INF06__;INF02@E=1,S=1021,G=0,T=0,P=0,C=*-1:@R=A,S=1027,V={0}:R=B,S=1019,V={1}:R=C,S=1020,V={2}:R=D,S=1006,V={3}:R=E,S=1011,V={4}:R=F,S=2001,V={5}:R=G,S=2|1011,V={6}:R=H,S=2|1012,V={7}:R=I,S=1004,V={8}:\";$B$1;L$3;L$4;$H$7;$H$8;$B$2;$B$3;$B28;$B$5)": 19,_x000D_
    "=RIK_AC(\"INF06__;INF13@E=1,S=14,G=0,T=0,P=0:@R=A,S=1,V={0}:R=B,S=21,V={1}:R=C,S=22,V={2}:R=D,S=4,V={3}:R=F,S=8,V={4}:R=G,S=9,V={5}:R=H,S=10,V={6}:R=I,S=16,V={7}:R=J,S=18,V={8}:\";$H$7;$B$4;$B$5;$A46;N$3;N$5;N$2;$B$1;$C$2)": 20,_x000D_
    "=RIK_AC(\"INF06__;INF02@E=1,S=1021,G=0,T=0,P=0:@R=A,S=1027,V={0}:R=B,S=1019,V={1}:R=C,S=1020,V={2}:R=D,S=1006,V={3}:R=E,S=1011,V={4}:R=F,S=2001,V={5}:R=G,S=2|1011,V={6}:R=H,S=2|1012,V={7}:R=I,S=1004,V={8}:\";$B$1;N$3;N$4;$H$7;$H$8;$B$2;$B$3;$C33;$B$5)": 21,_x000D_
    "=RIK_AC(\"INF06__;INF02@E=1,S=1021,G=0,T=0,P=0:@R=A,S=1027,V={0}:R=B,S=1019,V={1}:R=C,S=1020,V={2}:R=D,S=1006,V={3}:R=E,S=1011,V={4}:R=F,S=2001,V={5}:R=G,S=2|1011,V={6}:R=H,S=2|1012,V={7}:R=I,S=1004,V={8}:\";$B$1;N$3;N$4;$H$7;$H$8;$B$2;$B$3;$C17;$B$5)": 22,_x000D_
    "=RIK_AC(\"INF06__;INF02@E=1,S=1021,G=0,T=0,P=0,C=*-1:@R=A,S=1027,V={0}:R=B,S=1019,V={1}:R=C,S=1020,V={2}:R=D,S=1006,V={3}:R=E,S=1011,V={4}:R=F,S=2001,V={5}:R=G,S=2|1011,V={6}:R=H,S=2|1012,V={7}:R=I,S=1004,V={8}:\";$B$1;L$3;L$4;$H$7;$H$8;$B$2;$B$3;$B36;$B$5)": 23,_x000D_
    "=RIK_AC(\"INF06__;INF02@E=1,S=1021,G=0,T=0,P=0,C=*-1:@R=A,S=1027,V={0}:R=B,S=1019,V={1}:R=C,S=1020,V={2}:R=D,S=1006,V={3}:R=E,S=1011,V={4}:R=F,S=2001,V={5}:R=G,S=2|1011,V={6}:R=H,S=2|1012,V={7}:R=I,S=1004,V={8}:\";$B$1;L$3;L$4;$H$7;$H$8;$B$2;$B$3;$B42;$B$5)": 24,_x000D_
    "=RIK_AC(\"INF06__;INF02@E=1,S=1021,G=0,T=0,P=0:@R=A,S=1027,V={0}:R=B,S=1019,V={1}:R=C,S=1020,V={2}:R=D,S=1006,V={3}:R=E,S=1011,V={4}:R=F,S=2001,V={5}:R=G,S=2|1011,V={6}:R=H,S=2|1012,V={7}:R=I,S=1004,V={8}:\";$B$1;N$3;N$4;$H$7;$H$8;$B$2;$B$3;$C31;$B$5)": 25,_x000D_
    "=RIK_AC(\"INF06__;INF02@E=1,S=1021,G=0,T=0,P=0:@R=A,S=1027,V={0}:R=B,S=1019,V={1}:R=C,S=1020,V={2}:R=D,S=1006,V={3}:R=E,S=1011,V={4}:R=F,S=2001,V={5}:R=G,S=2|1011,V={6}:R=H,S=2|1012,V={7}:R=I,S=1004,V={8}:\";$B$1;J$3;J$4;$H$7;$H$8;$B$2;$B$3;$A20;$B$5)": 26,_x000D_
    "=RIK_AC(\"INF06__;INF02@E=1,S=1021,G=0,T=0,P=0,C=*-1:@R=A,S=1027,V={0}:R=B,S=1019,V={1}:R=C,S=1020,V={2}:R=D,S=1006,V={3}:R=E,S=1011,V={4}:R=F,S=2001,V={5}:R=G,S=2|1011,V={6}:R=H,S=2|1012,V={7}:R=I,S=1004,V={8}:\";$B$1;L$3;L$4;$H$7;$H$8;$B$2;$B$3;$B47;$B$5)": 27,_x000D_
    "=RIK_AC(\"INF06__;INF02@E=1,S=1021,G=0,T=0,P=0:@R=A,S=1027,V={0}:R=B,S=1019,V={1}:R=C,S=1020,V={2}:R=D,S=1006,V={3}:R=E,S=1011,V={4}:R=F,S=2001,V={5}:R=G,S=2|1011,V={6}:R=H,S=2|1012,V={7}:R=I,S=1004,V={8}:\";$B$1;J$3;J$4;$H$7;$H$8;$B$2;$B$3;$A33;$B$5)": 28,_x000D_
    "=RIK_AC(\"INF06__;INF02@E=1,S=1021,G=0,T=0,P=0:@R=A,S=1027,V={0}:R=B,S=1019,V={1}:R=C,S=1020,V={2}:R=D,S=1006,V={3}:R=E,S=1011,V={4}:R=F,S=2001,V={5}:R=G,S=2|1011,V={6}:R=H,S=2|1012,V={7}:R=I,S=1004,V={8}:\";$B$1;N$3;N$4;$H$7;$H$8;$B$2;$B$3;$C20;$B$5)": 29,_x000D_
    "=RIK_AC(\"INF06__;INF02@E=1,S=1021,G=0,T=0,P=0:@R=A,S=1027,V={0}:R=B,S=1019,V={1}:R=C,S=1020,V={2}:R=D,S=1006,V={3}:R=E,S=1011,V={4}:R=F,S=2001,V={5}:R=G,S=2|1011,V={6}:R=H,S=2|1012,V={7}:R=I,S=1004,V={8}:\";$B$1;J$3;J$4;$H$7;$H$8;$B$2;$B$3;$A44;$B$5)": 30,_x000D_
    "=RIK_AC(\"INF06__;INF02@E=1,S=1021,G=0,T=0,P=0:@R=A,S=1027,V={0}:R=B,S=1019,V={1}:R=C,S=1020,V={2}:R=D,S=1006,V={3}:R=E,S=1011,V={4}:R=F,S=2001,V={5}:R=G,S=2|1011,V={6}:R=H,S=2|1012,V={7}:R=I,S=1004,V={8}:\";$B$1;N$3;N$4;$H$7;$H$8;$B$2;$B$3;$C21;$B$5)": 31,_x000D_
    "=RIK_AC(\"INF06__;INF02@E=1,S=1021,G=0,T=0,P=0:@R=A,S=1027,V={0}:R=B,S=1019,V={1}:R=C,S=1020,V={2}:R=D,S=1006,V={3}:R=E,S=1011,V={4}:R=F,S=2001,V={5}:R=G,S=2|1011,V={6}:R=H,S=2|1012,V={7}:R=I,S=1004,V={8}:\";$B$1;N$3;N$4;$H$7;$H$8;$B$2;$B$3;$C26;$B$5)": 32,_x000D_
    "=RIK_AC(\"INF06__;INF02@E=1,S=1021,G=0,T=0,P=0:@R=A,S=1027,V={0}:R=B,S=1019,V={1}:R=C,S=1020,V={2}:R=D,S=1006,V={3}:R=E,S=1011,V={4}:R=F,S=2001,V={5}:R=G,S=2|1011,V={6}:R=H,S=2|1012,V={7}:R=I,S=1004,V={8}:\";$B$1;N$3;N$4;$H$7;$H$8;$B$2;$B$3;$C38;$B$5)": 33,_x000D_
    "=RIK_AC(\"INF06__;INF02@E=1,S=1021,G=0,T=0,P=0:@R=A,S=1027,V={0}:R=B,S=1019,V={1}:R=C,S=1020,V={2}:R=D,S=1006,V={3}:R=E,S=1011,V={4}:R=F,S=2001,V={5}:R=G,S=2|1011,V={6}:R=H,S=2|1012,V={7}:R=I,S=1004,V={8}:\";$B$1;J$3;J$4;$H$7;$H$8;$B$2;$B$3;$A40;$B$5)": 34,_x000D_
    "=RIK_AC(\"INF06__;INF02@E=1,S=1021,G=0,T=0,P=0:@R=A,S=1027,V={0}:R=B,S=1019,V={1}:R=C,S=1020,V={2}:R=D,S=1006,V={3}:R=E,S=1011,V={4}:R=F,S=2001,V={5}:R=G,S=2|1011,V={6}:R=H,S=2|1012,V={7}:R=I,S=1004,V={8}:\";$B$1;N$3;N$4;$H$7;$H$8;$B$2;$B$3;$C30;$B$5)": 35,_x000D_
    "=RIK_AC(\"INF06__;INF02@E=1,S=1021,G=0,T=0,P=0:@R=A,S=1027,V={0}:R=B,S=1019,V={1}:R=C,S=1020,V={2}:R=D,S=1006,V={3}:R=E,S=1011,V={4}:R=F,S=2001,V={5}:R=G,S=2|1011,V={6}:R=H,S=2|1012,V={7}:R=I,S=1004,V={8}:\";$B$1;N$3;N$4;$H$7;$H$8;$B$2;$B$3;$C51;$B$5)": 36,_x000D_
    "=RIK_AC(\"INF06__;INF02@E=1,S=1021,G=0,T=0,P=0:@R=A,S=1027,V={0}:R=B,S=1019,V={1}:R=C,S=1020,V={2}:R=D,S=1006,V={3}:R=E,S=1011,V={4}:R=F,S=2001,V={5}:R=G,S=2|1011,V={6}:R=H,S=2|1012,V={7}:R=I,S=1004,V={8}:\";$B$1;N$3;N$4;$H$7;$H$8;$B$2;$B$3;$C44;$B$5)": 37,_x000D_
    "=RIK_AC(\"INF06__;INF02@E=1,S=1021,G=0,T=0,P=0,C=*-1:@R=A,S=1027,V={0}:R=B,S=1019,V={1}:R=C,S=1020,V={2}:R=D,S=1006,V={3}:R=E,S=1011,V={4}:R=F,S=2001,V={5}:R=G,S=2|1011,V={6}:R=H,S=2|1012,V={7}:R=I,S=1004,V={8}:\";$B$1;L$3;L$4;$H$7;$H$8;$B$2;$B$3;$B38;$B$5)": 38,_x000D_
    "=RIK_AC(\"INF06__;INF02@E=1,S=1021,G=0,T=0,P=0:@R=A,S=1027,V={0}:R=B,S=1019,V={1}:R=C,S=1020,V={2}:R=D,S=1006,V={3}:R=E,S=1011,V={4}:R=F,S=2001,V={5}:R=G,S=2|1011,V={6}:R=H,S=2|1012,V={7}:R=I,S=1004,V={8}:\";$B$1;J$3;J$4;$H$7;$H$8;$B$2;$B$3;$A32;$B$5)": 39,_x000D_
    "=RIK_AC(\"INF06__;INF02@E=1,S=1021,G=0,T=0,P=0:@R=A,S=1027,V={0}:R=B,S=1019,V={1}:R=C,S=1020,V={2}:R=D,S=1006,V={3}:R=E,S=1011,V={4}:R=F,S=2001,V={5}:R=G,S=2|1011,V={6}:R=H,S=2|1012,V={7}:R=I,S=1004,V={8}:\";$B$1;N$3;N$4;$H$7;$H$8;$B$2;$B$3;$C27;$B$5)": 40,_x000D_
    "=RIK_AC(\"INF06__;INF02@E=1,S=1021,G=0,T=0,P=0,C=*-1:@R=A,S=1027,V={0}:R=B,S=1019,V={1}:R=C,S=1020,V={2}:R=D,S=1006,V={3}:R=E,S=1011,V={4}:R=F,S=2001,V={5}:R=G,S=2|1011,V={6}:R=H,S=2|1012,V={7}:R=I,S=1004,V={8}:\";$B$1;L$3;L$4;$H$7;$H$8;$B$2;$B$3;$B21;$B$5)": 41,_x000D_
    "=RIK_AC(\"INF06__;INF02@E=1,S=1021,G=0,T=0,P=0:@R=A,S=1027,V={0}:R=B,S=1019,V={1}:R=C,S=1020,V={2}:R=D,S=1006,V={3}:R=E,S=1011,V={4}:R=F,S=2001,V={5}:R=G,S=2|1011,V={6}:R=H,S=2|1012,V={7}:R=I,S=1004,V={8}:\";$B$1;N$3;N$4;$H$7;$H$8;$B$2;$B$3;$C50;$B$5)": 42,_x000D_
    "=RIK_AC(\"INF06__;INF13@E=1,S=14,G=0,T=0,P=0:@R=A,S=1,V={0}:R=B,S=21,V={1}:R=C,S=22,V={2}:R=D,S=4,V={3}:R=F,S=8,V={4}:R=G,S=9,V={5}:R=H,S=10,V={6}:R=I,S=16,V={7}:R=J,S=18,V={8}:\";$H$7;$B$4;$B$5;$A42;J$3;J$5;J$2;$B$1;$C$2)": 43,_x000D_
    "=RIK_AC(\"INF06__;INF02@E=1,S=1021,G=0,T=0,P=0,C=*-1:@R=A,S=1027,V={0}:R=B,S=1019,V={1}:R=C,S=1020,V={2}:R=D,S=1006,V={3}:R=E,S=1011,V={4}:R=F,S=2001,V={5}:R=G,S=2|1011,V={6}:R=H,S=2|1012,V={7}:R=I,S=1004,V={8}:\";$B$1;L$3;L$4;$H$7;$H$8;$B$2;$B$3;$B34;$B$5)": 44,_x000D_
    "=RIK_AC(\"INF06__;INF02@E=1,S=1021,G=0,T=0,P=0:@R=A,S=1027,V={0}:R=B,S=1019,V={1}:R=C,S=1020,V={2}:R=D,S=1006,V={3}:R=E,S=1011,V={4}:R=F,S=2001,V={5}:R=G,S=2|1011,V={6}:R=H,S=2|1012,V={7}:R=I,S=1004,V={8}:\";$B$1;N$3;N$4;$H$7;$H$8;$B$2;$B$3;$C28;$B$5)": 45,_x000D_
    "=RIK_AC(\"INF06__;INF02@E=1,S=1021,G=0,T=0,P=0:@R=A,S=1027,V={0}:R=B,S=1019,V={1}:R=C,S=1020,V={2}:R=D,S=1006,V={3}:R=E,S=1011,V={4}:R=F,S=2001,V={5}:R=G,S=2|1011,V={6}:R=H,S=2|1012,V={7}:R=I,S=1004,V={8}:\";$B$1;J$3;J$4;$H$7;$H$8;$B$2;$B$3;$A21;$B$5)": 46,_x000D_
    "=RIK_AC(\"INF06__;INF02@E=1,S=1021,G=0,T=0,P=0:@R=A,S=1027,V={0}:R=B,S=1019,V={1}:R=C,S=1020,V={2}:R=D,S=1006,V={3}:R=E,S=1011,V={4}:R=F,S=2001,V={5}:R=G,S=2|1011,V={6}:R=H,S=2|1012,V={7}:R=I,S=1004,V={8}:\";$B$1;N$3;N$4;$H$7;$H$8;$B$2;$B$3;$C16;$B$5)": 47,_x000D_
    "=RIK_AC(\"INF06__;INF02@E=1,S=1021,G=0,T=0,P=0,C=*-1:@R=A,S=1027,V={0}:R=B,S=1019,V={1}:R=C,S=1020,V={2}:R=D,S=1006,V={3}:R=E,S=1011,V={4}:R=F,S=2001,V={5}:R=G,S=2|1011,V={6}:R=H,S=2|1012,V={7}:R=I,S=1004,V={8}:\";$B$1;L$3;L$4;$H$7;$H$8;$B$2;$B$3;$B45;$B$5)": 48,_x000D_
    "=RIK_AC(\"INF06__;INF02@E=1,S=1021,G=0,T=0,P=0,C=*-1:@R=A,S=1027,V={0}:R=B,S=1019,V={1}:R=C,S=1020,V={2}:R=D,S=1006,V={3}:R=E,S=1011,V={4}:R=F,S=2001,V={5}:R=G,S=2|1011,V={6}:R=H,S=2|1012,V={7}:R=I,S=1004,V={8}:\";$B$1;L$3;L$4;$H$7;$H$8;$B$2;$B$3;$B37;$B$5)": 49,_x000D_
    "=RIK_AC(\"INF06__;INF02@E=1,S=1021,G=0,T=0,P=0:@R=A,S=1027,V={0}:R=B,S=1019,V={1}:R=C,S=1020,V={2}:R=D,S=1006,V={3}:R=E,S=1011,V={4}:R=F,S=2001,V={5}:R=G,S=2|1011,V={6}:R=H,S=2|1012,V={7}:R=I,S=1004,V={8}:\";$B$1;J$3;J$4;$H$7;$H$8;$B$2;$B$3;$A30;$B$5)": 50,_x000D_
    "=RIK_AC(\"INF06__;INF02@E=1,S=1021,G=0,T=0,P=0:@R=A,S=1027,V={0}:R=B,S=1019,V={1}:R=C,S=1020,V={2}:R=D,S=1006,V={3}:R=E,S=1011,V={4}:R=F,S=2001,V={5}:R=G,S=2|1011,V={6}:R=H,S=2|1012,V={7}:R=I,S=1004,V={8}:\";$B$1;J$3;J$4;$H$7;$H$8;$B$2;$B$3;$A22;$B$5)": 51,_x000D_
    "=RIK_AC(\"INF06__;INF02@E=1,S=1021,G=0,T=0,P=0:@R=A,S=1027,V={0}:R=B,S=1019,V={1}:R=C,S=1020,V={2}:R=D,S=1006,V={3}:R=E,S=1011,V={4}:R=F,S=2001,V={5}:R=G,S=2|1011,V={6}:R=H,S=2|1012,V={7}:R=I,S=1004,V={8}:\";$B$1;N$3;N$4;$H$7;$H$8;$B$2;$B$3;$C47;$B$5)": 52,_x000D_
    "=RIK_AC(\"INF06__;INF02@E=1,S=1021,G=0,T=0,P=0,C=*-1:@R=A,S=1027,V={0}:R=B,S=1019,V={1}:R=C,S=1020,V={2}:R=D,S=1006,V={3}:R=E,S=1011,V={4}:R=F,S=2001,V={5}:R=G,S=2|1011,V={6}:R=H,S=2|1012,V={7}:R=I,S=1004,V={8}:\";$B$1;L$3;L$4;$H$7;$H$8;$B$2;$B$3;$B27;$B$5)": 53,_x000D_
    "=RIK_AC(\"INF06__;INF02@E=1,S=1021,G=0,T=0,P=0:@R=A,S=1027,V={0}:R=B,S=1019,V={1}:R=C,S=1020,V={2}:R=D,S=1006,V={3}:R=E,S=1011,V={4}:R=F,S=2001,V={5}:R=G,S=2|1011,V={6}:R=H,S=2|1012,V={7}:R=I,S=1004,V={8}:\";$B$1;J$3;J$4;$H$7;$H$8;$B$2;$B$3;$A26;$B$5)": 54,_x000D_
    "=RIK_AC(\"INF06__;INF02@E=1,S=1021,G=0,T=0,P=0,C=*-1:@R=A,S=1027,V={0}:R=B,S=1019,V={1}:R=C,S=1020,V={2}:R=D,S=1006,V={3}:R=E,S=1011,V={4}:R=F,S=2001,V={5}:R=G,S=2|1011,V={6}:R=H,S=2|1012,V={7}:R=I,S=1004,V={8}:\";$B$1;L$3;L$4;$H$7;$H$8;$B$2;$B$3;$B41;$B$5)": 55,_x000D_
    "=RIK_AC(\"INF06__;INF02@E=1,S=1021,G=0,T=0,P=0:@R=A,S=1027,V={0}:R=B,S=1019,V={1}:R=C,S=1020,V={2}:R=D,S=1006,V={3}:R=E,S=1011,V={4}:R=F,S=2001,V={5}:R=G,S=2|1011,V={6}:R=H,S=2|1012,V={7}:R=I,S=1004,V={8}:\";$B$1;J$3;J$4;$H$7;$H$8;$B$2;$B$3;$A27;$B$5)": 56,_x000D_
    "=RIK_AC(\"INF06__;INF02@E=1,S=1021,G=0,T=0,P=0,C=*-1:@R=A,S=1027,V={0}:R=B,S=1019,V={1}:R=C,S=1020,V={2}:R=D,S=1006,V={3}:R=E,S=1011,V={4}:R=F,S=2001,V={5}:R=G,S=2|1011,V={6}:R=H,S=2|1012,V={7}:R=I,S=1004,V={8}:\";$B$1;L$3;L$4;$H$7;$H$8;$B$2;$B$3;$B31;$B$5)": 57,_x000D_
    "=RIK_AC(\"INF06__;INF02@E=1,S=1021,G=0,T=0,P=0:@R=A,S=1027,V={0}:R=B,S=1019,V={1}:R=C,S=1020,V={2}:R=D,S=1006,V={3}:R=E,S=1011,V={4}:R=F,S=2001,V={5}:R=G,S=2|1011,V={6}:R=H,S=2|1012,V={7}:R=I,S=1004,V={8}:\";$B$1;J$3;J$4;$H$7;$H$8;$B$2;$B$3;$A49;$B$5)": 58,_x000D_
    "=RIK_AC(\"INF06__;INF02@E=1,S=1021,G=0,T=0,P=0:@R=A,S=1027,V={0}:R=B,S=1019,V={1}:R=C,S=1020,V={2}:R=D,S=1006,V={3}:R=E,S=1011,V={4}:R=F,S=2001,V={5}:R=G,S=2|1011,V={6}:R=H,S=2|1012,V={7}:R=I,S=1004,V={8}:\";$B$1;J$3;J$4;$H$7;$H$8;$B$2;$B$3;$A37;$B$5)": 59,_x000D_
    "=RIK_AC(\"INF06__;INF02@E=1,S=1021,G=0,T=0,P=0,C=*-1:@R=A,S=1027,V={0}:R=B,S=1019,V={1}:R=C,S=1020,V={2}:R=D,S=1006,V={3}:R=E,S=1011,V={4}:R=F,S=2001,V={5}:R=G,S=2|1011,V={6}:R=H,S=2|1012,V={7}:R=I,S=1004,V={8}:\";$B$1;L$3;L$4;$H$7;$H$8;$B$2;$B$3;$B25;$B$5)": 60,_x000D_
    "=RIK_AC(\"INF06__;INF02@E=1,S=1021,G=0,T=0,P=0:@R=A,S=1027,V={0}:R=B,S=1019,V={1}:R=C,S=1020,V={2}:R=D,S=1006,V={3}:R=E,S=1011,V={4}:R=F,S=2001,V={5}:R=G,S=2|1011,V={6}:R=H,S=2|1012,V={7}:R=I,S=1004,V={8}:\";$B$1;N$3;N$4;$H$7;$H$8;$B$2;$B$3;$C41;$B$5)": 61,_x000D_
    "=RIK_AC(\"INF06__;INF02@E=1,S=1021,G=0,T=0,P=0,C=*-1:@R=A,S=1027,V={0}:R=B,S=1019,V={1}:R=C,S=1020,V={2}:R=D,S=1006,V={3}:R=E,S=1011,V={4}:R=F,S=2001,V={5}:R=G,S=2|1011,V={6}:R=H,S=2|1012,V={7}:R=I,S=1004,V={8}:\";$B$1;L$3;L$4;$H$7;$H$8;$B$2;$B$3;$B26;$B$5)": 62,_x000D_
    "=RIK_AC(\"INF06__;INF02@E=1,S=1021,G=0,T=0,P=0:@R=A,S=1027,V={0}:R=B,S=1019,V={1}:R=C,S=1020,V={2}:R=D,S=1006,V={3}:R=E,S=1011,V={4}:R=F,S=2001,V={5}:R=G,S=2|1011,V={6}:R=H,S=2|1012,V={7}:R=I,S=1004,V={8}:\";$B$1;J$3;J$4;$H$7;$H$8;$B$2;$B$3;$A36;$B$5)": 63,_x000D_
    "=RIK_AC(\"INF06__;INF02@E=1,S=1021,G=0,T=0,P=0:@R=A,S=1027,V={0}:R=B,S=1019,V={1}:R=C,S=1020,V={2}:R=D,S=1006,V={3}:R=E,S=1011,V={4}:R=F,S=2001,V={5}:R=G,S=2|1011,V={6}:R=H,S=2|1012,V={7}:R=I,S=1004,V={8}:\";$B$1;N$3;N$4;$H$7;$H$8;$B$2;$B$3;$C29;$B$5)": 64,_x000D_
    "=RIK_AC(\"INF06__;INF02@E=1,S=1021,G=0,T=0,P=0,C=*-1:@R=A,S=1027,V={0}:R=B,S=1019,V={1}:R=C,S=1020,V={2}:R=D,S=1006,V={3}:R=E,S=1011,V={4}:R=F,S=2001,V={5}:R=G,S=2|1011,V={6}:R=H,S=2|1012,V={7}:R=I,S=1004,V={8}:\";$B$1;L$3;L$4;$H$7;$H$8;$B$2;$B$3;$B40;$B$5)": 65,_x000D_
    "=RIK_AC(\"INF06__;INF02@E=1,S=1021,G=0,T=0,P=0:@R=A,S=1027,V={0}:R=B,S=1019,V={1}:R=C,S=1020,V={2}:R=D,S=1006,V={3}:R=E,S=1011,V={4}:R=F,S=2001,V={5}:R=G,S=2|1011,V={6}:R=H,S=2|1012,V={7}:R=I,S=1004,V={8}:\";$B$1;N$3;N$4;$H$7;$H$8;$B$2;$B$3;$C25;$B$5)": 66,_x000D_
    "=RIK_AC(\"INF06__;INF02@E=1,S=1021,G=0,T=0,P=0,C=*-1:@R=A,S=1027,V={0}:R=B,S=1019,V={1}:R=C,S=1020,V={2}:R=D,S=1006,V={3}:R=E,S=1011,V={4}:R=F,S=2001,V={5}:R=G,S=2|1011,V={6}:R=H,S=2|1012,V={7}:R=I,S=1004,V={8}:\";$B$1;L$3;L$4;$H$7;$H$8;$B$2;$B$3;$B20;$B$5)": 67,_x000D_
    "=RIK_AC(\"INF06__;INF02@E=1,S=1021,G=0,T=0,P=0,C=*-1:@R=A,S=1027,V={0}:R=B,S=1019,V={1}:R=C,S=1020,V={2}:R=D,S=1006,V={3}:R=E,S=1011,V={4}:R=F,S=2001,V={5}:R=G,S=2|1011,V={6}:R=H,S=2|1012,V={7}:R=I,S=1004,V={8}:\";$B$1;L$3;L$4;$H$7;$H$8;$B$2;$B$3;$B44;$B$5)": 68,_x000D_
    "=RIK_AC(\"INF06__;INF02@E=1,S=1021,G=0,T=0,P=0,C=*-1:@R=A,S=1027,V={0}:R=B,S=1019,V={1}:R=C,S=1020,V={2}:R=D,S=1006,V={3}:R=E,S=1011,V={4}:R=F,S=2001,V={5}:R=G,S=2|1011,V={6}:R=H,S=2|1012,V={7}:R=I,S=1004,V={8}:\";$B$1;L$3;L$4;$H$7;$H$8;$B$2;$B$3;$B46;$B$5)": 69,_x000D_
    "=RIK_AC(\"INF06__;INF02@E=1,S=1021,G=0,T=0,P=0:@R=A,S=1027,V={0}:R=B,S=1019,V={1}:R=C,S=1020,V={2}:R=D,S=1006,V={3}:R=E,S=1011,V={4}:R=F,S=2001,V={5}:R=G,S=2|1011,V={6}:R=H,S=2|1012,V={7}:R=I,S=1004,V={8}:\";$B$1;J$3;J$4;$H$7;$H$8;$B$2;$B$3;$A41;$B$5)": 70,_x000D_
    "=RIK_AC(\"INF06__;INF02@E=1,S=1021,G=0,T=0,P=0:@R=A,S=1027,V={0}:R=B,S=1019,V={1}:R=C,S=1020,V={2}:R=D,S=1006,V={3}:R=E,S=1011,V={4}:R=F,S=2001,V={5}:R=G,S=2|1011,V={6}:R=H,S=2|1012,V={7}:R=I,S=1004,V={8}:\";$B$1;N$3;N$4;$H$7;$H$8;$B$2;$B$3;$C36;$B$5)": 71,_x000D_
    "=RIK_AC(\"INF06__;INF02@E=1,S=1021,G=0,T=0,P=0:@R=A,S=1027,V={0}:R=B,S=1019,V={1}:R=C,S=1020,V={2}:R=D,S=1006,V={3}:R=E,S=1011,V={4}:R=F,S=2001,V={5}:R=G,S=2|1011,V={6}:R=H,S=2|1012,V={7}:R=I,S=1004,V={8}:\";$B$1;J$3;J$4;$H$7;$H$8;$B$2;$B$3;$A24;$B$5)": 72,_x000D_
    "=RIK_AC(\"INF06__;INF02@E=1,S=1021,G=0,T=0,P=0,C=*-1:@R=A,S=1027,V={0}:R=B,S=1019,V={1}:R=C,S=1020,V={2}:R=D,S=1006,V={3}:R=E,S=1011,V={4}:R=F,S=2001,V={5}:R=G,S=2|1011,V={6}:R=H,S=2|1012,V={7}:R=I,S=1004,V={8}:\";$B$1;L$3;L$4;$H$7;$H$8;$B$2;$B$3;$B30;$B$5)": 73,_x000D_
    "=RIK_AC(\"INF06__;INF02@E=1,S=1021,G=0,T=0,P=0,C=*-1:@R=A,S=1027,V={0}:R=B,S=1019,V={1}:R=C,S=1020,V={2}:R=D,S=1006,V={3}:R=E,S=1011,V={4}:R=F,S=2001,V={5}:R=G,S=2|1011,V={6}:R=H,S=2|1012,V={7}:R=I,S=1004,V={8}:\";$B$1;L$3;L$4;$H$7;$H$8;$B$2;$B$3;$B24;$B$5)": 74,_x000D_
    "=RIK_AC(\"INF06__;INF02@E=1,S=1021,G=0,T=0,P=0:@R=A,S=1027,V={0}:R=B,S=1019,V={1}:R=C,S=1020,V={2}:R=D,S=1006,V={3}:R=E,S=1011,V={4}:R=F,S=2001,V={5}:R=G,S=2|1011,V={6}:R=H,S=2|1012,V={7}:R=I,S=1004,V={8}:\";$B$1;N$3;N$4;$H$7;$H$8;$B$2;$B$3;$C22;$B$5)": 75,_x000D_
    "=RIK_AC(\"INF06__;INF02@E=1,S=1021,G=0,T=0,P=0:@R=A,S=1027,V={0}:R=B,S=1019,V={1}:R=C,S=1020,V={2}:R=D,S=1006,V={3}:R=E,S=1011,V={4}:R=F,S=2001,V={5}:R=G,S=2|1011,V={6}:R=H,S=2|1012,V={7}:R=I,S=1004,V={8}:\";$B$1;J$3;J$4;$H$7;$H$8;$B$2;$B$3;$A47;$B$5)": 76,_x000D_
    "=RIK_AC(\"INF06__;INF02@E=1,S=1021,G=0,T=0,P=0,C=*-1:@R=A,S=1027,V={0}:R=B,S=1019,V={1}:R=C,S=1020,V={2}:R=D,S=1006,V={3}:R=E,S=1011,V={4}:R=F,S=2001,V={5}:R=G,S=2|1011,V={6}:R=H,S=2|1012,V={7}:R=I,S=1004,V={8}:\";$B$1;L$3;L$4;$H$7;$H$8;$B$2;$B$3;$B23;$B$5)": 77,_x000D_
    "=RIK_AC(\"INF06__;INF02@E=1,S=1021,G=0,T=0,P=0:@R=A,S=1027,V={0}:R=B,S=1019,V={1}:R=C,S=1020,V={2}:R=D,S=1006,V={3}:R=E,S=1011,V={4}:R=F,S=2001,V={5}:R=G,S=2|1011,V={6}:R=H,S=2|1012,V={7}:R=I,S=1004,V={8}:\";$B$1;N$3;N$4;$H$7;$H$8;$B$2;$B$3;$C19;$B$5)": 78,_x000D_
    "=RIK_AC(\"INF06__;INF02@E=1,S=1021,G=0,T=0,P=0:@R=A,S=1027,V={0}:R=B,S=1019,V={1}:R=C,S=1020,V={2}:R=D,S=1006,V={3}:R=E,S=1011,V={4}:R=F,S=2001,V={5}:R=G,S=2|1011,V={6}:R=H,S=2|1012,V={7}:R=I,S=1004,V={8}:\";$B$1;J$3;J$4;$H$7;$H$8;$B$2;$B$3;$A25;$B$5)": 79,_x000D_
    "=RIK_AC(\"INF06__;INF02@E=1,S=1021,G=0,T=0,P=0:@R=A,S=1027,V={0}:R=B,S=1019,V={1}:R=C,S=1020,V={2}:R=D,S=1006,V={3}:R=E,S=1011,V={4}:R=F,S=2001,V={5}:R=G,S=2|1011,V={6}:R=H,S=2|1012,V={7}:R=I,S=1004,V={8}:\";$B$1;J$3;J$4;$H$7;$H$8;$B$2;$B$3;$A16;$B$5)": 80,_x000D_
    "=RIK_AC(\"INF06__;INF02@E=1,S=1021,G=0,T=0,P=0:@R=A,S=1027,V={0}:R=B,S=1019,V={1}:R=C,S=1020,V={2}:R=D,S=1006,V={3}:R=E,S=1011,V={4}:R=F,S=2001,V={5}:R=G,S=2|1011,V={6}:R=H,S=2|1012,V={7}:R=I,S=1004,V={8}:\";$B$1;J$3;J$4;$H$7;$H$8;$B$2;$B$3;$A34;$B$5)": 81,_x000D_
    "=RIK_AC(\"INF06__;INF13@E=1,S=14,G=0,T=0,P=0:@R=A,S=1,V={0}:R=B,S=21,V={1}:R=C,S=22,V={2}:R=D,S=4,V={3}:R=F,S=8,V={4}:R=G,S=9,V={5}:R=H,S=10,V={6}:R=I,S=16,V={7}:R=J,S=18,V={8}:\";$H$7;$B$4;$B$5;$A46;J$3;J$5;J$2;$B$1;$C$2)": 82,_x000D_
    "=RIK_AC(\"INF06__;INF02@E=1,S=1021,G=0,T=0,P=0,C=*-1:@R=A,S=1027,V={0}:R=B,S=1019,V={1}:R=C,S=1020,V={2}:R=D,S=1006,V={3}:R=E,S=1011,V={4}:R=F,S=2001,V={5}:R=G,S=2|1011,V={6}:R=H,S=2|1012,V={7}:R=I,S=1004,V={8}:\";$B$1;L$3;L$4;$H$7;$H$8;$B$2;$B$3;$B18;$B$5)": 83,_x000D_
    "=RIK_AC(\"INF06__;INF13@E=1,S=14,G=0,T=0,P=0:@R=A,S=1,V={0}:R=B,S=21,V={1}:R=C,S=22,V={2}:R=D,S=4,V={3}:R=F,S=8,V={4}:R=G,S=9,V={5}:R=H,S=10,V={6}:R=I,S=16,V={7}:R=J,S=18,V={8}:\";$H$7;$B$4;$B$5;$A43;J$3;J$5;J$2;$B$1;$C$2)": 84,_x000D_
    "=RIK_AC(\"INF06__;INF02@E=1,S=1021,G=0,T=0,P=0:@R=A,S=1027,V={0}:R=B,S=1019,V={1}:R=C,S=1020,V={2}:R=D,S=1006,V={3}:R=E,S=1011,V={4}:R=F,S=2001,V={5}:R=G,S=2|1011,V={6}:R=H,S=2|1012,V={7}:R=I,S=1004,V={8}:\";$B$1;N$3;N$4;$H$7;$H$8;$B$2;$B$3;$C39;$B$5)": 85,_x000D_
    "=RIK_AC(\"INF06__;INF02@E=1,S=1021,G=0,T=0,P=0:@R=A,S=1027,V={0}:R=B,S=1019,V={1}:R=C,S=1020,V={2}:R=D,S=1006,V={3}:R=E,S=1011,V={4}:R=F,S=2001,V={5}:R=G,S=2|1011,V={6}:R=H,S=2|1012,V={7}:R=I,S=1004,V={8}:\";$B$1;J$3;J$4;$H$7;$H$8;$B$2;$B$3;$A18;$B$5)": 86,_x000D_
    "=RIK_AC(\"INF06__;INF02@E=1,S=1021,G=0,T=0,P=0:@R=A,S=1027,V={0}:R=B,S=1019,V={1}:R=C,S=1020,V={2}:R=D,S=1006,V={3}:R=E,S=1011,V={4}:R=F,S=2001,V={5}:R=G,S=2|1011,V={6}:R=H,S=2|1012,V={7}:R=I,S=1004,V={8}:\";$B$1;J$3;J$4;$H$7;$H$8;$B$2;$B$3;$A19;$B$5)": 87,_x000D_
    "=RIK_AC(\"INF06__;INF02@E=1,S=1021,G=0,T=0,P=0,C=*-1:@R=A,S=1027,V={0}:R=B,S=1019,V={1}:R=C,S=1020,V={2}:R=D,S=1006,V={3}:R=E,S=1011,V={4}:R=F,S=2001,V={5}:R=G,S=2|1011,V={6}:R=H,S=2|1012,V={7}:R=I,S=1004,V={8}:\";$B$1;L$3;L$4;$H$7;$H$8;$B$2;$B$3;$B29;$B$5)": 88,_x000D_
    "=RIK_AC(\"INF06__;INF02@E=1,S=1021,G=0,T=0,P=0,C=*-1:@R=A,S=1027,V={0}:R=B,S=1019,V={1}:R=C,S=1020,V={2}:R=D,S=1006,V={3}:R=E,S=1011,V={4}:R=F,S=2001,V={5}:R=G,S=2|1011,V={6}:R=H,S=2|1012,V={7}:R=I,S=1004,V={8}:\";$B$1;L$3;L$4;$H$7;$H$8;$B$2;$B$3;$B39;$B$5)": 89,_x000D_
    "=RIK_AC(\"INF06__;INF02@E=1,S=1021,G=0,T=0,P=0,C=*-1:@R=A,S=1027,V={0}:R=B,S=1019,V={1}:R=C,S=1020,V={2}:R=D,S=1006,V={3}:R=E,S=1011,V={4}:R=F,S=2001,V={5}:R=G,S=2|1011,V={6}:R=H,S=2|1012,V={7}:R=I,S=1004,V={8}:\";$B$1;L$3;L$4;$H$7;$H$8;$B$2;$B$3;$B32;$B$5)": 90,_x000D_
    "=RIK_AC(\"INF06__;INF02@E=1,S=1021,G=0,T=0,P=0,C=*-1:@R=A,S=1027,V={0}:R=B,S=1019,V={1}:R=C,S=1020,V={2}:R=D,S=1006,V={3}:R=E,S=1011,V={4}:R=F,S=2001,V={5}:R=G,S=2|1011,V={6}:R=H,S=2|1012,V={7}:R=I,S=1004,V={8}:\";$B$1;L$3;L$4;$H$7;$H$8;$B$2;$B$3;$B19;$B$5)": 91,_x000D_
    "=RIK_AC(\"INF06__;INF13@E=1,S=14,G=0,T=0,P=0:@R=A,S=1,V={0}:R=B,S=21,V={1}:R=C,S=22,V={2}:R=D,S=4,V={3}:R=F,S=8,V={4}:R=G,S=9,V={5}:R=H,S=10,V={6}:R=I,S=16,V={7}:R=J,S=18,V={8}:\";$H$7;$B$4;$B$5;$A43;N$3;N$5;N$2;$B$1;$C$2)": 92,_x000D_
    "=RIK_AC(\"INF06__;INF02@E=1,S=1021,G=0,T=0,P=0:@R=A,S=1027,V={0}:R=B,S=1019,V={1}:R=C,S=1020,V={2}:R=D,S=1006,V={3}:R=E,S=1011,V={4}:R=F,S=2001,V={5}:R=G,S=2|1011,V={6}:R=H,S=2|1012,V={7}:R=I,S=1004,V={8}:\";$B$1;J$3;J$4;$H$7;$H$8;$B$2;$B$3;$A51;$B$5)": 93,_x000D_
    "=RIK_AC(\"INF06__;INF02@E=1,S=1021,G=0,T=0,P=0:@R=A,S=1027,V={0}:R=B,S=1019,V={1}:R=C,S=1020,V={2}:R=D,S=1006,V={3}:R=E,S=1011,V={4}:R=F,S=2001,V={5}:R=G,S=2|1011,V={6}:R=H,S=2|1012,V={7}:R=I,S=1004,V={8}:\";$B$1;J$3;J$4;$H$7;$H$8;$B$2;$B$3;$A39;$B$5)": 94,_x000D_
    "=RIK_AC(\"INF06__;INF02@E=1,S=1021,G=0,T=0,P=0:@R=A,S=1027,V={0}:R=B,S=1019,V={1}:R=C,S=1020,V={2}:R=D,S=1006,V={3}:R=E,S=1011,V={4}:R=F,S=2001,V={5}:R=G,S=2|1011,V={6}:R=H,S=2|1012,V={7}:R=I,S=1004,V={8}:\";$B$1;N$3;N$4;$H$7;$H$8;$B$2;$B$3;$C24;$B$5)": 95,_x000D_
    "=RIK_AC(\"INF06__;INF02@E=1,S=1021,G=0,T=0,P=0:@R=A,S=1027,V={0}:R=B,S=1019,V={1}:R=C,S=1020,V={2}:R=D,S=1006,V={3}:R=E,S=1011,V={4}:R=F,S=2001,V={5}:R=G,S=2|1011,V={6}:R=H,S=2|1012,V={7}:R=I,S=1004,V={8}:\";$B$1;N$3;N$4;$H$7;$H$8;$B$2;$B$3;$C32;$B$5)": 96,_x000D_
    "=RIK_AC(\"INF06__;INF02@E=1,S=1021,G=0,T=0,P=0:@R=A,S=1027,V={0}:R=B,S=1019,V={1}:R=C,S=1020,V={2}:R=D,S=1006,V={3}:R=E,S=1011,V={4}:R=F,S=2001,V={5}:R=G,S=2|1011,V={6}:R=H,S=2|1012,V={7}:R=I,S=1004,V={8}:\";$B$1;N$3;N$4;$H$7;$H$8;$B$2;$B$3;$C37;$B$5)": 97,_x000D_
    "=RIK_AC(\"INF06__;INF02@E=1,S=1021,G=0,T=0,P=0:@R=A,S=1027,V={0}:R=B,S=1019,V={1}:R=C,S=1020,V={2}:R=D,S=1006,V={3}:R=E,S=1011,V={4}:R=F,S=2001,V={5}:R=G,S=2|1011,V={6}:R=H,S=2|1012,V={7}:R=I,S=1004,V={8}:\";$B$1;N$3;N$4;$H$7;$H$8;$B$2;$B$3;$C45;$B$5)": 98,_x000D_
    "=RIK_AC(\"INF06__;INF02@E=1,S=1021,G=0,T=0,P=0:@R=A,S=1027,V={0}:R=B,S=1019,V={1}:R=C,S=1020,V={2}:R=D,S=1006,V={3}:R=E,S=1011,V={4}:R=G,S=2|1011,V={5}:R=H,S=2|1012,V={6}:R=I,S=1004,V={7}:\";$B$1;J$3;J$4;$H$7;$H$8;$B$3;$A16;$B$5)": 99,_x000D_
    "=RIK_AC(\"INF06__;INF02@E=1,S=1021,G=0,T=0,P=0:@R=A,S=1027,V={0}:R=B,S=1019,V={1}:R=C,S=1020,V={2}:R=D,S=1006,V={3}:R=E,S=1011,V={4}:R=F,S=2|1011,V={5}:R=G,S=2|1012,V={6}:R=H,S=1004,V={7}:R=I,S=2000,V={8}:\";$B$1;J$3;J$4;$H$7;$H$8;$B$3;$A16;$B$5;$B$2)": 100,_x000D_
    "=RIK_AC(\"INF06__;INF13@E=1,S=14,G=0,T=0,P=0:@R=A,S=1,V={0}:R=B,S=21,V={1}:R=C,S=22,V={2}:R=D,S=4,V={3}:R=E,S=8,V={4}:R=F,S=9,V={5}:R=G,S=10,V={6}:R=H,S=16,V={7}:R=I,S=18,V={8}:\";$H$7;$B$4;$B$5;$A42;J$3;J$5;J$2;$B$1;$B$2)": 101,_x000D_
    "=RIK_AC(\"INF06__;INF02@E=1,S=1021,G=0,T=0,P=0:@R=A,S=1027,V={0}:R=B,S=1019,V={1}:R=C,S=1020,V={2}:R=D,S=1006,V={3}:R=E,S=1011,V={4}:R=F,S=2|1011,V={5}:R=G,S=2|1012,V={6}:R=H,S=1004,V={7}:R=I,S=2000,V={8}:\";$B$1;J$3;J$4;$H$7;$H$8;$B$3;$A17;$B$5;$B$2)": 102,_x000D_
    "=RIK_AC(\"INF06__;INF02@E=1,S=1021,G=0,T=0,P=0:@R=A,S=1027,V={0}:R=B,S=1019,V={1}:R=C,S=1020,V={2}:R=D,S=1006,V={3}:R=E,S=1011,V={4}:R=F,S=2|1011,V={5}:R=G,S=2|1012,V={6}:R=H,S=1004,V={7}:R=I,S=2000,V={8}:\";$B$1;J$3;J$4;$H$7;$H$8;$B$3;$A18;$B$5;$B$2)": 103,_x000D_
    "=RIK_AC(\"INF06__;INF02@E=1,S=1021,G=0,T=0,P=0:@R=A,S=1027,V={0}:R=B,S=1019,V={1}:R=C,S=1020,V={2}:R=D,S=1006,V={3}:R=E,S=1011,V={4}:R=F,S=2|1011,V={5}:R=G,S=2|1012,V={6}:R=H,S=1004,V={7}:R=I,S=2000,V={8}:\";$B$1;J$3;J$4;$H$7;$H$8;$B$3;$A19;$B$5;$B$2)": 104,_x000D_
    "=RIK_AC(\"INF06__;INF02@E=1,S=1021,G=0,T=0,P=0:@R=A,S=1027,V={0}:R=B,S=1019,V={1}:R=C,S=1020,V={2}:R=D,S=1006,V={3}:R=E,S=1011,V={4}:R=F,S=2|1011,V={5}:R=G,S=2|1012,V={6}:R=H,S=1004,V={7}:R=I,S=2000,V={8}:\";$B$1;J$3;J$4;$H$7;$H$8;$B$3;$A20;$B$5;$B$2)": 105,_x000D_
    "=RIK_AC(\"INF06__;INF02@E=1,S=1021,G=0,T=0,P=0:@R=A,S=1027,V={0}:R=B,S=1019,V={1}:R=C,S=1020,V={2}:R=D,S=1006,V={3}:R=E,S=1011,V={4}:R=F,S=2|1011,V={5}:R=G,S=2|1012,V={6}:R=H,S=1004,V={7}:R=I,S=2000,V={8}:\";$B$1;J$3;J$4;$H$7;$H$8;$B$3;$A21;$B$5;$B$2)": 106,_x000D_
    "=RIK_AC(\"INF06__;INF02@E=1,S=1021,G=0,T=0,P=0:@R=A,S=1027,V={0}:R=B,S=1019,V={1}:R=C,S=1020,V={2}:R=D,S=1006,V={3}:R=E,S=1011,V={4}:R=F,S=2|1011,V={5}:R=G,S=2|1012,V={6}:R=H,S=1004,V={7}:R=I,S=2000,V={8}:\";$B$1;J$3;J$4;$H$7;$H$8;$B$3;$A22;$B$5;$B$2)": 107,_x000D_
    "=RIK_AC(\"INF06__;INF02@E=1,S=1021,G=0,T=0,P=0:@R=A,S=1027,V={0}:R=B,S=1019,V={1}:R=C,S=1020,V={2}:R=D,S=1006,V={3}:R=E,S=1011,V={4}:R=F,S=2|1011,V={5}:R=G,S=2|1012,V={6}:R=H,S=1004,V={7}:R=I,S=2000,V={8}:\";$B$1;J$3;J$4;$H$7;$H$8;$B$3;$A23;$B$5;$B$2)": 108,_x000D_
    "=RIK_AC(\"INF06__;INF02@E=1,S=1021,G=0,T=0,P=0:@R=A,S=1027,V={0}:R=B,S=1019,V={1}:R=C,S=1020,V={2}:R=D,S=1006,V={3}:R=E,S=1011,V={4}:R=F,S=2|1011,V={5}:R=G,S=2|1012,V={6}:R=H,S=1004,V={7}:R=I,S=2000,V={8}:\";$B$1;J$3;J$4;$H$7;$H$8;$B$3;$A24;$B$5;$B$2)": 109,_x000D_
    "=RIK_AC(\"INF06__;INF02@E=1,S=1021,G=0,T=0,P=0:@R=A,S=1027,V={0}:R=B,S=1019,V={1}:R=C,S=1020,V={2}:R=D,S=1006,V={3}:R=E,S=1011,V={4}:R=F,S=2|1011,V={5}:R=G,S=2|1012,V={6}:R=H,S=1004,V={7}:R=I,S=2000,V={8}:\";$B$1;J$3;J$4;$H$7;$H$8;$B$3;$A25;$B$5;$B$2)": 110,_x000D_
    "=RIK_AC(\"INF06__;INF02@E=1,S=1021,G=0,T=0,P=0:@R=A,S=1027,V={0}:R=B,S=1019,V={1}:R=C,S=1020,V={2}:R=D,S=1006,V={3}:R=E,S=1011,V={4}:R=F,S=2|1011,V={5}:R=G,S=2|1012,V={6}:R=H,S=1004,V={7}:R=I,S=2000,V={8}:\";$B$1;J$3;J$4;$H$7;$H$8;$B$3;$A26;$B$5;$B$2)": 111,_x000D_
    "=RIK_AC(\"INF06__;INF02@E=1,S=1021,G=0,T=0,P=0:@R=A,S=1027,V={0}:R=B,S=1019,V={1}:R=C,S=1020,V={2}:R=D,S=1006,V={3}:R=E,S=1011,V={4}:R=F,S=2|1011,V={5}:R=G,S=2|1012,V={6}:R=H,S=1004,V={7}:R=I,S=2000,V={8}:\";$B$1;J$3;J$4;$H$7;$H$8;$B$3;$A27;$B$5;$B$2)": 112,_x000D_
    "=RIK_AC(\"INF06__;INF02@E=1,S=1021,G=0,T=0,P=0:@R=A,S=1027,V={0}:R=B,S=1019,V={1}:R=C,S=1020,V={2}:R=D,S=1006,V={3}:R=E,S=1011,V={4}:R=F,S=2|1011,V={5}:R=G,S=2|1012,V={6}:R=H,S=1004,V={7}:R=I,S=2000,V={8}:\";$B$1;J$3;J$4;$H$7;$H$8;$B$3;$A28;$B$5;$B$2)": 113,_x000D_
    "=RIK_AC(\"INF06__;INF02@E=1,S=1021,G=0,T=0,P=0:@R=A,S=1027,V={0}:R=B,S=1019,V={1}:R=C,S=1020,V={2}:R=D,S=1006,V={3}:R=E,S=1011,V={4}:R=F,S=2|1011,V={5}:R=G,S=2|1012,V={6}:R=H,S=1004,V={7}:R=I,S=2000,V={8}:\";$B$1;J$3;J$4;$H$7;$H$8;$B$3;$A29;$B$5;$B$2)": 114,_x000D_
    "=RIK_AC(\"INF06__;INF02@E=1,S=1021,G=0,T=0,P=0:@R=A,S=1027,V={0}:R=B,S=1019,V={1}:R=C,S=1020,V={2}:R=D,S=1006,V={3}:R=E,S=1011,V={4}:R=F,S=2|1011,V={5}:R=G,S=2|1012,V={6}:R=H,S=1004,V={7}:R=I,S=2000,V={8}:\";$B$1;J$3;J$4;$H$7;$H$8;$B$3;$A30;$B$5;$B$2)": 115,_x000D_
    "=RIK_AC(\"INF06__;INF02@E=1,S=1021,G=0,T=0,P=0:@R=A,S=1027,V={0}:R=B,S=1019,V={1}:R=C,S=1020,V={2}:R=D,S=1006,V={3}:R=E,S=1011,V={4}:R=F,S=2|1011,V={5}:R=G,S=2|1012,V={6}:R=H,S=1004,V={7}:R=I,S=2000,V={8}:\";$B$1;J$3;J$4;$H$7;$H$8;$B$3;$A31;$B$5;$B$2)": 116,_x000D_
    "=RIK_AC(\"INF06__;INF02@E=1,S=1021,G=0,T=0,P=0:@R=A,S=1027,V={0}:R=B,S=1019,V={1}:R=C,S=1020,V={2}:R=D,S=1006,V={3}:R=E,S=1011,V={4}:R=F,S=2|1011,V={5}:R=G,S=2|1012,V={6}:R=H,S=1004,V={7}:R=I,S=2000,V={8}:\";$B$1;J$3;J$4;$H$7;$H$8;$B$3;$A32;$B$5;$B$2)": 117,_x000D_
    "=RIK_AC(\"INF06__;INF02@E=1,S=1021,G=0,T=0,P=0:@R=A,S=1027,V={0}:R=B,S=1019,V={1}:R=C,S=1020,V={2}:R=D,S=1006,V={3}:R=E,S=1011,V={4}:R=F,S=2|1011,V={5}:R=G,S=2|1012,V={6}:R=H,S=1004,V={7}:R=I,S=2000,V={8}:\";$B$1;J$3;J$4;$H$7;$H$8;$B$3;$A33;$B$5;$B$2)": 118,_x000D_
    "=RIK_AC(\"INF06__;INF02@E=1,S=1021,G=0,T=0,P=0:@R=A,S=1027,V={0}:R=B,S=1019,V={1}:R=C,S=1020,V={2}:R=D,S=1006,V={3}:R=E,S=1011,V={4}:R=F,S=2|1011,V={5}:R=G,S=2|1012,V={6}:R=H,S=1004,V={7}:R=I,S=2000,V={8}:\";$B$1;J$3;J$4;$H$7;$H$8;$B$3;$A34;$B$5;$B$2)": 119,_x000D_
    "=RIK_AC(\"INF06__;INF02@E=1,S=1021,G=0,T=0,P=0:@R=A,S=1027,V={0}:R=B,S=1019,V={1}:R=C,S=1020,V={2}:R=D,S=1006,V={3}:R=E,S=1011,V={4}:R=F,S=2|1011,V={5}:R=G,S=2|1012,V={6}:R=H,S=1004,V={7}:R=I,S=2000,V={8}:\";$B$1;J$3;J$4;$H$7;$H$8;$B$3;$A36;$B$5;$B$2)": 120,_x000D_
    "=RIK_AC(\"INF06__;INF02@E=1,S=1021,G=0,T=0,P=0:@R=A,S=1027,V={0}:R=B,S=1019,V={1}:R=C,S=1020,V={2}:R=D,S=1006,V={3}:R=E,S=1011,V={4}:R=F,S=2|1011,V={5}:R=G,S=2|1012,V={6}:R=H,S=1004,V={7}:R=I,S=2000,V={8}:\";$B$1;J$3;J$4;$H$7;$H$8;$B$3;$A37;$B$5;$B$2)": 121,_x000D_
    "=RIK_AC(\"INF06__;INF02@E=1,S=1021,G=0,T=0,P=0:@R=A,S=1027,V={0}:R=B,S=1019,V={1}:R=C,S=1020,V={2}:R=D,S=1006,V={3}:R=E,S=1011,V={4}:R=F,S=2|1011,V={5}:R=G,S=2|1012,V={6}:R=H,S=1004,V={7}:R=I,S=2000,V={8}:\";$B$1;J$3;J$4;$H$7;$H$8;$B$3;$A38;$B$5;$B$2)": 122,_x000D_
    "=RIK_AC(\"INF06__;INF02@E=1,S=1021,G=0,T=0,P=0:@R=A,S=1027,V={0}:R=B,S=1019,V={1}:R=C,S=1020,V={2}:R=D,S=1006,V={3}:R=E,S=1011,V={4}:R=F,S=2|1011,V={5}:R=G,S=2|1012,V={6}:R=H,S=1004,V={7}:R=I,S=2000,V={8}:\";$B$1;J$3;J$4;$H$7;$H$8;$B$3;$A39;$B$5;$B$2)": 123,_x000D_
    "=RIK_AC(\"INF06__;INF02@E=1,S=1021,G=0,T=0,P=0:@R=A,S=1027,V={0}:R=B,S=1019,V={1}:R=C,S=1020,V={2}:R=D,S=1006,V={3}:R=E,S=1011,V={4}:R=F,S=2|1011,V={5}:R=G,S=2|1012,V={6}:R=H,S=1004,V={7}:R=I,S=2000,V={8}:\";$B$1;J$3;J$4;$H$7;$H$8;$B$3;$A40;$B$5;$B$2)": 124,_x000D_
    "=RIK_AC(\"INF06__;INF02@E=1,S=1021,</t>
  </si>
  <si>
    <t>{_x000D_
  "Formulas": {_x000D_
    "=RIK_AC(\"INF06__;INF02@E=1,S=1021,G=0,T=0,P=0:@R=A,S=1027,V={0}:R=B,S=1019,V={1}:R=C,S=1020,V={2}:R=D,S=1006,V={3}:R=E,S=1011,V={4}:R=F,S=2001,V={5}:R=G,S=2|1011,V={6}:R=H,S=2|1012,V={7}:R=I,S=1004,V={8}:\";$B$1;O$3;O$4;$G$7;$G$8;$B$2;$B$3;$B35;$B$5)": 1,_x000D_
    "=RIK_AC(\"INF06__;INF02@E=1,S=1021,G=0,T=0,P=0:@R=A,S=1027,V={0}:R=B,S=1019,V={1}:R=C,S=1020,V={2}:R=D,S=1006,V={3}:R=E,S=1011,V={4}:R=F,S=2001,V={5}:R=G,S=2|1011,V={6}:R=H,S=2|1012,V={7}:R=I,S=1004,V={8}:\";$B$1;O$3;O$4;$G$7;$G$8;$B$2;$B$3;$B27;$B$5)": 2,_x000D_
    "=RIK_AC(\"INF06__;INF02@E=1,S=1021,G=0,T=0,P=0,C=*-1:@R=A,S=1027,V={0}:R=B,S=1019,V={1}:R=C,S=1020,V={2}:R=D,S=1006,V={3}:R=E,S=1011,V={4}:R=F,S=2001,V={5}:R=G,S=2|1011,V={6}:R=H,S=2|1012,V={7}:R=I,S=1004,V={8}:\";$B$1;L$3;L$4;$G$7;$G$8;$B$2;$B$3;$B19;$B$5)": 3,_x000D_
    "=RIK_AC(\"INF06__;INF02@E=1,S=1021,G=0,T=0,P=0:@R=A,S=1027,V={0}:R=B,S=1019,V={1}:R=C,S=1020,V={2}:R=D,S=1006,V={3}:R=E,S=1011,V={4}:R=F,S=2001,V={5}:R=G,S=2|1011,V={6}:R=H,S=2|1012,V={7}:R=I,S=1004,V={8}:\";$B$1;L$3;L$4;$G$7;$G$8;$B$2;$B$3;$B35;$B$5)": 4,_x000D_
    "=RIK_AC(\"INF06__;INF02@E=1,S=1021,G=0,T=0,P=0:@R=A,S=1027,V={0}:R=B,S=1019,V={1}:R=C,S=1020,V={2}:R=D,S=1006,V={3}:R=E,S=1011,V={4}:R=F,S=2001,V={5}:R=G,S=2|1011,V={6}:R=H,S=2|1012,V={7}:R=I,S=1004,V={8}:\";$B$1;L$3;L$4;$G$7;$G$8;$B$2;$B$3;$B27;$B$5)": 5,_x000D_
    "=RIK_AC(\"INF06__;INF02@E=1,S=1021,G=0,T=0,P=0:@R=A,S=1027,V={0}:R=B,S=1019,V={1}:R=C,S=1020,V={2}:R=D,S=1006,V={3}:R=E,S=1011,V={4}:R=F,S=2001,V={5}:R=G,S=2|1011,V={6}:R=H,S=2|1012,V={7}:R=I,S=1004,V={8}:\";$B$1;L$3;L$4;$G$7;$G$8;$B$2;$B$3;$B36;$B$5)": 6,_x000D_
    "=RIK_AC(\"INF06__;INF02@E=1,S=1021,G=0,T=0,P=0,C=*-1:@R=A,S=1027,V={0}:R=B,S=1019,V={1}:R=C,S=1020,V={2}:R=D,S=1006,V={3}:R=E,S=1011,V={4}:R=F,S=2001,V={5}:R=G,S=2|1011,V={6}:R=H,S=2|1012,V={7}:R=I,S=1004,V={8}:\";$B$1;L$3;L$4;$G$7;$G$8;$B$2;$B$3;$B22;$B$5)": 7,_x000D_
    "=RIK_AC(\"INF06__;INF02@E=1,S=1021,G=0,T=0,P=0:@R=A,S=1027,V={0}:R=B,S=1019,V={1}:R=C,S=1020,V={2}:R=D,S=1006,V={3}:R=E,S=1011,V={4}:R=F,S=2001,V={5}:R=G,S=2|1011,V={6}:R=H,S=2|1012,V={7}:R=I,S=1004,V={8}:\";$B$1;O$3;O$4;$G$7;$G$8;$B$2;$B$3;$B33;$B$5)": 8,_x000D_
    "=RIK_AC(\"INF06__;INF02@E=1,S=1021,G=0,T=0,P=0,C=*-1:@R=A,S=1027,V={0}:R=B,S=1019,V={1}:R=C,S=1020,V={2}:R=D,S=1006,V={3}:R=E,S=1011,V={4}:R=F,S=2001,V={5}:R=G,S=2|1011,V={6}:R=H,S=2|1012,V={7}:R=I,S=1004,V={8}:\";$B$1;O$3;O$4;$G$7;$G$8;$B$2;$B$3;$B19;$B$5)": 9,_x000D_
    "=RIK_AC(\"INF06__;INF02@E=1,S=1021,G=0,T=0,P=0:@R=A,S=1027,V={0}:R=B,S=1019,V={1}:R=C,S=1020,V={2}:R=D,S=1006,V={3}:R=E,S=1011,V={4}:R=F,S=2001,V={5}:R=G,S=2|1011,V={6}:R=H,S=2|1012,V={7}:R=I,S=1004,V={8}:\";$B$1;L$3;L$4;$G$7;$G$8;$B$2;$B$3;$B25;$B$5)": 10,_x000D_
    "=RIK_AC(\"INF06__;INF02@E=1,S=1021,G=0,T=0,P=0:@R=A,S=1027,V={0}:R=B,S=1019,V={1}:R=C,S=1020,V={2}:R=D,S=1006,V={3}:R=E,S=1011,V={4}:R=F,S=2001,V={5}:R=G,S=2|1011,V={6}:R=H,S=2|1012,V={7}:R=I,S=1004,V={8}:\";$B$1;O$3;O$4;$G$7;$G$8;$B$2;$B$3;$B34;$B$5)": 11,_x000D_
    "=RIK_AC(\"INF06__;INF02@E=1,S=1021,G=0,T=0,P=0:@R=A,S=1027,V={0}:R=B,S=1019,V={1}:R=C,S=1020,V={2}:R=D,S=1006,V={3}:R=E,S=1011,V={4}:R=F,S=2001,V={5}:R=G,S=2|1011,V={6}:R=H,S=2|1012,V={7}:R=I,S=1004,V={8}:\";$B$1;O$3;O$4;$G$7;$G$8;$B$2;$B$3;$B31;$B$5)": 12,_x000D_
    "=RIK_AC(\"INF06__;INF02@E=1,S=1021,G=0,T=0,P=0,C=*-1:@R=A,S=1027,V={0}:R=B,S=1019,V={1}:R=C,S=1020,V={2}:R=D,S=1006,V={3}:R=E,S=1011,V={4}:R=F,S=2001,V={5}:R=G,S=2|1011,V={6}:R=H,S=2|1012,V={7}:R=I,S=1004,V={8}:\";$B$1;O$3;O$4;$G$7;$G$8;$B$2;$B$3;$B16;$B$5)": 13,_x000D_
    "=RIK_AC(\"INF06__;INF02@E=1,S=1021,G=0,T=0,P=0:@R=A,S=1027,V={0}:R=B,S=1019,V={1}:R=C,S=1020,V={2}:R=D,S=1006,V={3}:R=E,S=1011,V={4}:R=F,S=2001,V={5}:R=G,S=2|1011,V={6}:R=H,S=2|1012,V={7}:R=I,S=1004,V={8}:\";$B$1;L$3;L$4;$G$7;$G$8;$B$2;$B$3;$B31;$B$5)": 14,_x000D_
    "=RIK_AC(\"INF06__;INF02@E=1,S=1021,G=0,T=0,P=0,C=*-1:@R=A,S=1027,V={0}:R=B,S=1019,V={1}:R=C,S=1020,V={2}:R=D,S=1006,V={3}:R=E,S=1011,V={4}:R=F,S=2001,V={5}:R=G,S=2|1011,V={6}:R=H,S=2|1012,V={7}:R=I,S=1004,V={8}:\";$B$1;J$3;J$4;$G$7;$G$8;$B$2;$B$3;$A16;$B$5)": 15,_x000D_
    "=RIK_AC(\"INF06__;INF02@E=1,S=1021,G=0,T=0,P=0:@R=A,S=1027,V={0}:R=B,S=1019,V={1}:R=C,S=1020,V={2}:R=D,S=1006,V={3}:R=E,S=1011,V={4}:R=F,S=2001,V={5}:R=G,S=2|1011,V={6}:R=H,S=2|1012,V={7}:R=I,S=1004,V={8}:\";$B$1;L$3;L$4;$G$7;$G$8;$B$2;$B$3;$B33;$B$5)": 16,_x000D_
    "=RIK_AC(\"INF06__;INF02@E=1,S=1021,G=0,T=0,P=0,C=*-1:@R=A,S=1027,V={0}:R=B,S=1019,V={1}:R=C,S=1020,V={2}:R=D,S=1006,V={3}:R=E,S=1011,V={4}:R=F,S=2001,V={5}:R=G,S=2|1011,V={6}:R=H,S=2|1012,V={7}:R=I,S=1004,V={8}:\";$B$1;O$3;O$4;$G$7;$G$8;$B$2;$B$3;$B22;$B$5)": 17,_x000D_
    "=RIK_AC(\"INF06__;INF02@E=1,S=1021,G=0,T=0,P=0:@R=A,S=1027,V={0}:R=B,S=1019,V={1}:R=C,S=1020,V={2}:R=D,S=1006,V={3}:R=E,S=1011,V={4}:R=F,S=2001,V={5}:R=G,S=2|1011,V={6}:R=H,S=2|1012,V={7}:R=I,S=1004,V={8}:\";$B$1;L$3;L$4;$G$7;$G$8;$B$2;$B$3;$B34;$B$5)": 18,_x000D_
    "=RIK_AC(\"INF06__;INF02@E=1,S=1021,G=0,T=0,P=0:@R=A,S=1027,V={0}:R=B,S=1019,V={1}:R=C,S=1020,V={2}:R=D,S=1006,V={3}:R=E,S=1011,V={4}:R=F,S=2001,V={5}:R=G,S=2|1011,V={6}:R=H,S=2|1012,V={7}:R=I,S=1004,V={8}:\";$B$1;L$3;L$4;$G$7;$G$8;$B$2;$B$3;$B26;$B$5)": 19,_x000D_
    "=RIK_AC(\"INF06__;INF02@E=1,S=1021,G=0,T=0,P=0,C=*-1:@R=A,S=1027,V={0}:R=B,S=1019,V={1}:R=C,S=1020,V={2}:R=D,S=1006,V={3}:R=E,S=1011,V={4}:R=F,S=2001,V={5}:R=G,S=2|1011,V={6}:R=H,S=2|1012,V={7}:R=I,S=1004,V={8}:\";$B$1;J$3;J$4;$G$7;$G$8;$B$2;$B$3;$A17;$B$5)": 20,_x000D_
    "=RIK_AC(\"INF06__;INF02@E=1,S=1021,G=0,T=0,P=0:@R=A,S=1027,V={0}:R=B,S=1019,V={1}:R=C,S=1020,V={2}:R=D,S=1006,V={3}:R=E,S=1011,V={4}:R=F,S=2001,V={5}:R=G,S=2|1011,V={6}:R=H,S=2|1012,V={7}:R=I,S=1004,V={8}:\";$B$1;O$3;O$4;$G$7;$G$8;$B$2;$B$3;$B32;$B$5)": 21,_x000D_
    "=RIK_AC(\"INF06__;INF02@E=1,S=1021,G=0,T=0,P=0,C=*-1:@R=A,S=1027,V={0}:R=B,S=1019,V={1}:R=C,S=1020,V={2}:R=D,S=1006,V={3}:R=E,S=1011,V={4}:R=F,S=2001,V={5}:R=G,S=2|1011,V={6}:R=H,S=2|1012,V={7}:R=I,S=1004,V={8}:\";$B$1;O$3;O$4;$G$7;$G$8;$B$2;$B$3;$B21;$B$5)": 22,_x000D_
    "=RIK_AC(\"INF06__;INF02@E=1,S=1021,G=0,T=0,P=0:@R=A,S=1027,V={0}:R=B,S=1019,V={1}:R=C,S=1020,V={2}:R=D,S=1006,V={3}:R=E,S=1011,V={4}:R=F,S=2001,V={5}:R=G,S=2|1011,V={6}:R=H,S=2|1012,V={7}:R=I,S=1004,V={8}:\";$B$1;O$3;O$4;$G$7;$G$8;$B$2;$B$3;$B29;$B$5)": 23,_x000D_
    "=RIK_AC(\"INF06__;INF02@E=1,S=1021,G=0,T=0,P=0,C=*-1:@R=A,S=1027,V={0}:R=B,S=1019,V={1}:R=C,S=1020,V={2}:R=D,S=1006,V={3}:R=E,S=1011,V={4}:R=F,S=2001,V={5}:R=G,S=2|1011,V={6}:R=H,S=2|1012,V={7}:R=I,S=1004,V={8}:\";$B$1;O$3;O$4;$G$7;$G$8;$B$2;$B$3;$B17;$B$5)": 24,_x000D_
    "=RIK_AC(\"INF06__;INF02@E=1,S=1021,G=0,T=0,P=0,C=*-1:@R=A,S=1027,V={0}:R=B,S=1019,V={1}:R=C,S=1020,V={2}:R=D,S=1006,V={3}:R=E,S=1011,V={4}:R=F,S=2001,V={5}:R=G,S=2|1011,V={6}:R=H,S=2|1012,V={7}:R=I,S=1004,V={8}:\";$B$1;L$3;L$4;$G$7;$G$8;$B$2;$B$3;$B21;$B$5)": 25,_x000D_
    "=RIK_AC(\"INF06__;INF02@E=1,S=1021,G=0,T=0,P=0:@R=A,S=1027,V={0}:R=B,S=1019,V={1}:R=C,S=1020,V={2}:R=D,S=1006,V={3}:R=E,S=1011,V={4}:R=F,S=2001,V={5}:R=G,S=2|1011,V={6}:R=H,S=2|1012,V={7}:R=I,S=1004,V={8}:\";$B$1;O$3;O$4;$G$7;$G$8;$B$2;$B$3;$B30;$B$5)": 26,_x000D_
    "=RIK_AC(\"INF06__;INF02@E=1,S=1021,G=0,T=0,P=0,C=*-1:@R=A,S=1027,V={0}:R=B,S=1019,V={1}:R=C,S=1020,V={2}:R=D,S=1006,V={3}:R=E,S=1011,V={4}:R=F,S=2001,V={5}:R=G,S=2|1011,V={6}:R=H,S=2|1012,V={7}:R=I,S=1004,V={8}:\";$B$1;L$3;L$4;$G$7;$G$8;$B$2;$B$3;$B23;$B$5)": 27,_x000D_
    "=RIK_AC(\"INF06__;INF02@E=1,S=1021,G=0,T=0,P=0,C=*-1:@R=A,S=1027,V={0}:R=B,S=1019,V={1}:R=C,S=1020,V={2}:R=D,S=1006,V={3}:R=E,S=1011,V={4}:R=F,S=2001,V={5}:R=G,S=2|1011,V={6}:R=H,S=2|1012,V={7}:R=I,S=1004,V={8}:\";$B$1;L$3;L$4;$G$7;$G$8;$B$2;$B$3;$B20;$B$5)": 28,_x000D_
    "=RIK_AC(\"INF06__;INF02@E=1,S=1021,G=0,T=0,P=0:@R=A,S=1027,V={0}:R=B,S=1019,V={1}:R=C,S=1020,V={2}:R=D,S=1006,V={3}:R=E,S=1011,V={4}:R=F,S=2001,V={5}:R=G,S=2|1011,V={6}:R=H,S=2|1012,V={7}:R=I,S=1004,V={8}:\";$B$1;L$3;L$4;$G$7;$G$8;$B$2;$B$3;$B32;$B$5)": 29,_x000D_
    "=RIK_AC(\"INF06__;INF02@E=1,S=1021,G=0,T=0,P=0:@R=A,S=1027,V={0}:R=B,S=1019,V={1}:R=C,S=1020,V={2}:R=D,S=1006,V={3}:R=E,S=1011,V={4}:R=F,S=2001,V={5}:R=G,S=2|1011,V={6}:R=H,S=2|1012,V={7}:R=I,S=1004,V={8}:\";$B$1;O$3;O$4;$G$7;$G$8;$B$2;$B$3;$B25;$B$5)": 30,_x000D_
    "=RIK_AC(\"INF06__;INF02@E=1,S=1021,G=0,T=0,P=0,C=*-1:@R=A,S=1027,V={0}:R=B,S=1019,V={1}:R=C,S=1020,V={2}:R=D,S=1006,V={3}:R=E,S=1011,V={4}:R=F,S=2001,V={5}:R=G,S=2|1011,V={6}:R=H,S=2|1012,V={7}:R=I,S=1004,V={8}:\";$B$1;L$3;L$4;$G$7;$G$8;$B$2;$B$3;$B17;$B$5)": 31,_x000D_
    "=RIK_AC(\"INF06__;INF02@E=1,S=1021,G=0,T=0,P=0:@R=A,S=1027,V={0}:R=B,S=1019,V={1}:R=C,S=1020,V={2}:R=D,S=1006,V={3}:R=E,S=1011,V={4}:R=F,S=2001,V={5}:R=G,S=2|1011,V={6}:R=H,S=2|1012,V={7}:R=I,S=1004,V={8}:\";$B$1;L$3;L$4;$G$7;$G$8;$B$2;$B$3;$B30;$B$5)": 32,_x000D_
    "=RIK_AC(\"INF06__;INF02@E=1,S=1021,G=0,T=0,P=0,C=*-1:@R=A,S=1027,V={0}:R=B,S=1019,V={1}:R=C,S=1020,V={2}:R=D,S=1006,V={3}:R=E,S=1011,V={4}:R=F,S=2001,V={5}:R=G,S=2|1011,V={6}:R=H,S=2|1012,V={7}:R=I,S=1004,V={8}:\";$B$1;O$3;O$4;$G$7;$G$8;$B$2;$B$3;$B20;$B$5)": 33,_x000D_
    "=RIK_AC(\"INF06__;INF02@E=1,S=1021,G=0,T=0,P=0,C=*-1:@R=A,S=1027,V={0}:R=B,S=1019,V={1}:R=C,S=1020,V={2}:R=D,S=1006,V={3}:R=E,S=1011,V={4}:R=F,S=2001,V={5}:R=G,S=2|1011,V={6}:R=H,S=2|1012,V={7}:R=I,S=1004,V={8}:\";$B$1;J$3;J$4;$G$7;$G$8;$B$2;$B$3;$A15;$B$5)": 34,_x000D_
    "=RIK_AC(\"INF06__;INF02@E=1,S=1021,G=0,T=0,P=0:@R=A,S=1027,V={0}:R=B,S=1019,V={1}:R=C,S=1020,V={2}:R=D,S=1006,V={3}:R=E,S=1011,V={4}:R=F,S=2001,V={5}:R=G,S=2|1011,V={6}:R=H,S=2|1012,V={7}:R=I,S=1004,V={8}:\";$B$1;O$3;O$4;$G$7;$G$8;$B$2;$B$3;$B36;$B$5)": 35,_x000D_
    "=RIK_AC(\"INF06__;INF02@E=1,S=1021,G=0,T=0,P=0:@R=A,S=1027,V={0}:R=B,S=1019,V={1}:R=C,S=1020,V={2}:R=D,S=1006,V={3}:R=E,S=1011,V={4}:R=F,S=2001,V={5}:R=G,S=2|1011,V={6}:R=H,S=2|1012,V={7}:R=I,S=1004,V={8}:\";$B$1;O$3;O$4;$G$7;$G$8;$B$2;$B$3;$B26;$B$5)": 36,_x000D_
    "=RIK_AC(\"INF06__;INF02@E=1,S=1021,G=0,T=0,P=0:@R=A,S=1027,V={0}:R=B,S=1019,V={1}:R=C,S=1020,V={2}:R=D,S=1006,V={3}:R=E,S=1011,V={4}:R=F,S=2001,V={5}:R=G,S=2|1011,V={6}:R=H,S=2|1012,V={7}:R=I,S=1004,V={8}:\";$B$1;L$3;L$4;$G$7;$G$8;$B$2;$B$3;$B37;$B$5)": 37,_x000D_
    "=RIK_AC(\"INF06__;INF02@E=1,S=1021,G=0,T=0,P=0:@R=A,S=1027,V={0}:R=B,S=1019,V={1}:R=C,S=1020,V={2}:R=D,S=1006,V={3}:R=E,S=1011,V={4}:R=F,S=2001,V={5}:R=G,S=2|1011,V={6}:R=H,S=2|1012,V={7}:R=I,S=1004,V={8}:\";$B$1;O$3;O$4;$G$7;$G$8;$B$2;$B$3;$B28;$B$5)": 38,_x000D_
    "=RIK_AC(\"INF06__;INF02@E=1,S=1021,G=0,T=0,P=0:@R=A,S=1027,V={0}:R=B,S=1019,V={1}:R=C,S=1020,V={2}:R=D,S=1006,V={3}:R=E,S=1011,V={4}:R=F,S=2001,V={5}:R=G,S=2|1011,V={6}:R=H,S=2|1012,V={7}:R=I,S=1004,V={8}:\";$B$1;L$3;L$4;$G$7;$G$8;$B$2;$B$3;$B29;$B$5)": 39,_x000D_
    "=RIK_AC(\"INF06__;INF02@E=1,S=1021,G=0,T=0,P=0,C=*-1:@R=A,S=1027,V={0}:R=B,S=1019,V={1}:R=C,S=1020,V={2}:R=D,S=1006,V={3}:R=E,S=1011,V={4}:R=F,S=2001,V={5}:R=G,S=2|1011,V={6}:R=H,S=2|1012,V={7}:R=I,S=1004,V={8}:\";$B$1;L$3;L$4;$G$7;$G$8;$B$2;$B$3;$B16;$B$5)": 40,_x000D_
    "=RIK_AC(\"INF06__;INF02@E=1,S=1021,G=0,T=0,P=0:@R=A,S=1027,V={0}:R=B,S=1019,V={1}:R=C,S=1020,V={2}:R=D,S=1006,V={3}:R=E,S=1011,V={4}:R=F,S=2001,V={5}:R=G,S=2|1011,V={6}:R=H,S=2|1012,V={7}:R=I,S=1004,V={8}:\";$B$1;O$3;O$4;$G$7;$G$8;$B$2;$B$3;$B37;$B$5)": 41,_x000D_
    "=RIK_AC(\"INF06__;INF02@E=1,S=1021,G=0,T=0,P=0,C=*-1:@R=A,S=1027,V={0}:R=B,S=1019,V={1}:R=C,S=1020,V={2}:R=D,S=1006,V={3}:R=E,S=1011,V={4}:R=F,S=2001,V={5}:R=G,S=2|1011,V={6}:R=H,S=2|1012,V={7}:R=I,S=1004,V={8}:\";$B$1;O$3;O$4;$G$7;$G$8;$B$2;$B$3;$B23;$B$5)": 42,_x000D_
    "=RIK_AC(\"INF06__;INF02@E=1,S=1021,G=0,T=0,P=0,C=*-1:@R=A,S=1027,V={0}:R=B,S=1019,V={1}:R=C,S=1020,V={2}:R=D,S=1006,V={3}:R=E,S=1011,V={4}:R=F,S=2001,V={5}:R=G,S=2|1011,V={6}:R=H,S=2|1012,V={7}:R=I,S=1004,V={8}:\";$B$1;L$3;L$4;$G$7;$G$8;$B$2;$B$3;$B15;$B$5)": 43,_x000D_
    "=RIK_AC(\"INF06__;INF02@E=1,S=1021,G=0,T=0,P=0:@R=A,S=1027,V={0}:R=B,S=1019,V={1}:R=C,S=1020,V={2}:R=D,S=1006,V={3}:R=E,S=1011,V={4}:R=F,S=2001,V={5}:R=G,S=2|1011,V={6}:R=H,S=2|1012,V={7}:R=I,S=1004,V={8}:\";$B$1;L$3;L$4;$G$7;$G$8;$B$2;$B$3;$B28;$B$5)": 44,_x000D_
    "=RIK_AC(\"INF06__;INF02@E=1,S=1021,G=0,T=0,P=0,C=*-1:@R=A,S=1027,V={0}:R=B,S=1019,V={1}:R=C,S=1020,V={2}:R=D,S=1006,V={3}:R=E,S=1011,V={4}:R=F,S=2001,V={5}:R=G,S=2|1011,V={6}:R=H,S=2|1012,V={7}:R=I,S=1004,V={8}:\";$B$1;O$3;O$4;$G$7;$G$8;$B$2;$B$3;$B15;$B$5)": 45,_x000D_
    "=RIK_AC(\"INF06__;INF02@E=1,S=1021,G=0,T=0,P=0,C=*-1:@R=A,S=1027,V={0}:R=B,S=1019,V={1}:R=C,S=1020,V={2}:R=D,S=1006,V={3}:R=E,S=1011,V={4}:R=G,S=2|1011,V={5}:R=H,S=2|1012,V={6}:R=I,S=1004,V={7}:R=I,S=1010,V={8}:\";$B$1;J$3;J$4;$G$7;$G$8;$B$3;$A15;$B$5;$B$2)": 46,_x000D_
    "=RIK_AC(\"INF06__;INF02@E=1,S=1021,G=0,T=0,P=0,C=*-1:@R=A,S=1027,V={0}:R=B,S=1019,V={1}:R=C,S=1020,V={2}:R=D,S=1006,V={3}:R=E,S=1011,V={4}:R=G,S=2|1011,V={5}:R=H,S=2|1012,V={6}:R=I,S=1004,V={7}:R=I,S=1010,V={8}:\";$B$1;J$3;J$4;$G$7;$G$8;$B$3;$A16;$B$5;$B$2)": 47,_x000D_
    "=RIK_AC(\"INF06__;INF02@E=1,S=1021,G=0,T=0,P=0,C=*-1:@R=A,S=1027,V={0}:R=B,S=1019,V={1}:R=C,S=1020,V={2}:R=D,S=1006,V={3}:R=E,S=1011,V={4}:R=G,S=2|1011,V={5}:R=H,S=2|1012,V={6}:R=I,S=1004,V={7}:R=I,S=1010,V={8}:\";$B$1;J$3;J$4;$G$7;$G$8;$B$3;$A17;$B$5;$B$2)": 48,_x000D_
    "=RIK_AC(\"INF06__;INF02@E=1,S=1021,G=0,T=0,P=0,C=*-1:@R=A,S=1027,V={0}:R=B,S=1019,V={1}:R=C,S=1020,V={2}:R=D,S=1006,V={3}:R=E,S=1011,V={4}:R=G,S=2|1011,V={5}:R=H,S=2|1012,V={6}:R=I,S=1004,V={7}:R=I,S=1005,V={8}:\";$B$1;L$3;L$4;$G$7;$G$8;$B$3;$B15;$B$5;$B$2)": 49,_x000D_
    "=RIK_AC(\"INF06__;INF02@E=1,S=1021,G=0,T=0,P=0,C=*-1:@R=A,S=1027,V={0}:R=B,S=1019,V={1}:R=C,S=1020,V={2}:R=D,S=1006,V={3}:R=E,S=1011,V={4}:R=G,S=2|1011,V={5}:R=H,S=2|1012,V={6}:R=I,S=1004,V={7}:R=I,S=1005,V={8}:\";$B$1;O$3;O$4;$G$7;$G$8;$B$3;$B15;$B$5;$B$2)": 50,_x000D_
    "=RIK_AC(\"INF06__;INF02@E=1,S=1021,G=0,T=0,P=0,C=*-1:@R=A,S=1027,V={0}:R=B,S=1019,V={1}:R=C,S=1020,V={2}:R=D,S=1006,V={3}:R=E,S=1011,V={4}:R=G,S=2|1011,V={5}:R=H,S=2|1012,V={6}:R=I,S=1004,V={7}:R=I,S=1005,V={8}:\";$B$1;L$3;L$4;$G$7;$G$8;$B$3;$B16;$B$5;$B$2)": 51,_x000D_
    "=RIK_AC(\"INF06__;INF02@E=1,S=1021,G=0,T=0,P=0,C=*-1:@R=A,S=1027,V={0}:R=B,S=1019,V={1}:R=C,S=1020,V={2}:R=D,S=1006,V={3}:R=E,S=1011,V={4}:R=G,S=2|1011,V={5}:R=H,S=2|1012,V={6}:R=I,S=1004,V={7}:R=I,S=1005,V={8}:\";$B$1;O$3;O$4;$G$7;$G$8;$B$3;$B16;$B$5;$B$2)": 52,_x000D_
    "=RIK_AC(\"INF06__;INF02@E=1,S=1021,G=0,T=0,P=0,C=*-1:@R=A,S=1027,V={0}:R=B,S=1019,V={1}:R=C,S=1020,V={2}:R=D,S=1006,V={3}:R=E,S=1011,V={4}:R=G,S=2|1011,V={5}:R=H,S=2|1012,V={6}:R=I,S=1004,V={7}:R=I,S=1005,V={8}:\";$B$1;L$3;L$4;$G$7;$G$8;$B$3;$B17;$B$5;$B$2)": 53,_x000D_
    "=RIK_AC(\"INF06__;INF02@E=1,S=1021,G=0,T=0,P=0,C=*-1:@R=A,S=1027,V={0}:R=B,S=1019,V={1}:R=C,S=1020,V={2}:R=D,S=1006,V={3}:R=E,S=1011,V={4}:R=G,S=2|1011,V={5}:R=H,S=2|1012,V={6}:R=I,S=1004,V={7}:R=I,S=1005,V={8}:\";$B$1;O$3;O$4;$G$7;$G$8;$B$3;$B17;$B$5;$B$2)": 54,_x000D_
    "=RIK_AC(\"INF06__;INF02@E=1,S=1021,G=0,T=0,P=0,C=*-1:@R=A,S=1027,V={0}:R=B,S=1019,V={1}:R=C,S=1020,V={2}:R=D,S=1006,V={3}:R=E,S=1011,V={4}:R=G,S=2|1011,V={5}:R=H,S=2|1012,V={6}:R=I,S=1004,V={7}:R=I,S=1005,V={8}:\";$B$1;L$3;L$4;$G$7;$G$8;$B$3;$B19;$B$5;$B$2)": 55,_x000D_
    "=RIK_AC(\"INF06__;INF02@E=1,S=1021,G=0,T=0,P=0,C=*-1:@R=A,S=1027,V={0}:R=B,S=1019,V={1}:R=C,S=1020,V={2}:R=D,S=1006,V={3}:R=E,S=1011,V={4}:R=G,S=2|1011,V={5}:R=H,S=2|1012,V={6}:R=I,S=1004,V={7}:R=I,S=1005,V={8}:\";$B$1;O$3;O$4;$G$7;$G$8;$B$3;$B19;$B$5;$B$2)": 56,_x000D_
    "=RIK_AC(\"INF06__;INF02@E=1,S=1021,G=0,T=0,P=0,C=*-1:@R=A,S=1027,V={0}:R=B,S=1019,V={1}:R=C,S=1020,V={2}:R=D,S=1006,V={3}:R=E,S=1011,V={4}:R=G,S=2|1011,V={5}:R=H,S=2|1012,V={6}:R=I,S=1004,V={7}:R=I,S=1005,V={8}:\";$B$1;L$3;L$4;$G$7;$G$8;$B$3;$B20;$B$5;$B$2)": 57,_x000D_
    "=RIK_AC(\"INF06__;INF02@E=1,S=1021,G=0,T=0,P=0,C=*-1:@R=A,S=1027,V={0}:R=B,S=1019,V={1}:R=C,S=1020,V={2}:R=D,S=1006,V={3}:R=E,S=1011,V={4}:R=G,S=2|1011,V={5}:R=H,S=2|1012,V={6}:R=I,S=1004,V={7}:R=I,S=1005,V={8}:\";$B$1;O$3;O$4;$G$7;$G$8;$B$3;$B20;$B$5;$B$2)": 58,_x000D_
    "=RIK_AC(\"INF06__;INF02@E=1,S=1021,G=0,T=0,P=0,C=*-1:@R=A,S=1027,V={0}:R=B,S=1019,V={1}:R=C,S=1020,V={2}:R=D,S=1006,V={3}:R=E,S=1011,V={4}:R=G,S=2|1011,V={5}:R=H,S=2|1012,V={6}:R=I,S=1004,V={7}:R=I,S=1005,V={8}:\";$B$1;L$3;L$4;$G$7;$G$8;$B$3;$B21;$B$5;$B$2)": 59,_x000D_
    "=RIK_AC(\"INF06__;INF02@E=1,S=1021,G=0,T=0,P=0,C=*-1:@R=A,S=1027,V={0}:R=B,S=1019,V={1}:R=C,S=1020,V={2}:R=D,S=1006,V={3}:R=E,S=1011,V={4}:R=G,S=2|1011,V={5}:R=H,S=2|1012,V={6}:R=I,S=1004,V={7}:R=I,S=1005,V={8}:\";$B$1;O$3;O$4;$G$7;$G$8;$B$3;$B21;$B$5;$B$2)": 60,_x000D_
    "=RIK_AC(\"INF06__;INF02@E=1,S=1021,G=0,T=0,P=0,C=*-1:@R=A,S=1027,V={0}:R=B,S=1019,V={1}:R=C,S=1020,V={2}:R=D,S=1006,V={3}:R=E,S=1011,V={4}:R=G,S=2|1011,V={5}:R=H,S=2|1012,V={6}:R=I,S=1004,V={7}:R=I,S=1005,V={8}:\";$B$1;L$3;L$4;$G$7;$G$8;$B$3;$B22;$B$5;$B$2)": 61,_x000D_
    "=RIK_AC(\"INF06__;INF02@E=1,S=1021,G=0,T=0,P=0,C=*-1:@R=A,S=1027,V={0}:R=B,S=1019,V={1}:R=C,S=1020,V={2}:R=D,S=1006,V={3}:R=E,S=1011,V={4}:R=G,S=2|1011,V={5}:R=H,S=2|1012,V={6}:R=I,S=1004,V={7}:R=I,S=1005,V={8}:\";$B$1;O$3;O$4;$G$7;$G$8;$B$3;$B22;$B$5;$B$2)": 62,_x000D_
    "=RIK_AC(\"INF06__;INF02@E=1,S=1021,G=0,T=0,P=0,C=*-1:@R=A,S=1027,V={0}:R=B,S=1019,V={1}:R=C,S=1020,V={2}:R=D,S=1006,V={3}:R=E,S=1011,V={4}:R=G,S=2|1011,V={5}:R=H,S=2|1012,V={6}:R=I,S=1004,V={7}:R=I,S=1005,V={8}:\";$B$1;L$3;L$4;$G$7;$G$8;$B$3;$B23;$B$5;$B$2)": 63,_x000D_
    "=RIK_AC(\"INF06__;INF02@E=1,S=1021,G=0,T=0,P=0,C=*-1:@R=A,S=1027,V={0}:R=B,S=1019,V={1}:R=C,S=1020,V={2}:R=D,S=1006,V={3}:R=E,S=1011,V={4}:R=G,S=2|1011,V={5}:R=H,S=2|1012,V={6}:R=I,S=1004,V={7}:R=I,S=1005,V={8}:\";$B$1;O$3;O$4;$G$7;$G$8;$B$3;$B23;$B$5;$B$2)": 64,_x000D_
    "=RIK_AC(\"INF06__;INF02@E=1,S=1021,G=0,T=0,P=0,C=*-1:@R=A,S=1027,V={0}:R=B,S=1019,V={1}:R=C,S=1020,V={2}:R=D,S=1006,V={3}:R=E,S=1011,V={4}:R=G,S=2|1011,V={5}:R=H,S=2|1012,V={6}:R=I,S=1004,V={7}:R=I,S=1005,V={8}:\";$B$1;L$3;L$4;$G$7;$G$8;$B$3;$B25;$B$5;$B$2)": 65,_x000D_
    "=RIK_AC(\"INF06__;INF02@E=1,S=1021,G=0,T=0,P=0,C=*-1:@R=A,S=1027,V={0}:R=B,S=1019,V={1}:R=C,S=1020,V={2}:R=D,S=1006,V={3}:R=E,S=1011,V={4}:R=G,S=2|1011,V={5}:R=H,S=2|1012,V={6}:R=I,S=1004,V={7}:R=I,S=1005,V={8}:\";$B$1;O$3;O$4;$G$7;$G$8;$B$3;$B25;$B$5;$B$2)": 66,_x000D_
    "=RIK_AC(\"INF06__;INF02@E=1,S=1021,G=0,T=0,P=0,C=*-1:@R=A,S=1027,V={0}:R=B,S=1019,V={1}:R=C,S=1020,V={2}:R=D,S=1006,V={3}:R=E,S=1011,V={4}:R=G,S=2|1011,V={5}:R=H,S=2|1012,V={6}:R=I,S=1004,V={7}:R=I,S=1005,V={8}:\";$B$1;L$3;L$4;$G$7;$G$8;$B$3;$B26;$B$5;$B$2)": 67,_x000D_
    "=RIK_AC(\"INF06__;INF02@E=1,S=1021,G=0,T=0,P=0,C=*-1:@R=A,S=1027,V={0}:R=B,S=1019,V={1}:R=C,S=1020,V={2}:R=D,S=1006,V={3}:R=E,S=1011,V={4}:R=G,S=2|1011,V={5}:R=H,S=2|1012,V={6}:R=I,S=1004,V={7}:R=I,S=1005,V={8}:\";$B$1;O$3;O$4;$G$7;$G$8;$B$3;$B26;$B$5;$B$2)": 68,_x000D_
    "=RIK_AC(\"INF06__;INF02@E=1,S=1021,G=0,T=0,P=0,C=*-1:@R=A,S=1027,V={0}:R=B,S=1019,V={1}:R=C,S=1020,V={2}:R=D,S=1006,V={3}:R=E,S=1011,V={4}:R=G,S=2|1011,V={5}:R=H,S=2|1012,V={6}:R=I,S=1004,V={7}:R=I,S=1005,V={8}:\";$B$1;L$3;L$4;$G$7;$G$8;$B$3;$B27;$B$5;$B$2)": 69,_x000D_
    "=RIK_AC(\"INF06__;INF02@E=1,S=1021,G=0,T=0,P=0,C=*-1:@R=A,S=1027,V={0}:R=B,S=1019,V={1}:R=C,S=1020,V={2}:R=D,S=1006,V={3}:R=E,S=1011,V={4}:R=G,S=2|1011,V={5}:R=H,S=2|1012,V={6}:R=I,S=1004,V={7}:R=I,S=1005,V={8}:\";$B$1;O$3;O$4;$G$7;$G$8;$B$3;$B27;$B$5;$B$2)": 70,_x000D_
    "=RIK_AC(\"INF06__;INF02@E=1,S=1021,G=0,T=0,P=0,C=*-1:@R=A,S=1027,V={0}:R=B,S=1019,V={1}:R=C,S=1020,V={2}:R=D,S=1006,V={3}:R=E,S=1011,V={4}:R=G,S=2|1011,V={5}:R=H,S=2|1012,V={6}:R=I,S=1004,V={7}:R=I,S=1005,V={8}:\";$B$1;L$3;L$4;$G$7;$G$8;$B$3;$B28;$B$5;$B$2)": 71,_x000D_
    "=RIK_AC(\"INF06__;INF02@E=1,S=1021,G=0,T=0,P=0,C=*-1:@R=A,S=1027,V={0}:R=B,S=1019,V={1}:R=C,S=1020,V={2}:R=D,S=1006,V={3}:R=E,S=1011,V={4}:R=G,S=2|1011,V={5}:R=H,S=2|1012,V={6}:R=I,S=1004,V={7}:R=I,S=1005,V={8}:\";$B$1;O$3;O$4;$G$7;$G$8;$B$3;$B28;$B$5;$B$2)": 72,_x000D_
    "=RIK_AC(\"INF06__;INF02@E=1,S=1021,G=0,T=0,P=0,C=*-1:@R=A,S=1027,V={0}:R=B,S=1019,V={1}:R=C,S=1020,V={2}:R=D,S=1006,V={3}:R=E,S=1011,V={4}:R=G,S=2|1011,V={5}:R=H,S=2|1012,V={6}:R=I,S=1004,V={7}:R=I,S=1005,V={8}:\";$B$1;L$3;L$4;$G$7;$G$8;$B$3;$B29;$B$5;$B$2)": 73,_x000D_
    "=RIK_AC(\"INF06__;INF02@E=1,S=1021,G=0,T=0,P=0,C=*-1:@R=A,S=1027,V={0}:R=B,S=1019,V={1}:R=C,S=1020,V={2}:R=D,S=1006,V={3}:R=E,S=1011,V={4}:R=G,S=2|1011,V={5}:R=H,S=2|1012,V={6}:R=I,S=1004,V={7}:R=I,S=1005,V={8}:\";$B$1;O$3;O$4;$G$7;$G$8;$B$3;$B29;$B$5;$B$2)": 74,_x000D_
    "=RIK_AC(\"INF06__;INF02@E=1,S=1021,G=0,T=0,P=0,C=*-1:@R=A,S=1027,V={0}:R=B,S=1019,V={1}:R=C,S=1020,V={2}:R=D,S=1006,V={3}:R=E,S=1011,V={4}:R=G,S=2|1011,V={5}:R=H,S=2|1012,V={6}:R=I,S=1004,V={7}:R=I,S=1005,V={8}:\";$B$1;L$3;L$4;$G$7;$G$8;$B$3;$B30;$B$5;$B$2)": 75,_x000D_
    "=RIK_AC(\"INF06__;INF02@E=1,S=1021,G=0,T=0,P=0,C=*-1:@R=A,S=1027,V={0}:R=B,S=1019,V={1}:R=C,S=1020,V={2}:R=D,S=1006,V={3}:R=E,S=1011,V={4}:R=G,S=2|1011,V={5}:R=H,S=2|1012,V={6}:R=I,S=1004,V={7}:R=I,S=1005,V={8}:\";$B$1;O$3;O$4;$G$7;$G$8;$B$3;$B30;$B$5;$B$2)": 76,_x000D_
    "=RIK_AC(\"INF06__;INF02@E=1,S=1021,G=0,T=0,P=0,C=*-1:@R=A,S=1027,V={0}:R=B,S=1019,V={1}:R=C,S=1020,V={2}:R=D,S=1006,V={3}:R=E,S=1011,V={4}:R=G,S=2|1011,V={5}:R=H,S=2|1012,V={6}:R=I,S=1004,V={7}:R=I,S=1005,V={8}:\";$B$1;L$3;L$4;$G$7;$G$8;$B$3;$B31;$B$5;$B$2)": 77,_x000D_
    "=RIK_AC(\"INF06__;INF02@E=1,S=1021,G=0,T=0,P=0,C=*-1:@R=A,S=1027,V={0}:R=B,S=1019,V={1}:R=C,S=1020,V={2}:R=D,S=1006,V={3}:R=E,S=1011,V={4}:R=G,S=2|1011,V={5}:R=H,S=2|1012,V={6}:R=I,S=1004,V={7}:R=I,S=1005,V={8}:\";$B$1;O$3;O$4;$G$7;$G$8;$B$3;$B31;$B$5;$B$2)": 78,_x000D_
    "=RIK_AC(\"INF06__;INF02@E=1,S=1021,G=0,T=0,P=0,C=*-1:@R=A,S=1027,V={0}:R=B,S=1019,V={1}:R=C,S=1020,V={2}:R=D,S=1006,V={3}:R=E,S=1011,V={4}:R=G,S=2|1011,V={5}:R=H,S=2|1012,V={6}:R=I,S=1004,V={7}:R=I,S=1005,V={8}:\";$B$1;L$3;L$4;$G$7;$G$8;$B$3;$B32;$B$5;$B$2)": 79,_x000D_
    "=RIK_AC(\"INF06__;INF02@E=1,S=1021,G=0,T=0,P=0,C=*-1:@R=A,S=1027,V={0}:R=B,S=1019,V={1}:R=C,S=1020,V={2}:R=D,S=1006,V={3}:R=E,S=1011,V={4}:R=G,S=2|1011,V={5}:R=H,S=2|1012,V={6}:R=I,S=1004,V={7}:R=I,S=1005,V={8}:\";$B$1;O$3;O$4;$G$7;$G$8;$B$3;$B32;$B$5;$B$2)": 80,_x000D_
    "=RIK_AC(\"INF06__;INF02@E=1,S=1021,G=0,T=0,P=0,C=*-1:@R=A,S=1027,V={0}:R=B,S=1019,V={1}:R=C,S=1020,V={2}:R=D,S=1006,V={3}:R=E,S=1011,V={4}:R=G,S=2|1011,V={5}:R=H,S=2|1012,V={6}:R=I,S=1004,V={7}:R=I,S=1005,V={8}:\";$B$1;L$3;L$4;$G$7;$G$8;$B$3;$B33;$B$5;$B$2)": 81,_x000D_
    "=RIK_AC(\"INF06__;INF02@E=1,S=1021,G=0,T=0,P=0,C=*-1:@R=A,S=1027,V={0}:R=B,S=1019,V={1}:R=C,S=1020,V={2}:R=D,S=1006,V={3}:R=E,S=1011,V={4}:R=G,S=2|1011,V={5}:R=H,S=2|1012,V={6}:R=I,S=1004,V={7}:R=I,S=1005,V={8}:\";$B$1;O$3;O$4;$G$7;$G$8;$B$3;$B33;$B$5;$B$2)": 82,_x000D_
    "=RIK_AC(\"INF06__;INF02@E=1,S=1021,G=0,T=0,P=0,C=*-1:@R=A,S=1027,V={0}:R=B,S=1019,V={1}:R=C,S=1020,V={2}:R=D,S=1006,V={3}:R=E,S=1011,V={4}:R=G,S=2|1011,V={5}:R=H,S=2|1012,V={6}:R=I,S=1004,V={7}:R=I,S=1005,V={8}:\";$B$1;L$3;L$4;$G$7;$G$8;$B$3;$B34;$B$5;$B$2)": 83,_x000D_
    "=RIK_AC(\"INF06__;INF02@E=1,S=1021,G=0,T=0,P=0,C=*-1:@R=A,S=1027,V={0}:R=B,S=1019,V={1}:R=C,S=1020,V={2}:R=D,S=1006,V={3}:R=E,S=1011,V={4}:R=G,S=2|1011,V={5}:R=H,S=2|1012,V={6}:R=I,S=1004,V={7}:R=I,S=1005,V={8}:\";$B$1;O$3;O$4;$G$7;$G$8;$B$3;$B34;$B$5;$B$2)": 84,_x000D_
    "=RIK_AC(\"INF06__;INF02@E=1,S=1021,G=0,T=0,P=0,C=*-1:@R=A,S=1027,V={0}:R=B,S=1019,V={1}:R=C,S=1020,V={2}:R=D,S=1006,V={3}:R=E,S=1011,V={4}:R=G,S=2|1011,V={5}:R=H,S=2|1012,V={6}:R=I,S=1004,V={7}:R=I,S=1005,V={8}:\";$B$1;L$3;L$4;$G$7;$G$8;$B$3;$B35;$B$5;$B$2)": 85,_x000D_
    "=RIK_AC(\"INF06__;INF02@E=1,S=1021,G=0,T=0,P=0,C=*-1:@R=A,S=1027,V={0}:R=B,S=1019,V={1}:R=C,S=1020,V={2}:R=D,S=1006,V={3}:R=E,S=1011,V={4}:R=G,S=2|1011,V={5}:R=H,S=2|1012,V={6}:R=I,S=1004,V={7}:R=I,S=1005,V={8}:\";$B$1;O$3;O$4;$G$7;$G$8;$B$3;$B35;$B$5;$B$2)": 86,_x000D_
    "=RIK_AC(\"INF06__;INF02@E=1,S=1021,G=0,T=0,P=0,C=*-1:@R=A,S=1027,V={0}:R=B,S=1019,V={1}:R=C,S=1020,V={2}:R=D,S=1006,V={3}:R=E,S=1011,V={4}:R=G,S=2|1011,V={5}:R=H,S=2|1012,V={6}:R=I,S=1004,V={7}:R=I,S=1005,V={8}:\";$B$1;L$3;L$4;$G$7;$G$8;$B$3;$B36;$B$5;$B$2)": 87,_x000D_
    "=RIK_AC(\"INF06__;INF02@E=1,S=1021,G=0,T=0,P=0,C=*-1:@R=A,S=1027,V={0}:R=B,S=1019,V={1}:R=C,S=1020,V={2}:R=D,S=1006,V={3}:R=E,S=1011,V={4}:R=G,S=2|1011,V={5}:R=H,S=2|1012,V={6}:R=I,S=1004,V={7}:R=I,S=1005,V={8}:\";$B$1;O$3;O$4;$G$7;$G$8;$B$3;$B36;$B$5;$B$2)": 88,_x000D_
    "=RIK_AC(\"INF06__;INF02@E=1,S=1021,G=0,T=0,P=0,C=*-1:@R=A,S=1027,V={0}:R=B,S=1019,V={1}:R=C,S=1020,V={2}:R=D,S=1006,V={3}:R=E,S=1011,V={4}:R=G,S=2|1011,V={5}:R=H,S=2|1012,V={6}:R=I,S=1004,V={7}:R=I,S=1005,V={8}:\";$B$1;L$3;L$4;$G$7;$G$8;$B$3;$B37;$B$5;$B$2)": 89,_x000D_
    "=RIK_AC(\"INF06__;INF02@E=1,S=1021,G=0,T=0,P=0,C=*-1:@R=A,S=1027,V={0}:R=B,S=1019,V={1}:R=C,S=1020,V={2}:R=D,S=1006,V={3}:R=E,S=1011,V={4}:R=G,S=2|1011,V={5}:R=H,S=2|1012,V={6}:R=I,S=1004,V={7}:R=I,S=1005,V={8}:\";$B$1;O$3;O$4;$G$7;$G$8;$B$3;$B37;$B$5;$B$2)": 90,_x000D_
    "=RIK_AC(\"INF06__;INF02@E=1,S=1021,G=0,T=0,P=0,C=*-1:@R=A,S=1027,V={0}:R=B,S=1019,V={1}:R=C,S=1020,V={2}:R=D,S=1006,V={3}:R=E,S=1011,V={4}:R=F,S=2|1011,V={5}:R=G,S=2|1012,V={6}:R=H,S=1004,V={7}:R=I,S=2000,V={8}:\";$B$1;L$3;L$4;$G$7;$G$8;$B$3;$B15;$B$5;$B$2)": 91,_x000D_
    "=RIK_AC(\"INF06__;INF02@E=1,S=1021,G=0,T=0,P=0,C=*-1:@R=A,S=1027,V={0}:R=B,S=1019,V={1}:R=C,S=1020,V={2}:R=D,S=1006,V={3}:R=E,S=1011,V={4}:R=F,S=2|1011,V={5}:R=G,S=2|1012,V={6}:R=H,S=1004,V={7}:R=I,S=2000,V={8}:\";$B$1;O$3;O$4;$G$7;$G$8;$B$3;$B15;$B$5;$B$2)": 92,_x000D_
    "=RIK_AC(\"INF06__;INF02@E=1,S=1021,G=0,T=0,P=0,C=*-1:@R=A,S=1027,V={0}:R=B,S=1019,V={1}:R=C,S=1020,V={2}:R=D,S=1006,V={3}:R=E,S=1011,V={4}:R=F,S=2|1011,V={5}:R=G,S=2|1012,V={6}:R=H,S=1004,V={7}:R=I,S=2000,V={8}:\";$B$1;L$3;L$4;$G$7;$G$8;$B$3;$B16;$B$5;$B$2)": 93,_x000D_
    "=RIK_AC(\"INF06__;INF02@E=1,S=1021,G=0,T=0,P=0,C=*-1:@R=A,S=1027,V={0}:R=B,S=1019,V={1}:R=C,S=1020,V={2}:R=D,S=1006,V={3}:R=E,S=1011,V={4}:R=F,S=2|1011,V={5}:R=G,S=2|1012,V={6}:R=H,S=1004,V={7}:R=I,S=2000,V={8}:\";$B$1;O$3;O$4;$G$7;$G$8;$B$3;$B16;$B$5;$B$2)": 94,_x000D_
    "=RIK_AC(\"INF06__;INF02@E=1,S=1021,G=0,T=0,P=0,C=*-1:@R=A,S=1027,V={0}:R=B,S=1019,V={1}:R=C,S=1020,V={2}:R=D,S=1006,V={3}:R=E,S=1011,V={4}:R=F,S=2|1011,V={5}:R=G,S=2|1012,V={6}:R=H,S=1004,V={7}:R=I,S=2000,V={8}:\";$B$1;L$3;L$4;$G$7;$G$8;$B$3;$B17;$B$5;$B$2)": 95,_x000D_
    "=RIK_AC(\"INF06__;INF02@E=1,S=1021,G=0,T=0,P=0,C=*-1:@R=A,S=1027,V={0}:R=B,S=1019,V={1}:R=C,S=1020,V={2}:R=D,S=1006,V={3}:R=E,S=1011,V={4}:R=F,S=2|1011,V={5}:R=G,S=2|1012,V={6}:R=H,S=1004,V={7}:R=I,S=2000,V={8}:\";$B$1;O$3;O$4;$G$7;$G$8;$B$3;$B17;$B$5;$B$2)": 96,_x000D_
    "=RIK_AC(\"INF06__;INF02@E=1,S=1021,G=0,T=0,P=0,C=*-1:@R=A,S=1027,V={0}:R=B,S=1019,V={1}:R=C,S=1020,V={2}:R=D,S=1006,V={3}:R=E,S=1011,V={4}:R=F,S=2|1011,V={5}:R=G,S=2|1012,V={6}:R=H,S=1004,V={7}:R=I,S=2000,V={8}:\";$B$1;L$3;L$4;$G$7;$G$8;$B$3;$B19;$B$5;$B$2)": 97,_x000D_
    "=RIK_AC(\"INF06__;INF02@E=1,S=1021,G=0,T=0,P=0,C=*-1:@R=A,S=1027,V={0}:R=B,S=1019,V={1}:R=C,S=1020,V={2}:R=D,S=1006,V={3}:R=E,S=1011,V={4}:R=F,S=2|1011,V={5}:R=G,S=2|1012,V={6}:R=H,S=1004,V={7}:R=I,S=2000,V={8}:\";$B$1;O$3;O$4;$G$7;$G$8;$B$3;$B19;$B$5;$B$2)": 98,_x000D_
    "=RIK_AC(\"INF06__;INF02@E=1,S=1021,G=0,T=0,P=0,C=*-1:@R=A,S=1027,V={0}:R=B,S=1019,V={1}:R=C,S=1020,V={2}:R=D,S=1006,V={3}:R=E,S=1011,V={4}:R=F,S=2|1011,V={5}:R=G,S=2|1012,V={6}:R=H,S=1004,V={7}:R=I,S=2000,V={8}:\";$B$1;L$3;L$4;$G$7;$G$8;$B$3;$B20;$B$5;$B$2)": 99,_x000D_
    "=RIK_AC(\"INF06__;INF02@E=1,S=1021,G=0,T=0,P=0,C=*-1:@R=A,S=1027,V={0}:R=B,S=1019,V={1}:R=C,S=1020,V={2}:R=D,S=1006,V={3}:R=E,S=1011,V={4}:R=F,S=2|1011,V={5}:R=G,S=2|1012,V={6}:R=H,S=1004,V={7}:R=I,S=2000,V={8}:\";$B$1;O$3;O$4;$G$7;$G$8;$B$3;$B20;$B$5;$B$2)": 100,_x000D_
    "=RIK_AC(\"INF06__;INF02@E=1,S=1021,G=0,T=0,P=0,C=*-1:@R=A,S=1027,V={0}:R=B,S=1019,V={1}:R=C,S=1020,V={2}:R=D,S=1006,V={3}:R=E,S=1011,V={4}:R=F,S=2|1011,V={5}:R=G,S=2|1012,V={6}:R=H,S=1004,V={7}:R=I,S=2000,V={8}:\";$B$1;L$3;L$4;$G$7;$G$8;$B$3;$B21;$B$5;$B$2)": 101,_x000D_
    "=RIK_AC(\"INF06__;INF02@E=1,S=1021,G=0,T=0,P=0,C=*-1:@R=A,S=1027,V={0}:R=B,S=1019,V={1}:R=C,S=1020,V={2}:R=D,S=1006,V={3}:R=E,S=1011,V={4}:R=F,S=2|1011,V={5}:R=G,S=2|1012,V={6}:R=H,S=1004,V={7}:R=I,S=2000,V={8}:\";$B$1;O$3;O$4;$G$7;$G$8;$B$3;$B21;$B$5;$B$2)": 102,_x000D_
    "=RIK_AC(\"INF06__;INF02@E=1,S=1021,G=0,T=0,P=0,C=*-1:@R=A,S=1027,V={0}:R=B,S=1019,V={1}:R=C,S=1020,V={2}:R=D,S=1006,V={3}:R=E,S=1011,V={4}:R=F,S=2|1011,V={5}:R=G,S=2|1012,V={6}:R=H,S=1004,V={7}:R=I,S=2000,V={8}:\";$B$1;L$3;L$4;$G$7;$G$8;$B$3;$B22;$B$5;$B$2)": 103,_x000D_
    "=RIK_AC(\"INF06__;INF02@E=1,S=1021,G=0,T=0,P=0,C=*-1:@R=A,S=1027,V={0}:R=B,S=1019,V={1}:R=C,S=1020,V={2}:R=D,S=1006,V={3}:R=E,S=1011,V={4}:R=F,S=2|1011,V={5}:R=G,S=2|1012,V={6}:R=H,S=1004,V={7}:R=I,S=2000,V={8}:\";$B$1;O$3;O$4;$G$7;$G$8;$B$3;$B22;$B$5;$B$2)": 104,_x000D_
    "=RIK_AC(\"INF06__;INF02@E=1,S=1021,G=0,T=0,P=0,C=*-1:@R=A,S=1027,V={0}:R=B,S=1019,V={1}:R=C,S=1020,V={2}:R=D,S=1006,V={3}:R=E,S=1011,V={4}:R=F,S=2|1011,V={5}:R=G,S=2|1012,V={6}:R=H,S=1004,V={7}:R=I,S=2000,V={8}:\";$B$1;L$3;L$4;$G$7;$G$8;$B$3;$B23;$B$5;$B$2)": 105,_x000D_
    "=RIK_AC(\"INF06__;INF02@E=1,S=1021,G=0,T=0,P=0,C=*-1:@R=A,S=1027,V={0}:R=B,S=1019,V={1}:R=C,S=1020,V={2}:R=D,S=1006,V={3}:R=E,S=1011,V={4}:R=F,S=2|1011,V={5}:R=G,S=2|1012,V={6}:R=H,S=1004,V={7}:R=I,S=2000,V={8}:\";$B$1;O$3;O$4;$G$7;$G$8;$B$3;$B23;$B$5;$B$2)": 106,_x000D_
    "=RIK_AC(\"INF06__;INF02@E=1,S=1021,G=0,T=0,P=0,C=*-1:@R=A,S=1027,V={0}:R=B,S=1019,V={1}:R=C,S=1020,V={2}:R=D,S=1006,V={3}:R=E,S=1011,V={4}:R=F,S=2|1011,V={5}:R=G,S=2|1012,V={6}:R=H,S=1004,V={7}:R=I,S=2000,V={8}:\";$B$1;L$3;L$4;$G$7;$G$8;$B$3;$B25;$B$5;$B$2)": 107,_x000D_
    "=RIK_AC(\"INF06__;INF02@E=1,S=1021,G=0,T=0,P=0,C=*-1:@R=A,S=1027,V={0}:R=B,S=1019,V={1}:R=C,S=1020,V={2}:R=D,S=1006,V={3}:R=E,S=1011,V={4}:R=F,S=2|1011,V={5}:R=G,S=2|1012,V={6}:R=H,S=1004,V={7}:R=I,S=2000,V={8}:\";$B$1;O$3;O$4;$G$7;$G$8;$B$3;$B25;$B$5;$B$2)": 108,_x000D_
    "=RIK_AC(\"INF06__;INF02@E=1,S=1021,G=0,T=0,P=0,C=*-1:@R=A,S=1027,V={0}:R=B,S=1019,V={1}:R=C,S=1020,V={2}:R=D,S=1006,V={3}:R=E,S=1011,V={4}:R=F,S=2|1011,V={5}:R=G,S=2|1012,V={6}:R=H,S=1004,V={7}:R=I,S=2000,V={8}:\";$B$1;L$3;L$4;$G$7;$G$8;$B$3;$B26;$B$5;$B$2)": 109,_x000D_
    "=RIK_AC(\"INF06__;INF02@E=1,S=1021,G=0,T=0,P=0,C=*-1:@R=A,S=1027,V={0}:R=B,S=1019,V={1}:R=C,S=1020,V={2}:R=D,S=1006,V={3}:R=E,S=1011,V={4}:R=F,S=2|1011,V={5}:R=G,S=2|1012,V={6}:R=H,S=1004,V={7}:R=I,S=2000,V={8}:\";$B$1;O$3;O$4;$G$7;$G$8;$B$3;$B26;$B$5;$B$2)": 110,_x000D_
    "=RIK_AC(\"INF06__;INF02@E=1,S=1021,G=0,T=0,P=0,C=*-1:@R=A,S=1027,V={0}:R=B,S=1019,V={1}:R=C,S=1020,V={2}:R=D,S=1006,V={3}:R=E,S=1011,V={4}:R=F,S=2|1011,V={5}:R=G,S=2|1012,V={6}:R=H,S=1004,V={7}:R=I,S=2000,V={8}:\";$B$1;L$3;L$4;$G$7;$G$8;$B$3;$B27;$B$5;$B$2)": 111,_x000D_
    "=RIK_AC(\"INF06__;INF02@E=1,S=1021,G=0,T=0,P=0,C=*-1:@R=A,S=1027,V={0}:R=B,S=1019,V={1}:R=C,S=1020,V={2}:R=D,S=1006,V={3}:R=E,S=1011,V={4}:R=F,S=2|1011,V={5}:R=G,S=2|1012,V={6}:R=H,S=1004,V={7}:R=I,S=2000,V={8}:\";$B$1;O$3;O$4;$G$7;$G$8;$B$3;$B27;$B$5;$B$2)": 112,_x000D_
    "=RIK_AC(\"INF06__;INF02@E=1,S=1021,G=0,T=0,P=0,C=*-1:@R=A,S=1027,V={0}:R=B,S=1019,V={1}:R=C,S=1020,V={2}:R=D,S=1006,V={3}:R=E,S=1011,V={4}:R=F,S=2|1011,V={5}:R=G,S=2|1012,V={6}:R=H,S=1004,V={7}:R=I,S=2000,V={8}:\";$B$1;L$3;L$4;$G$7;$G$8;$B$3;$B28;$B$5;$B$2)": 113,_x000D_
    "=RIK_AC(\"INF06__;INF02@E=1,S=1021,G=0,T=0,P=0,C=*-1:@R=A,S=1027,V={0}:R=B,S=1019,V={1}:R=C,S=1020,V={2}:R=D,S=1006,V={3}:R=E,S=1011,V={4}:R=F,S=2|1011,V={5}:R=G,S=2|1012,V={6}:R=H,S=1004,V={7}:R=I,S=2000,V={8}:\";$B$1;O$3;O$4;$G$7;$G$8;$B$3;$B28;$B$5;$B$2)": 114,_x000D_
    "=RIK_AC(\"INF06__;INF02@E=1,S=1021,G=0,T=0,P=0,C=*-1:@R=A,S=1027,V={0}:R=B,S=1019,V={1}:R=C,S=1020,V={2}:R=D,S=1006,V={3}:R=E,S=1011,V={4}:R=F,S=2|1011,V={5}:R=G,S=2|1012,V={6}:R=H,S=1004,V={7}:R=I,S=2000,V={8}:\";$B$1;L$3;L$4;$G$7;$G$8;$B$3;$B29;$B$5;$B$2)": 115,_x000D_
    "=RIK_AC(\"INF06__;INF02@E=1,S=1021,G=0,T=0,P=0,C=*-1:@R=A,S=1027,V={0}:R=B,S=1019,V={1}:R=C,S=1020,V={2}:R=D,S=1006,V={3}:R=E,S=1011,V={4}:R=F,S=2|1011,V={5}:R=G,S=2|1012,V={6}:R=H,S=1004,V={7}:R=I,S=2000,V={8}:\";$B$1;O$3;O$4;$G$7;$G$8;$B$3;$B29;$B$5;$B$2)": 116,_x000D_
    "=RIK_AC(\"INF06__;INF02@E=1,S=1021,G=0,T=0,P=0,C=*-1:@R=A,S=1027,V={0}:R=B,S=1019,V={1}:R=C,S=1020,V={2}:R=D,S=1006,V={3}:R=E,S=1011,V={4}:R=F,S=2|1011,V={5}:R=G,S=2|1012,V={6}:R=H,S=1004,V={7}:R=I,S=2000,V={8}:\";$B$1;L$3;L$4;$G$7;$G$8;$B$3;$B30;$B$5;$B$2)": 117,_x000D_
    "=RIK_AC(\"INF06__;INF02@E=1,S=1021,G=0,T=0,P=0,C=*-1:@R=A,S=1027,V={0}:R=B,S=1019,V={1}:R=C,S=1020,V={2}:R=D,S=1006,V={3}:R=E,S=1011,V={4}:R=F,S=2|1011,V={5}:R=G,S=2|1012,V={6}:R=H,S=1004,V={7}:R=I,S=2000,V={8}:\";$B$1;O$3;O$4;$G$7;$G$8;$B$3;$B30;$B$5;$B$2)": 118,_x000D_
    "=RIK_AC(\"INF06__;INF02@E=1,S=1021,G=0,T=0,P=0,C=*-1:@R=A,S=1027,V={0}:R=B,S=1019,V={1}:R=C,S=1020,V={2}:R=D,S=1006,V={3}:R=E,S=1011,V={4}:R=F,S=2|1011,V={5}:R=G,S=2|1012,V={6}:R=H,S=1004,V={7}:R=I,S=2000,V={8}:\";$B$1;L$3;L$4;$G$7;$G$8;$B$3;$B31;$B$5;$B$2)": 119,_x000D_
    "=RIK_AC(\"INF06__;INF02@E=1,S=1021,G=0,T=0,P=0,C=*-1:@R=A,S=1027,V={0}:R=B,S=1019,V={1}:R=C,S=1020,V={2}:R=D,S=1006,V={3}:R=E,S=1011,V={4}:R=F,S=2|1011,V={5}:R=G,S=2|1012,V={6}:R=H,S=1004,V={7}:R=I,S=2000,V={8}:\";$B$1;O$3;O$4;$G$7;$G$8;$B$3;$B31;$B$5;$B$2)": 120,_x000D_
    "=RIK_AC(\"INF06__;INF02@E=1,S=1021,G=0,T=0,P=0,C=*-1:@R=A,S=1027,V={0}:R=B,S=1019,V={1}:R=C,S=1020,V={2}:R=D,S=1006,V={3}:R=E,S=1011,V={4}:R=F,S=2|1011,V={5}:R=G,S=2|1012,V={6}:R=H,S=1004,V={7}:R=I,S=2000,V={8}:\";$B$1;L$3;L$4;$G$7;$G$8;$B$3;$B32;$B$5;$B$2)": 121,_x000D_
    "=RIK_AC(\"INF06__;INF02@E=1,S=1021,G=0,T=0,P=0,C=*-1:@R=A,S=1027,V={0}:R=B,S=1019,V={1}:R=C,S=1020,V={2}:R=D,S=1006,V={3}:R=E,S=1011,V={4}:R=F,S=2|1011,V={5}:R=G,S=2|1012,V={6}:R=H,S=1004,V={7}:R=I,S=2000,V={8}:\";$</t>
  </si>
  <si>
    <t>Non</t>
  </si>
  <si>
    <t>Oui</t>
  </si>
  <si>
    <t>G=0,T=0,P=0:@R=A,S=1027,V={0}:R=B,S=1019,V={1}:R=C,S=1020,V={2}:R=D,S=1006,V={3}:R=E,S=1011,V={4}:R=F,S=2|1011,V={5}:R=G,S=2|1012,V={6}:R=H,S=1004,V={7}:R=I,S=2000,V={8}:\";$B$1;J$3;J$4;$H$7;$H$8;$B$3;$A41;$B$5;$B$2)": 125,_x000D_
    "=RIK_AC(\"INF06__;INF02@E=1,S=1021,G=0,T=0,P=0:@R=A,S=1027,V={0}:R=B,S=1019,V={1}:R=C,S=1020,V={2}:R=D,S=1006,V={3}:R=E,S=1011,V={4}:R=F,S=2|1011,V={5}:R=G,S=2|1012,V={6}:R=H,S=1004,V={7}:R=I,S=2000,V={8}:\";$B$1;J$3;J$4;$H$7;$H$8;$B$3;$A42;$B$5;$B$2)": 126,_x000D_
    "=RIK_AC(\"INF06__;INF02@E=1,S=1021,G=0,T=0,P=0:@R=A,S=1027,V={0}:R=B,S=1019,V={1}:R=C,S=1020,V={2}:R=D,S=1006,V={3}:R=E,S=1011,V={4}:R=F,S=2|1011,V={5}:R=G,S=2|1012,V={6}:R=H,S=1004,V={7}:R=I,S=2000,V={8}:\";$B$1;J$3;J$4;$H$7;$H$8;$B$3;$A43;$B$5;$B$2)": 127,_x000D_
    "=RIK_AC(\"INF06__;INF02@E=1,S=1021,G=0,T=0,P=0:@R=A,S=1027,V={0}:R=B,S=1019,V={1}:R=C,S=1020,V={2}:R=D,S=1006,V={3}:R=E,S=1011,V={4}:R=F,S=2|1011,V={5}:R=G,S=2|1012,V={6}:R=H,S=1004,V={7}:R=I,S=2000,V={8}:\";$B$1;J$3;J$4;$H$7;$H$8;$B$3;$A44;$B$5;$B$2)": 128,_x000D_
    "=RIK_AC(\"INF06__;INF02@E=1,S=1021,G=0,T=0,P=0:@R=A,S=1027,V={0}:R=B,S=1019,V={1}:R=C,S=1020,V={2}:R=D,S=1006,V={3}:R=E,S=1011,V={4}:R=F,S=2|1011,V={5}:R=G,S=2|1012,V={6}:R=H,S=1004,V={7}:R=I,S=2000,V={8}:\";$B$1;J$3;J$4;$H$7;$H$8;$B$3;$A45;$B$5;$B$2)": 129,_x000D_
    "=RIK_AC(\"INF06__;INF02@E=1,S=1021,G=0,T=0,P=0:@R=A,S=1027,V={0}:R=B,S=1019,V={1}:R=C,S=1020,V={2}:R=D,S=1006,V={3}:R=E,S=1011,V={4}:R=F,S=2|1011,V={5}:R=G,S=2|1012,V={6}:R=H,S=1004,V={7}:R=I,S=2000,V={8}:\";$B$1;J$3;J$4;$H$7;$H$8;$B$3;$A46;$B$5;$B$2)": 130,_x000D_
    "=RIK_AC(\"INF06__;INF02@E=1,S=1021,G=0,T=0,P=0:@R=A,S=1027,V={0}:R=B,S=1019,V={1}:R=C,S=1020,V={2}:R=D,S=1006,V={3}:R=E,S=1011,V={4}:R=F,S=2|1011,V={5}:R=G,S=2|1012,V={6}:R=H,S=1004,V={7}:R=I,S=2000,V={8}:\";$B$1;J$3;J$4;$H$7;$H$8;$B$3;$A47;$B$5;$B$2)": 131,_x000D_
    "=RIK_AC(\"INF06__;INF13@E=1,S=14,G=0,T=0,P=0:@R=A,S=1,V={0}:R=B,S=21,V={1}:R=C,S=22,V={2}:R=D,S=4,V={3}:R=E,S=8,V={4}:R=F,S=9,V={5}:R=G,S=10,V={6}:R=H,S=16,V={7}:R=I,S=18,V={8}:\";$H$7;$B$4;$B$5;$A43;J$3;J$5;J$2;$B$1;$B$2)": 132,_x000D_
    "=RIK_AC(\"INF06__;INF13@E=1,S=14,G=0,T=0,P=0:@R=A,S=1,V={0}:R=B,S=21,V={1}:R=C,S=22,V={2}:R=D,S=4,V={3}:R=E,S=8,V={4}:R=F,S=9,V={5}:R=G,S=10,V={6}:R=H,S=16,V={7}:R=I,S=18,V={8}:\";$H$7;$B$4;$B$5;$A46;J$3;J$5;J$2;$B$1;$B$2)": 133,_x000D_
    "=RIK_AC(\"INF06__;INF02@E=1,S=1021,G=0,T=0,P=0:@R=A,S=1027,V={0}:R=B,S=1019,V={1}:R=C,S=1020,V={2}:R=D,S=1006,V={3}:R=E,S=1011,V={4}:R=F,S=2|1011,V={5}:R=G,S=2|1012,V={6}:R=H,S=1004,V={7}:R=I,S=2000,V={8}:\";$B$1;J$3;J$4;$H$7;$H$8;$B$3;$A49;$B$5;$B$2)": 134,_x000D_
    "=RIK_AC(\"INF06__;INF02@E=1,S=1021,G=0,T=0,P=0:@R=A,S=1027,V={0}:R=B,S=1019,V={1}:R=C,S=1020,V={2}:R=D,S=1006,V={3}:R=E,S=1011,V={4}:R=F,S=2|1011,V={5}:R=G,S=2|1012,V={6}:R=H,S=1004,V={7}:R=I,S=2000,V={8}:\";$B$1;J$3;J$4;$H$7;$H$8;$B$3;$A50;$B$5;$B$2)": 135,_x000D_
    "=RIK_AC(\"INF06__;INF02@E=1,S=1021,G=0,T=0,P=0:@R=A,S=1027,V={0}:R=B,S=1019,V={1}:R=C,S=1020,V={2}:R=D,S=1006,V={3}:R=E,S=1011,V={4}:R=F,S=2|1011,V={5}:R=G,S=2|1012,V={6}:R=H,S=1004,V={7}:R=I,S=2000,V={8}:\";$B$1;J$3;J$4;$H$7;$H$8;$B$3;$A51;$B$5;$B$2)": 136,_x000D_
    "=RIK_AC(\"INF06__;INF02@E=1,S=1021,G=0,T=0,P=0:@R=A,S=1027,V={0}:R=B,S=1019,V={1}:R=C,S=1020,V={2}:R=D,S=1006,V={3}:R=E,S=1011,V={4}:R=F,S=2|1011,V={5}:R=G,S=2|1012,V={6}:R=H,S=1004,V={7}:R=I,S=2000,V={8}:\";$B$1;L$3;L$4;$H$7;$H$8;$B$3;$A47;$B$5;$B$2)": 137,_x000D_
    "=RIK_AC(\"INF06__;INF13@E=1,S=14,G=0,T=0,P=0:@R=A,S=1,V={0}:R=B,S=21,V={1}:R=C,S=22,V={2}:R=D,S=4,V={3}:R=E,S=8,V={4}:R=F,S=9,V={5}:R=G,S=10,V={6}:R=H,S=16,V={7}:R=I,S=18,V={8}:\";$H$7;$B$4;$B$5;$A43;L$3;L$5;L$2;$B$1;$B$2)": 138,_x000D_
    "=RIK_AC(\"INF06__;INF02@E=1,S=1021,G=0,T=0,P=0:@R=A,S=1027,V={0}:R=B,S=1019,V={1}:R=C,S=1020,V={2}:R=D,S=1006,V={3}:R=E,S=1011,V={4}:R=F,S=2|1011,V={5}:R=G,S=2|1012,V={6}:R=H,S=1004,V={7}:R=I,S=2000,V={8}:\";$B$1;L$3;L$4;$H$7;$H$8;$B$3;$A39;$B$5;$B$2)": 139,_x000D_
    "=RIK_AC(\"INF06__;INF02@E=1,S=1021,G=0,T=0,P=0:@R=A,S=1027,V={0}:R=B,S=1019,V={1}:R=C,S=1020,V={2}:R=D,S=1006,V={3}:R=E,S=1011,V={4}:R=F,S=2|1011,V={5}:R=G,S=2|1012,V={6}:R=H,S=1004,V={7}:R=I,S=2000,V={8}:\";$B$1;L$3;L$4;$H$7;$H$8;$B$3;$A36;$B$5;$B$2)": 140,_x000D_
    "=RIK_AC(\"INF06__;INF13@E=1,S=14,G=0,T=0,P=0:@R=A,S=1,V={0}:R=B,S=21,V={1}:R=C,S=22,V={2}:R=D,S=4,V={3}:R=E,S=8,V={4}:R=F,S=9,V={5}:R=G,S=10,V={6}:R=H,S=16,V={7}:R=I,S=18,V={8}:\";$H$7;$B$4;$B$5;$A46;L$3;L$5;L$2;$B$1;$B$2)": 141,_x000D_
    "=RIK_AC(\"INF06__;INF13@E=1,S=14,G=0,T=0,P=0:@R=A,S=1,V={0}:R=B,S=21,V={1}:R=C,S=22,V={2}:R=D,S=4,V={3}:R=E,S=8,V={4}:R=F,S=9,V={5}:R=G,S=10,V={6}:R=H,S=16,V={7}:R=I,S=18,V={8}:\";$H$7;$B$4;$B$5;$A42;L$3;L$5;L$2;$B$1;$B$2)": 142,_x000D_
    "=RIK_AC(\"INF06__;INF02@E=1,S=1021,G=0,T=0,P=0:@R=A,S=1027,V={0}:R=B,S=1019,V={1}:R=C,S=1020,V={2}:R=D,S=1006,V={3}:R=E,S=1011,V={4}:R=F,S=2|1011,V={5}:R=G,S=2|1012,V={6}:R=H,S=1004,V={7}:R=I,S=2000,V={8}:\";$B$1;L$3;L$4;$H$7;$H$8;$B$3;$A38;$B$5;$B$2)": 143,_x000D_
    "=RIK_AC(\"INF06__;INF02@E=1,S=1021,G=0,T=0,P=0:@R=A,S=1027,V={0}:R=B,S=1019,V={1}:R=C,S=1020,V={2}:R=D,S=1006,V={3}:R=E,S=1011,V={4}:R=F,S=2|1011,V={5}:R=G,S=2|1012,V={6}:R=H,S=1004,V={7}:R=I,S=2000,V={8}:\";$B$1;L$3;L$4;$H$7;$H$8;$B$3;$A40;$B$5;$B$2)": 144,_x000D_
    "=RIK_AC(\"INF06__;INF02@E=1,S=1021,G=0,T=0,P=0:@R=A,S=1027,V={0}:R=B,S=1019,V={1}:R=C,S=1020,V={2}:R=D,S=1006,V={3}:R=E,S=1011,V={4}:R=F,S=2|1011,V={5}:R=G,S=2|1012,V={6}:R=H,S=1004,V={7}:R=I,S=2000,V={8}:\";$B$1;L$3;L$4;$H$7;$H$8;$B$3;$A45;$B$5;$B$2)": 145,_x000D_
    "=RIK_AC(\"INF06__;INF02@E=1,S=1021,G=0,T=0,P=0:@R=A,S=1027,V={0}:R=B,S=1019,V={1}:R=C,S=1020,V={2}:R=D,S=1006,V={3}:R=E,S=1011,V={4}:R=F,S=2|1011,V={5}:R=G,S=2|1012,V={6}:R=H,S=1004,V={7}:R=I,S=2000,V={8}:\";$B$1;L$3;L$4;$H$7;$H$8;$B$3;$A41;$B$5;$B$2)": 146,_x000D_
    "=RIK_AC(\"INF06__;INF02@E=1,S=1021,G=0,T=0,P=0:@R=A,S=1027,V={0}:R=B,S=1019,V={1}:R=C,S=1020,V={2}:R=D,S=1006,V={3}:R=E,S=1011,V={4}:R=F,S=2|1011,V={5}:R=G,S=2|1012,V={6}:R=H,S=1004,V={7}:R=I,S=2000,V={8}:\";$B$1;L$3;L$4;$H$7;$H$8;$B$3;$A37;$B$5;$B$2)": 147,_x000D_
    "=RIK_AC(\"INF06__;INF02@E=1,S=1021,G=0,T=0,P=0:@R=A,S=1027,V={0}:R=B,S=1019,V={1}:R=C,S=1020,V={2}:R=D,S=1006,V={3}:R=E,S=1011,V={4}:R=F,S=2|1011,V={5}:R=G,S=2|1012,V={6}:R=H,S=1004,V={7}:R=I,S=2000,V={8}:\";$B$1;L$3;L$4;$H$7;$H$8;$B$3;$A44;$B$5;$B$2)": 148,_x000D_
    "=RIK_AC(\"INF06__;INF02@E=1,S=1021,G=0,T=0,P=0,C=*-1:@R=A,S=1027,V={0}:R=B,S=1019,V={1}:R=C,S=1020,V={2}:R=D,S=1006,V={3}:R=E,S=1011,V={4}:R=G,S=2|1011,V={5}:R=H,S=2|1012,V={6}:R=I,S=1004,V={7}:R=I,S=2000,V={8}:\";$B$1;L$3;L$4;$H$7;$H$8;$B$3;$B17;$B$5;$B$2)": 149,_x000D_
    "=RIK_AC(\"INF06__;INF02@E=1,S=1021,G=0,T=0,P=0,C=*-1:@R=A,S=1027,V={0}:R=B,S=1019,V={1}:R=C,S=1020,V={2}:R=D,S=1006,V={3}:R=E,S=1011,V={4}:R=G,S=2|1011,V={5}:R=H,S=2|1012,V={6}:R=I,S=1004,V={7}:R=I,S=2000,V={8}:\";$B$1;L$3;L$4;$H$7;$H$8;$B$3;$B18;$B$5;$B$2)": 150,_x000D_
    "=RIK_AC(\"INF06__;INF02@E=1,S=1021,G=0,T=0,P=0,C=*-1:@R=A,S=1027,V={0}:R=B,S=1019,V={1}:R=C,S=1020,V={2}:R=D,S=1006,V={3}:R=E,S=1011,V={4}:R=G,S=2|1011,V={5}:R=H,S=2|1012,V={6}:R=I,S=1004,V={7}:R=I,S=2000,V={8}:\";$B$1;L$3;L$4;$H$7;$H$8;$B$3;$B19;$B$5;$B$2)": 151,_x000D_
    "=RIK_AC(\"INF06__;INF02@E=1,S=1021,G=0,T=0,P=0,C=*-1:@R=A,S=1027,V={0}:R=B,S=1019,V={1}:R=C,S=1020,V={2}:R=D,S=1006,V={3}:R=E,S=1011,V={4}:R=G,S=2|1011,V={5}:R=H,S=2|1012,V={6}:R=I,S=1004,V={7}:R=I,S=2000,V={8}:\";$B$1;L$3;L$4;$H$7;$H$8;$B$3;$B20;$B$5;$B$2)": 152,_x000D_
    "=RIK_AC(\"INF06__;INF02@E=1,S=1021,G=0,T=0,P=0,C=*-1:@R=A,S=1027,V={0}:R=B,S=1019,V={1}:R=C,S=1020,V={2}:R=D,S=1006,V={3}:R=E,S=1011,V={4}:R=G,S=2|1011,V={5}:R=H,S=2|1012,V={6}:R=I,S=1004,V={7}:R=I,S=2000,V={8}:\";$B$1;L$3;L$4;$H$7;$H$8;$B$3;$B21;$B$5;$B$2)": 153,_x000D_
    "=RIK_AC(\"INF06__;INF02@E=1,S=1021,G=0,T=0,P=0,C=*-1:@R=A,S=1027,V={0}:R=B,S=1019,V={1}:R=C,S=1020,V={2}:R=D,S=1006,V={3}:R=E,S=1011,V={4}:R=G,S=2|1011,V={5}:R=H,S=2|1012,V={6}:R=I,S=1004,V={7}:R=I,S=2000,V={8}:\";$B$1;L$3;L$4;$H$7;$H$8;$B$3;$B22;$B$5;$B$2)": 154,_x000D_
    "=RIK_AC(\"INF06__;INF02@E=1,S=1021,G=0,T=0,P=0,C=*-1:@R=A,S=1027,V={0}:R=B,S=1019,V={1}:R=C,S=1020,V={2}:R=D,S=1006,V={3}:R=E,S=1011,V={4}:R=G,S=2|1011,V={5}:R=H,S=2|1012,V={6}:R=I,S=1004,V={7}:R=I,S=2000,V={8}:\";$B$1;L$3;L$4;$H$7;$H$8;$B$3;$B23;$B$5;$B$2)": 155,_x000D_
    "=RIK_AC(\"INF06__;INF02@E=1,S=1021,G=0,T=0,P=0,C=*-1:@R=A,S=1027,V={0}:R=B,S=1019,V={1}:R=C,S=1020,V={2}:R=D,S=1006,V={3}:R=E,S=1011,V={4}:R=G,S=2|1011,V={5}:R=H,S=2|1012,V={6}:R=I,S=1004,V={7}:R=I,S=2000,V={8}:\";$B$1;L$3;L$4;$H$7;$H$8;$B$3;$B24;$B$5;$B$2)": 156,_x000D_
    "=RIK_AC(\"INF06__;INF02@E=1,S=1021,G=0,T=0,P=0,C=*-1:@R=A,S=1027,V={0}:R=B,S=1019,V={1}:R=C,S=1020,V={2}:R=D,S=1006,V={3}:R=E,S=1011,V={4}:R=G,S=2|1011,V={5}:R=H,S=2|1012,V={6}:R=I,S=1004,V={7}:R=I,S=2000,V={8}:\";$B$1;L$3;L$4;$H$7;$H$8;$B$3;$B25;$B$5;$B$2)": 157,_x000D_
    "=RIK_AC(\"INF06__;INF02@E=1,S=1021,G=0,T=0,P=0,C=*-1:@R=A,S=1027,V={0}:R=B,S=1019,V={1}:R=C,S=1020,V={2}:R=D,S=1006,V={3}:R=E,S=1011,V={4}:R=G,S=2|1011,V={5}:R=H,S=2|1012,V={6}:R=I,S=1004,V={7}:R=I,S=2000,V={8}:\";$B$1;L$3;L$4;$H$7;$H$8;$B$3;$B26;$B$5;$B$2)": 158,_x000D_
    "=RIK_AC(\"INF06__;INF02@E=1,S=1021,G=0,T=0,P=0,C=*-1:@R=A,S=1027,V={0}:R=B,S=1019,V={1}:R=C,S=1020,V={2}:R=D,S=1006,V={3}:R=E,S=1011,V={4}:R=G,S=2|1011,V={5}:R=H,S=2|1012,V={6}:R=I,S=1004,V={7}:R=I,S=2000,V={8}:\";$B$1;L$3;L$4;$H$7;$H$8;$B$3;$B27;$B$5;$B$2)": 159,_x000D_
    "=RIK_AC(\"INF06__;INF02@E=1,S=1021,G=0,T=0,P=0,C=*-1:@R=A,S=1027,V={0}:R=B,S=1019,V={1}:R=C,S=1020,V={2}:R=D,S=1006,V={3}:R=E,S=1011,V={4}:R=G,S=2|1011,V={5}:R=H,S=2|1012,V={6}:R=I,S=1004,V={7}:R=I,S=2000,V={8}:\";$B$1;L$3;L$4;$H$7;$H$8;$B$3;$B28;$B$5;$B$2)": 160,_x000D_
    "=RIK_AC(\"INF06__;INF02@E=1,S=1021,G=0,T=0,P=0,C=*-1:@R=A,S=1027,V={0}:R=B,S=1019,V={1}:R=C,S=1020,V={2}:R=D,S=1006,V={3}:R=E,S=1011,V={4}:R=G,S=2|1011,V={5}:R=H,S=2|1012,V={6}:R=I,S=1004,V={7}:R=I,S=2000,V={8}:\";$B$1;L$3;L$4;$H$7;$H$8;$B$3;$B29;$B$5;$B$2)": 161,_x000D_
    "=RIK_AC(\"INF06__;INF02@E=1,S=1021,G=0,T=0,P=0,C=*-1:@R=A,S=1027,V={0}:R=B,S=1019,V={1}:R=C,S=1020,V={2}:R=D,S=1006,V={3}:R=E,S=1011,V={4}:R=G,S=2|1011,V={5}:R=H,S=2|1012,V={6}:R=I,S=1004,V={7}:R=I,S=2000,V={8}:\";$B$1;L$3;L$4;$H$7;$H$8;$B$3;$B30;$B$5;$B$2)": 162,_x000D_
    "=RIK_AC(\"INF06__;INF02@E=1,S=1021,G=0,T=0,P=0,C=*-1:@R=A,S=1027,V={0}:R=B,S=1019,V={1}:R=C,S=1020,V={2}:R=D,S=1006,V={3}:R=E,S=1011,V={4}:R=G,S=2|1011,V={5}:R=H,S=2|1012,V={6}:R=I,S=1004,V={7}:R=I,S=2000,V={8}:\";$B$1;L$3;L$4;$H$7;$H$8;$B$3;$B31;$B$5;$B$2)": 163,_x000D_
    "=RIK_AC(\"INF06__;INF02@E=1,S=1021,G=0,T=0,P=0,C=*-1:@R=A,S=1027,V={0}:R=B,S=1019,V={1}:R=C,S=1020,V={2}:R=D,S=1006,V={3}:R=E,S=1011,V={4}:R=G,S=2|1011,V={5}:R=H,S=2|1012,V={6}:R=I,S=1004,V={7}:R=I,S=2000,V={8}:\";$B$1;L$3;L$4;$H$7;$H$8;$B$3;$B32;$B$5;$B$2)": 164,_x000D_
    "=RIK_AC(\"INF06__;INF02@E=1,S=1021,G=0,T=0,P=0,C=*-1:@R=A,S=1027,V={0}:R=B,S=1019,V={1}:R=C,S=1020,V={2}:R=D,S=1006,V={3}:R=E,S=1011,V={4}:R=G,S=2|1011,V={5}:R=H,S=2|1012,V={6}:R=I,S=1004,V={7}:R=I,S=2000,V={8}:\";$B$1;L$3;L$4;$H$7;$H$8;$B$3;$B33;$B$5;$B$2)": 165,_x000D_
    "=RIK_AC(\"INF06__;INF02@E=1,S=1021,G=0,T=0,P=0,C=*-1:@R=A,S=1027,V={0}:R=B,S=1019,V={1}:R=C,S=1020,V={2}:R=D,S=1006,V={3}:R=E,S=1011,V={4}:R=G,S=2|1011,V={5}:R=H,S=2|1012,V={6}:R=I,S=1004,V={7}:R=I,S=2000,V={8}:\";$B$1;L$3;L$4;$H$7;$H$8;$B$3;$B34;$B$5;$B$2)": 166,_x000D_
    "=RIK_AC(\"INF06__;INF02@E=1,S=1021,G=0,T=0,P=0,C=*-1:@R=A,S=1027,V={0}:R=B,S=1019,V={1}:R=C,S=1020,V={2}:R=D,S=1006,V={3}:R=E,S=1011,V={4}:R=G,S=2|1011,V={5}:R=H,S=2|1012,V={6}:R=I,S=1004,V={7}:R=I,S=2000,V={8}:\";$B$1;L$3;L$4;$H$7;$H$8;$B$3;$B36;$B$5;$B$2)": 167,_x000D_
    "=RIK_AC(\"INF06__;INF02@E=1,S=1021,G=0,T=0,P=0,C=*-1:@R=A,S=1027,V={0}:R=B,S=1019,V={1}:R=C,S=1020,V={2}:R=D,S=1006,V={3}:R=E,S=1011,V={4}:R=G,S=2|1011,V={5}:R=H,S=2|1012,V={6}:R=I,S=1004,V={7}:R=I,S=2000,V={8}:\";$B$1;L$3;L$4;$H$7;$H$8;$B$3;$B37;$B$5;$B$2)": 168,_x000D_
    "=RIK_AC(\"INF06__;INF02@E=1,S=1021,G=0,T=0,P=0,C=*-1:@R=A,S=1027,V={0}:R=B,S=1019,V={1}:R=C,S=1020,V={2}:R=D,S=1006,V={3}:R=E,S=1011,V={4}:R=G,S=2|1011,V={5}:R=H,S=2|1012,V={6}:R=I,S=1004,V={7}:R=I,S=2000,V={8}:\";$B$1;L$3;L$4;$H$7;$H$8;$B$3;$B38;$B$5;$B$2)": 169,_x000D_
    "=RIK_AC(\"INF06__;INF02@E=1,S=1021,G=0,T=0,P=0,C=*-1:@R=A,S=1027,V={0}:R=B,S=1019,V={1}:R=C,S=1020,V={2}:R=D,S=1006,V={3}:R=E,S=1011,V={4}:R=G,S=2|1011,V={5}:R=H,S=2|1012,V={6}:R=I,S=1004,V={7}:R=I,S=2000,V={8}:\";$B$1;L$3;L$4;$H$7;$H$8;$B$3;$B39;$B$5;$B$2)": 170,_x000D_
    "=RIK_AC(\"INF06__;INF02@E=1,S=1021,G=0,T=0,P=0,C=*-1:@R=A,S=1027,V={0}:R=B,S=1019,V={1}:R=C,S=1020,V={2}:R=D,S=1006,V={3}:R=E,S=1011,V={4}:R=G,S=2|1011,V={5}:R=H,S=2|1012,V={6}:R=I,S=1004,V={7}:R=I,S=2000,V={8}:\";$B$1;L$3;L$4;$H$7;$H$8;$B$3;$B40;$B$5;$B$2)": 171,_x000D_
    "=RIK_AC(\"INF06__;INF02@E=1,S=1021,G=0,T=0,P=0,C=*-1:@R=A,S=1027,V={0}:R=B,S=1019,V={1}:R=C,S=1020,V={2}:R=D,S=1006,V={3}:R=E,S=1011,V={4}:R=G,S=2|1011,V={5}:R=H,S=2|1012,V={6}:R=I,S=1004,V={7}:R=I,S=2000,V={8}:\";$B$1;L$3;L$4;$H$7;$H$8;$B$3;$B41;$B$5;$B$2)": 172,_x000D_
    "=RIK_AC(\"INF06__;INF02@E=1,S=1021,G=0,T=0,P=0,C=*-1:@R=A,S=1027,V={0}:R=B,S=1019,V={1}:R=C,S=1020,V={2}:R=D,S=1006,V={3}:R=E,S=1011,V={4}:R=G,S=2|1011,V={5}:R=H,S=2|1012,V={6}:R=I,S=1004,V={7}:R=I,S=2000,V={8}:\";$B$1;L$3;L$4;$H$7;$H$8;$B$3;$B42;$B$5;$B$2)": 173,_x000D_
    "=RIK_AC(\"INF06__;INF02@E=1,S=1021,G=0,T=0,P=0,C=*-1:@R=A,S=1027,V={0}:R=B,S=1019,V={1}:R=C,S=1020,V={2}:R=D,S=1006,V={3}:R=E,S=1011,V={4}:R=G,S=2|1011,V={5}:R=H,S=2|1012,V={6}:R=I,S=1004,V={7}:R=I,S=2000,V={8}:\";$B$1;L$3;L$4;$H$7;$H$8;$B$3;$B43;$B$5;$B$2)": 174,_x000D_
    "=RIK_AC(\"INF06__;INF02@E=1,S=1021,G=0,T=0,P=0,C=*-1:@R=A,S=1027,V={0}:R=B,S=1019,V={1}:R=C,S=1020,V={2}:R=D,S=1006,V={3}:R=E,S=1011,V={4}:R=G,S=2|1011,V={5}:R=H,S=2|1012,V={6}:R=I,S=1004,V={7}:R=I,S=2000,V={8}:\";$B$1;L$3;L$4;$H$7;$H$8;$B$3;$B44;$B$5;$B$2)": 175,_x000D_
    "=RIK_AC(\"INF06__;INF02@E=1,S=1021,G=0,T=0,P=0,C=*-1:@R=A,S=1027,V={0}:R=B,S=1019,V={1}:R=C,S=1020,V={2}:R=D,S=1006,V={3}:R=E,S=1011,V={4}:R=G,S=2|1011,V={5}:R=H,S=2|1012,V={6}:R=I,S=1004,V={7}:R=I,S=2000,V={8}:\";$B$1;L$3;L$4;$H$7;$H$8;$B$3;$B45;$B$5;$B$2)": 176,_x000D_
    "=RIK_AC(\"INF06__;INF02@E=1,S=1021,G=0,T=0,P=0,C=*-1:@R=A,S=1027,V={0}:R=B,S=1019,V={1}:R=C,S=1020,V={2}:R=D,S=1006,V={3}:R=E,S=1011,V={4}:R=G,S=2|1011,V={5}:R=H,S=2|1012,V={6}:R=I,S=1004,V={7}:R=I,S=2000,V={8}:\";$B$1;L$3;L$4;$H$7;$H$8;$B$3;$B46;$B$5;$B$2)": 177,_x000D_
    "=RIK_AC(\"INF06__;INF02@E=1,S=1021,G=0,T=0,P=0,C=*-1:@R=A,S=1027,V={0}:R=B,S=1019,V={1}:R=C,S=1020,V={2}:R=D,S=1006,V={3}:R=E,S=1011,V={4}:R=G,S=2|1011,V={5}:R=H,S=2|1012,V={6}:R=I,S=1004,V={7}:R=I,S=2000,V={8}:\";$B$1;L$3;L$4;$H$7;$H$8;$B$3;$B47;$B$5;$B$2)": 178,_x000D_
    "=RIK_AC(\"INF06__;INF02@E=1,S=1021,G=0,T=0,P=0:@R=A,S=1027,V={0}:R=B,S=1019,V={1}:R=C,S=1020,V={2}:R=D,S=1006,V={3}:R=E,S=1011,V={4}:R=F,S=2|1011,V={5}:R=G,S=2|1012,V={6}:R=H,S=1004,V={7}:R=I,S=2000,V={8}:\";$B$1;J$3;J$4;$H$8;$H$9;$B$3;$A23;$B$5;$B$2)": 179,_x000D_
    "=RIK_AC(\"INF06__;INF02@E=1,S=1021,G=0,T=0,P=0:@R=A,S=1027,V={0}:R=B,S=1019,V={1}:R=C,S=1020,V={2}:R=D,S=1006,V={3}:R=E,S=1011,V={4}:R=F,S=2|1011,V={5}:R=G,S=2|1012,V={6}:R=H,S=1004,V={7}:R=I,S=2000,V={8}:\";$B$1;J$3;J$4;$H$8;$H$9;$B$3;$A31;$B$5;$B$2)": 180,_x000D_
    "=RIK_AC(\"INF06__;INF02@E=1,S=1021,G=0,T=0,P=0:@R=A,S=1027,V={0}:R=B,S=1019,V={1}:R=C,S=1020,V={2}:R=D,S=1006,V={3}:R=E,S=1011,V={4}:R=F,S=2|1011,V={5}:R=G,S=2|1012,V={6}:R=H,S=1004,V={7}:R=I,S=2000,V={8}:\";$B$1;J$3;J$4;$H$8;$H$9;$B$3;$A40;$B$5;$B$2)": 181,_x000D_
    "=RIK_AC(\"INF06__;INF02@E=1,S=1021,G=0,T=0,P=0:@R=A,S=1027,V={0}:R=B,S=1019,V={1}:R=C,S=1020,V={2}:R=D,S=1006,V={3}:R=E,S=1011,V={4}:R=F,S=2|1011,V={5}:R=G,S=2|1012,V={6}:R=H,S=1004,V={7}:R=I,S=2000,V={8}:\";$B$1;J$3;J$4;$H$8;$H$9;$B$3;$A52;$B$5;$B$2)": 182,_x000D_
    "=RIK_AC(\"INF06__;INF02@E=1,S=1021,G=0,T=0,P=0,C=*-1:@R=A,S=1027,V={0}:R=B,S=1019,V={1}:R=C,S=1020,V={2}:R=D,S=1006,V={3}:R=E,S=1011,V={4}:R=G,S=2|1011,V={5}:R=H,S=2|1012,V={6}:R=I,S=1004,V={7}:R=I,S=2000,V={8}:\";$B$1;L$3;L$4;$H$8;$H$9;$B$3;$B25;$B$5;$B$2)": 183,_x000D_
    "=RIK_AC(\"INF06__;INF02@E=1,S=1021,G=0,T=0,P=0,C=*-1:@R=A,S=1027,V={0}:R=B,S=1019,V={1}:R=C,S=1020,V={2}:R=D,S=1006,V={3}:R=E,S=1011,V={4}:R=G,S=2|1011,V={5}:R=H,S=2|1012,V={6}:R=I,S=1004,V={7}:R=I,S=2000,V={8}:\";$B$1;L$3;L$4;$H$8;$H$9;$B$3;$B33;$B$5;$B$2)": 184,_x000D_
    "=RIK_AC(\"INF06__;INF02@E=1,S=1021,G=0,T=0,P=0,C=*-1:@R=A,S=1027,V={0}:R=B,S=1019,V={1}:R=C,S=1020,V={2}:R=D,S=1006,V={3}:R=E,S=1011,V={4}:R=G,S=2|1011,V={5}:R=H,S=2|1012,V={6}:R=I,S=1004,V={7}:R=I,S=2000,V={8}:\";$B$1;L$3;L$4;$H$8;$H$9;$B$3;$B42;$B$5;$B$2)": 185,_x000D_
    "=RIK_AC(\"INF06__;INF13@E=1,S=14,G=0,T=0,P=0:@R=A,S=1,V={0}:R=B,S=21,V={1}:R=C,S=22,V={2}:R=D,S=4,V={3}:R=E,S=8,V={4}:R=F,S=9,V={5}:R=G,S=10,V={6}:R=H,S=16,V={7}:R=I,S=18,V={8}:\";$H$8;$B$4;$B$5;$A44;J$3;J$5;J$2;$B$1;$B$2)": 186,_x000D_
    "=RIK_AC(\"INF06__;INF02@E=1,S=1021,G=0,T=0,P=0:@R=A,S=1027,V={0}:R=B,S=1019,V={1}:R=C,S=1020,V={2}:R=D,S=1006,V={3}:R=E,S=1011,V={4}:R=F,S=2001,V={5}:R=G,S=2|1011,V={6}:R=H,S=2|1012,V={7}:R=I,S=1004,V={8}:\";$B$1;N$3;N$4;$H$8;$H$9;$B$2;$B$3;$C34;$B$5)": 187,_x000D_
    "=RIK_AC(\"INF06__;INF02@E=1,S=1021,G=0,T=0,P=0:@R=A,S=1027,V={0}:R=B,S=1019,V={1}:R=C,S=1020,V={2}:R=D,S=1006,V={3}:R=E,S=1011,V={4}:R=F,S=2001,V={5}:R=G,S=2|1011,V={6}:R=H,S=2|1012,V={7}:R=I,S=1004,V={8}:\";$B$1;N$3;N$4;$H$8;$H$9;$B$2;$B$3;$C24;$B$5)": 188,_x000D_
    "=RIK_AC(\"INF06__;INF02@E=1,S=1021,G=0,T=0,P=0:@R=A,S=1027,V={0}:R=B,S=1019,V={1}:R=C,S=1020,V={2}:R=D,S=1006,V={3}:R=E,S=1011,V={4}:R=F,S=2|1011,V={5}:R=G,S=2|1012,V={6}:R=H,S=1004,V={7}:R=I,S=2000,V={8}:\";$B$1;J$3;J$4;$H$8;$H$9;$B$3;$A51;$B$5;$B$2)": 189,_x000D_
    "=RIK_AC(\"INF06__;INF02@E=1,S=1021,G=0,T=0,P=0:@R=A,S=1027,V={0}:R=B,S=1019,V={1}:R=C,S=1020,V={2}:R=D,S=1006,V={3}:R=E,S=1011,V={4}:R=F,S=2001,V={5}:R=G,S=2|1011,V={6}:R=H,S=2|1012,V={7}:R=I,S=1004,V={8}:\";$B$1;N$3;N$4;$H$8;$H$9;$B$2;$B$3;$C20;$B$5)": 190,_x000D_
    "=RIK_AC(\"INF06__;INF02@E=1,S=1021,G=0,T=0,P=0:@R=A,S=1027,V={0}:R=B,S=1019,V={1}:R=C,S=1020,V={2}:R=D,S=1006,V={3}:R=E,S=1011,V={4}:R=F,S=2|1011,V={5}:R=G,S=2|1012,V={6}:R=H,S=1004,V={7}:R=I,S=2000,V={8}:\";$B$1;J$3;J$4;$H$8;$H$9;$B$3;$A24;$B$5;$B$2)": 191,_x000D_
    "=RIK_AC(\"INF06__;INF02@E=1,S=1021,G=0,T=0,P=0:@R=A,S=1027,V={0}:R=B,S=1019,V={1}:R=C,S=1020,V={2}:R=D,S=1006,V={3}:R=E,S=1011,V={4}:R=F,S=2|1011,V={5}:R=G,S=2|1012,V={6}:R=H,S=1004,V={7}:R=I,S=2000,V={8}:\";$B$1;J$3;J$4;$H$8;$H$9;$B$3;$A32;$B$5;$B$2)": 192,_x000D_
    "=RIK_AC(\"INF06__;INF02@E=1,S=1021,G=0,T=0,P=0:@R=A,S=1027,V={0}:R=B,S=1019,V={1}:R=C,S=1020,V={2}:R=D,S=1006,V={3}:R=E,S=1011,V={4}:R=F,S=2|1011,V={5}:R=G,S=2|1012,V={6}:R=H,S=1004,V={7}:R=I,S=2000,V={8}:\";$B$1;J$3;J$4;$H$8;$H$9;$B$3;$A41;$B$5;$B$2)": 193,_x000D_
    "=RIK_AC(\"INF06__;INF02@E=1,S=1021,G=0,T=0,P=0,C=*-1:@R=A,S=1027,V={0}:R=B,S=1019,V={1}:R=C,S=1020,V={2}:R=D,S=1006,V={3}:R=E,S=1011,V={4}:R=G,S=2|1011,V={5}:R=H,S=2|1012,V={6}:R=I,S=1004,V={7}:R=I,S=2000,V={8}:\";$B$1;L$3;L$4;$H$8;$H$9;$B$3;$B18;$B$5;$B$2)": 194,_x000D_
    "=RIK_AC(\"INF06__;INF02@E=1,S=1021,G=0,T=0,P=0,C=*-1:@R=A,S=1027,V={0}:R=B,S=1019,V={1}:R=C,S=1020,V={2}:R=D,S=1006,V={3}:R=E,S=1011,V={4}:R=G,S=2|1011,V={5}:R=H,S=2|1012,V={6}:R=I,S=1004,V={7}:R=I,S=2000,V={8}:\";$B$1;L$3;L$4;$H$8;$H$9;$B$3;$B26;$B$5;$B$2)": 195,_x000D_
    "=RIK_AC(\"INF06__;INF02@E=1,S=1021,G=0,T=0,P=0,C=*-1:@R=A,S=1027,V={0}:R=B,S=1019,V={1}:R=C,S=1020,V={2}:R=D,S=1006,V={3}:R=E,S=1011,V={4}:R=G,S=2|1011,V={5}:R=H,S=2|1012,V={6}:R=I,S=1004,V={7}:R=I,S=2000,V={8}:\";$B$1;L$3;L$4;$H$8;$H$9;$B$3;$B34;$B$5;$B$2)": 196,_x000D_
    "=RIK_AC(\"INF06__;INF02@E=1,S=1021,G=0,T=0,P=0,C=*-1:@R=A,S=1027,V={0}:R=B,S=1019,V={1}:R=C,S=1020,V={2}:R=D,S=1006,V={3}:R=E,S=1011,V={4}:R=G,S=2|1011,V={5}:R=H,S=2|1012,V={6}:R=I,S=1004,V={7}:R=I,S=2000,V={8}:\";$B$1;L$3;L$4;$H$8;$H$9;$B$3;$B43;$B$5;$B$2)": 197,_x000D_
    "=RIK_AC(\"INF06__;INF13@E=1,S=14,G=0,T=0,P=0:@R=A,S=1,V={0}:R=B,S=21,V={1}:R=C,S=22,V={2}:R=D,S=4,V={3}:R=E,S=8,V={4}:R=F,S=9,V={5}:R=G,S=10,V={6}:R=H,S=16,V={7}:R=I,S=18,V={8}:\";$H$8;$B$4;$B$5;$A47;J$3;J$5;J$2;$B$1;$B$2)": 198,_x000D_
    "=RIK_AC(\"INF06__;INF02@E=1,S=1021,G=0,T=0,P=0:@R=A,S=1027,V={0}:R=B,S=1019,V={1}:R=C,S=1020,V={2}:R=D,S=1006,V={3}:R=E,S=1011,V={4}:R=F,S=2001,V={5}:R=G,S=2|1011,V={6}:R=H,S=2|1012,V={7}:R=I,S=1004,V={8}:\";$B$1;N$3;N$4;$H$8;$H$9;$B$2;$B$3;$C45;$B$5)": 199,_x000D_
    "=RIK_AC(\"INF06__;INF02@E=1,S=1021,G=0,T=0,P=0:@R=A,S=1027,V={0}:R=B,S=1019,V={1}:R=C,S=1020,V={2}:R=D,S=1006,V={3}:R=E,S=1011,V={4}:R=F,S=2001,V={5}:R=G,S=2|1011,V={6}:R=H,S=2|1012,V={7}:R=I,S=1004,V={8}:\";$B$1;N$3;N$4;$H$8;$H$9;$B$2;$B$3;$C23;$B$5)": 200,_x000D_
    "=RIK_AC(\"INF06__;INF02@E=1,S=1021,G=0,T=0,P=0:@R=A,S=1027,V={0}:R=B,S=1019,V={1}:R=C,S=1020,V={2}:R=D,S=1006,V={3}:R=E,S=1011,V={4}:R=F,S=2001,V={5}:R=G,S=2|1011,V={6}:R=H,S=2|1012,V={7}:R=I,S=1004,V={8}:\";$B$1;N$3;N$4;$H$8;$H$9;$B$2;$B$3;$C28;$B$5)": 201,_x000D_
    "=RIK_AC(\"INF06__;INF02@E=1,S=1021,G=0,T=0,P=0,C=*-1:@R=A,S=1027,V={0}:R=B,S=1019,V={1}:R=C,S=1020,V={2}:R=D,S=1006,V={3}:R=E,S=1011,V={4}:R=G,S=2|1011,V={5}:R=H,S=2|1012,V={6}:R=I,S=1004,V={7}:R=I,S=2000,V={8}:\";$B$1;L$3;L$4;$H$8;$H$9;$B$3;$B41;$B$5;$B$2)": 202,_x000D_
    "=RIK_AC(\"INF06__;INF02@E=1,S=1021,G=0,T=0,P=0:@R=A,S=1027,V={0}:R=B,S=1019,V={1}:R=C,S=1020,V={2}:R=D,S=1006,V={3}:R=E,S=1011,V={4}:R=F,S=2|1011,V={5}:R=G,S=2|1012,V={6}:R=H,S=1004,V={7}:R=I,S=2000,V={8}:\";$B$1;J$3;J$4;$H$8;$H$9;$B$3;$A17;$B$5;$B$2)": 203,_x000D_
    "=RIK_AC(\"INF06__;INF02@E=1,S=1021,G=0,T=0,P=0:@R=A,S=1027,V={0}:R=B,S=1019,V={1}:R=C,S=1020,V={2}:R=D,S=1006,V={3}:R=E,S=1011,V={4}:R=F,S=2|1011,V={5}:R=G,S=2|1012,V={6}:R=H,S=1004,V={7}:R=I,S=2000,V={8}:\";$B$1;J$3;J$4;$H$8;$H$9;$B$3;$A25;$B$5;$B$2)": 204,_x000D_
    "=RIK_AC(\"INF06__;INF02@E=1,S=1021,G=0,T=0,P=0:@R=A,S=1027,V={0}:R=B,S=1019,V={1}:R=C,S=1020,V={2}:R=D,S=1006,V={3}:R=E,S=1011,V={4}:R=F,S=2|1011,V={5}:R=G,S=2|1012,V={6}:R=H,S=1004,V={7}:R=I,S=2000,V={8}:\";$B$1;J$3;J$4;$H$8;$H$9;$B$3;$A33;$B$5;$B$2)": 205,_x000D_
    "=RIK_AC(\"INF06__;INF02@E=1,S=1021,G=0,T=0,P=0:@R=A,S=1027,V={0}:R=B,S=1019,V={1}:R=C,S=1020,V={2}:R=D,S=1006,V={3}:R=E,S=1011,V={4}:R=F,S=2|1011,V={5}:R=G,S=2|1012,V={6}:R=H,S=1004,V={7}:R=I,S=2000,V={8}:\";$B$1;J$3;J$4;$H$8;$H$9;$B$3;$A42;$B$5;$B$2)": 206,_x000D_
    "=RIK_AC(\"INF06__;INF02@E=1,S=1021,G=0,T=0,P=0,C=*-1:@R=A,S=1027,V={0}:R=B,S=1019,V={1}:R=C,S=1020,V={2}:R=D,S=1006,V={3}:R=E,S=1011,V={4}:R=G,S=2|1011,V={5}:R=H,S=2|1012,V={6}:R=I,S=1004,V={7}:R=I,S=2000,V={8}:\";$B$1;L$3;L$4;$H$8;$H$9;$B$3;$B19;$B$5;$B$2)": 207,_x000D_
    "=RIK_AC(\"INF06__;INF02@E=1,S=1021,G=0,T=0,P=0,C=*-1:@R=A,S=1027,V={0}:R=B,S=1019,V={1}:R=C,S=1020,V={2}:R=D,S=1006,V={3}:R=E,S=1011,V={4}:R=G,S=2|1011,V={5}:R=H,S=2|1012,V={6}:R=I,S=1004,V={7}:R=I,S=2000,V={8}:\";$B$1;L$3;L$4;$H$8;$H$9;$B$3;$B27;$B$5;$B$2)": 208,_x000D_
    "=RIK_AC(\"INF06__;INF02@E=1,S=1021,G=0,T=0,P=0,C=*-1:@R=A,S=1027,V={0}:R=B,S=1019,V={1}:R=C,S=1020,V={2}:R=D,S=1006,V={3}:R=E,S=1011,V={4}:R=G,S=2|1011,V={5}:R=H,S=2|1012,V={6}:R=I,S=1004,V={7}:R=I,S=2000,V={8}:\";$B$1;L$3;L$4;$H$8;$H$9;$B$3;$B35;$B$5;$B$2)": 209,_x000D_
    "=RIK_AC(\"INF06__;INF02@E=1,S=1021,G=0,T=0,P=0,C=*-1:@R=A,S=1027,V={0}:R=B,S=1019,V={1}:R=C,S=1020,V={2}:R=D,S=1006,V={3}:R=E,S=1011,V={4}:R=G,S=2|1011,V={5}:R=H,S=2|1012,V={6}:R=I,S=1004,V={7}:R=I,S=2000,V={8}:\";$B$1;L$3;L$4;$H$8;$H$9;$B$3;$B44;$B$5;$B$2)": 210,_x000D_
    "=RIK_AC(\"INF06__;INF02@E=1,S=1021,G=0,T=0,P=0:@R=A,S=1027,V={0}:R=B,S=1019,V={1}:R=C,S=1020,V={2}:R=D,S=1006,V={3}:R=E,S=1011,V={4}:R=F,S=2001,V={5}:R=G,S=2|1011,V={6}:R=H,S=2|1012,V={7}:R=I,S=1004,V={8}:\";$B$1;N$3;N$4;$H$8;$H$9;$B$2;$B$3;$C51;$B$5)": 211,_x000D_
    "=RIK_AC(\"INF06__;INF02@E=1,S=1021,G=0,T=0,P=0:@R=A,S=1027,V={0}:R=B,S=1019,V={1}:R=C,S=1020,V={2}:R=D,S=1006,V={3}:R=E,S=1011,V={4}:R=F,S=2001,V={5}:R=G,S=2|1011,V={6}:R=H,S=2|1012,V={7}:R=I,S=1004,V={8}:\";$B$1;N$3;N$4;$H$8;$H$9;$B$2;$B$3;$C27;$B$5)": 212,_x000D_
    "=RIK_AC(\"INF06__;INF02@E=1,S=1021,G=0,T=0,P=0:@R=A,S=1027,V={0}:R=B,S=1019,V={1}:R=C,S=1020,V={2}:R=D,S=1006,V={3}:R=E,S=1011,V={4}:R=F,S=2001,V={5}:R=G,S=2|1011,V={6}:R=H,S=2|1012,V={7}:R=I,S=1004,V={8}:\";$B$1;N$3;N$4;$H$8;$H$9;$B$2;$B$3;$C32;$B$5)": 213,_x000D_
    "=RIK_AC(\"INF06__;INF02@E=1,S=1021,G=0,T=0,P=0:@R=A,S=1027,V={0}:R=B,S=1019,V={1}:R=C,S=1020,V={2}:R=D,S=1006,V={3}:R=E,S=1011,V={4}:R=F,S=2|1011,V={5}:R=G,S=2|1012,V={6}:R=H,S=1004,V={7}:R=I,S=2000,V={8}:\";$B$1;J$3;J$4;$H$8;$H$9;$B$3;$A22;$B$5;$B$2)": 214,_x000D_
    "=RIK_AC(\"INF06__;INF02@E=1,S=1021,G=0,T=0,P=0,C=*-1:@R=A,S=1027,V={0}:R=B,S=1019,V={1}:R=C,S=1020,V={2}:R=D,S=1006,V={3}:R=E,S=1011,V={4}:R=G,S=2|1011,V={5}:R=H,S=2|1012,V={6}:R=I,S=1004,V={7}:R=I,S=2000,V={8}:\";$B$1;L$3;L$4;$H$8;$H$9;$B$3;$B32;$B$5;$B$2)": 215,_x000D_
    "=RIK_AC(\"INF06__;INF02@E=1,S=1021,G=0,T=0,P=0:@R=A,S=1027,V={0}:R=B,S=1019,V={1}:R=C,S=1020,V={2}:R=D,S=1006,V={3}:R=E,S=1011,V={4}:R=F,S=2|1011,V={5}:R=G,S=2|1012,V={6}:R=H,S=1004,V={7}:R=I,S=2000,V={8}:\";$B$1;J$3;J$4;$H$8;$H$9;$B$3;$A18;$B$5;$B$2)": 216,_x000D_
    "=RIK_AC(\"INF06__;INF02@E=1,S=1021,G=0,T=0,P=0:@R=A,S=1027,V={0}:R=B,S=1019,V={1}:R=C,S=1020,V={2}:R=D,S=1006,V={3}:R=E,S=1011,V={4}:R=F,S=2|1011,V={5}:R=G,S=2|1012,V={6}:R=H,S=1004,V={7}:R=I,S=2000,V={8}:\";$B$1;J$3;J$4;$H$8;$H$9;$B$3;$A26;$B$5;$B$2)": 217,_x000D_
    "=RIK_AC(\"INF06__;INF02@E=1,S=1021,G=0,T=0,P=0:@R=A,S=1027,V={0}:R=B,S=1019,V={1}:R=C,S=1020,V={2}:R=D,S=1006,V={3}:R=E,S=1011,V={4}:R=F,S=2|1011,V={5}:R=G,S=2|1012,V={6}:R=H,S=1004,V={7}:R=I,S=2000,V={8}:\";$B$1;J$3;J$4;$H$8;$H$9;$B$3;$A34;$B$5;$B$2)": 218,_x000D_
    "=RIK_AC(\"INF06__;INF02@E=1,S=1021,G=0,T=0,P=0:@R=A,S=1027,V={0}:R=B,S=1019,V={1}:R=C,S=1020,V={2}:R=D,S=1006,V={3}:R=E,S=1011,V={4}:R=F,S=2|1011,V={5}:R=G,S=2|1012,V={6}:R=H,S=1004,V={7}:R=I,S=2000,V={8}:\";$B$1;J$3;J$4;$H$8;$H$9;$B$3;$A46;$B$5;$B$2)": 219,_x000D_
    "=RIK_AC(\"INF06__;INF02@E=1,S=1021,G=0,T=0,P=0,C=*-1:@R=A,S=1027,V={0}:R=B,S=1019,V={1}:R=C,S=1020,V={2}:R=D,S=1006,V={3}:R=E,S=1011,V={4}:R=G,S=2|1011,V={5}:R=H,S=2|1012,V={6}:R=I,S=1004,V={7}:R=I,S=2000,V={8}:\";$B$1;L$3;L$4;$H$8;$H$9;$B$3;$B20;$B$5;$B$2)": 220,_x000D_
    "=RIK_AC(\"INF06__;INF02@E=1,S=1021,G=0,T=0,P=0,C=*-1:@R=A,S=1027,V={0}:R=B,S=1019,V={1}:R=C,S=1020,V={2}:R=D,S=1006,V={3}:R=E,S=1011,V={4}:R=G,S=2|1011,V={5}:R=H,S=2|1012,V={6}:R=I,S=1004,V={7}:R=I,S=2000,V={8}:\";$B$1;L$3;L$4;$H$8;$H$9;$B$3;$B28;$B$5;$B$2)": 221,_x000D_
    "=RIK_AC(\"INF06__;INF02@E=1,S=1021,G=0,T=0,P=0,C=*-1:@R=A,S=1027,V={0}:R=B,S=1019,V={1}:R=C,S=1020,V={2}:R=D,S=1006,V={3}:R=E,S=1011,V={4}:R=G,S=2|1011,V={5}:R=H,S=2|1012,V={6}:R=I,S=1004,V={7}:R=I,S=2000,V={8}:\";$B$1;L$3;L$4;$H$8;$H$9;$B$3;$B37;$B$5;$B$2)": 222,_x000D_
    "=RIK_AC(\"INF06__;INF02@E=1,S=1021,G=0,T=0,P=0,C=*-1:@R=A,S=1027,V={0}:R=B,S=1019,V={1}:R=C,S=1020,V={2}:R=D,S=1006,V={3}:R=E,S=1011,V={4}:R=G,S=2|1011,V={5}:R=H,S=2|1012,V={6}:R=I,S=1004,V={7}:R=I,S=2000,V={8}:\";$B$1;L$3;L$4;$H$8;$H$9;$B$3;$B45;$B$5;$B$2)": 223,_x000D_
    "=RIK_AC(\"INF06__;INF02@E=1,S=1021,G=0,T=0,P=0:@R=A,S=1027,V={0}:R=B,S=1019,V={1}:R=C,S=1020,V={2}:R=D,S=1006,V={3}:R=E,S=1011,V={4}:R=F,S=2001,V={5}:R=G,S=2|1011,V={6}:R=H,S=2|1012,V={7}:R=I,S=1004,V={8}:\";$B$1;N$3;N$4;$H$8;$H$9;$B$2;$B$3;$C33;$B$5)": 224,_x000D_
    "=RIK_AC(\"INF06__;INF02@E=1,S=1021,G=0,T=0,P=0:@R=A,S=1027,V={0}:R=B,S=1019,V={1}:R=C,S=1020,V={2}:R=D,S=1006,V={3}:R=E,S=1011,V={4}:R=F,S=2001,V={5}:R=G,S=2|1011,V={6}:R=H,S=2|1012,V={7}:R=I,S=1004,V={8}:\";$B$1;N$3;N$4;$H$8;$H$9;$B$2;$B$3;$C40;$B$5)": 225,_x000D_
    "=RIK_AC(\"INF06__;INF02@E=1,S=1021,G=0,T=0,P=0:@R=A,S=1027,V={0}:R=B,S=1019,V={1}:R=C,S=1020,V={2}:R=D,S=1006,V={3}:R=E,S=1011,V={4}:R=F,S=2001,V={5}:R=G,S=2|1011,V={6}:R=H,S=2|1012,V={7}:R=I,S=1004,V={8}:\";$B$1;N$3;N$4;$H$8;$H$9;$B$2;$B$3;$C37;$B$5)": 226,_x000D_
    "=RIK_AC(\"INF06__;INF02@E=1,S=1021,G=0,T=0,P=0:@R=A,S=1027,V={0}:R=B,S=1019,V={1}:R=C,S=1020,V={2}:R=D,S=1006,V={3}:R=E,S=1011,V={4}:R=F,S=2|1011,V={5}:R=G,S=2|1012,V={6}:R=H,S=1004,V={7}:R=I,S=2000,V={8}:\";$B$1;J$3;J$4;$H$8;$H$9;$B$3;$A39;$B$5;$B$2)": 227,_x000D_
    "=RIK_AC(\"INF06__;INF02@E=1,S=1021,G=0,T=0,P=0:@R=A,S=1027,V={0}:R=B,S=1019,V={1}:R=C,S=1020,V={2}:R=D,S=1006,V={3}:R=E,S=1011,V={4}:R=F,S=2|1011,V={5}:R=G,S=2|1012,V={6}:R=H,S=1004,V={7}:R=I,S=2000,V={8}:\";$B$1;J$3;J$4;$H$8;$H$9;$B$3;$A19;$B$5;$B$2)": 228,_x000D_
    "=RIK_AC(\"INF06__;INF02@E=1,S=1021,G=0,T=0,P=0:@R=A,S=1027,V={0}:R=B,S=1019,V={1}:R=C,S=1020,V={2}:R=D,S=1006,V={3}:R=E,S=1011,V={4}:R=F,S=2|1011,V={5}:R=G,S=2|1012,V={6}:R=H,S=1004,V={7}:R=I,S=2000,V={8}:\";$B$1;J$3;J$4;$H$8;$H$9;$B$3;$A27;$B$5;$B$2)": 229,_x000D_
    "=RIK_AC(\"INF06__;INF02@E=1,S=1021,G=0,T=0,P=0:@R=A,S=1027,V={0}:R=B,S=1019,V={1}:R=C,S=1020,V={2}:R=D,S=1006,V={3}:R=E,S=1011,V={4}:R=F,S=2|1011,V={5}:R=G,S=2|1012,V={6}:R=H,S=1004,V={7}:R=I,S=2000,V={8}:\";$B$1;J$3;J$4;$H$8;$H$9;$B$3;$A35;$B$5;$B$2)": 230,_x000D_
    "=RIK_AC(\"INF06__;INF02@E=1,S=1021,G=0,T=0,P=0:@R=A,S=1027,V={0}:R=B,S=1019,V={1}:R=C,S=1020,V={2}:R=D,S=1006,V={3}:R=E,S=1011,V={4}:R=F,S=2|1011,V={5}:R=G,S=2|1012,V={6}:R=H,S=1004,V={7}:R=I,S=2000,V={8}:\";$B$1;J$3;J$4;$H$8;$H$9;$B$3;$A48;$B$5;$B$2)": 231,_x000D_
    "=RIK_AC(\"INF06__;INF02@E=1,S=1021,G=0,T=0,P=0,C=*-1:@R=A,S=1027,V={0}:R=B,S=1019,V={1}:R=C,S=1020,V={2}:R=D,S=1006,V={3}:R=E,S=1011,V={4}:R=G,S=2|1011,V={5}:R=H,S=2|1012,V={6}:R=I,S=1004,V={7}:R=I,S=2000,V={8}:\";$B$1;L$3;L$4;$H$8;$H$9;$B$3;$B21;$B$5;$B$2)": 232,_x000D_
    "=RIK_AC(\"INF06__;INF02@E=1,S=1021,G=0,T=0,P=0,C=*-1:@R=A,S=1027,V={0}:R=B,S=1019,V={1}:R=C,S=1020,V={2}:R=D,S=1006,V={3}:R=E,S=1011,V={4}:R=G,S=2|1011,V={5}:R=H,S=2|1012,V={6}:R=I,S=1004,V={7}:R=I,S=2000,V={8}:\";$B$1;L$3;L$4;$H$8;$H$9;$B$3;$B29;$B$5;$B$2)": 233,_x000D_
    "=RIK_AC(\"INF06__;INF02@E=1,S=1021,G=0,T=0,P=0,C=*-1:@R=A,S=1027,V={0}:R=B,S=1019,V={1}:R=C,S=1020,V={2}:R=D,S=1006,V={3}:R=E,S=1011,V={4}:R=G,S=2|1011,V={5}:R=H,S=2|1012,V={6}:R=I,S=1004,V={7}:R=I,S=2000,V={8}:\";$B$1;L$3;L$4;$H$8;$H$9;$B$3;$B38;$B$5;$B$2)": 234,_x000D_
    "=RIK_AC(\"INF06__;INF02@E=1,S=1021,G=0,T=0,P=0,C=*-1:@R=A,S=1027,V={0}:R=B,S=1019,V={1}:R=C,S=1020,V={2}:R=D,S=1006,V={3}:R=E,S=1011,V={4}:R=G,S=2|1011,V={5}:R=H,S=2|1012,V={6}:R=I,S=1004,V={7}:R=I,S=2000,V={8}:\";$B$1;L$3;L$4;$H$8;$H$9;$B$3;$B46;$B$5;$B$2)": 235,_x000D_
    "=RIK_AC(\"INF06__;INF02@E=1,S=1021,G=0,T=0,P=0:@R=A,S=1027,V={0}:R=B,S=1019,V={1}:R=C,S=1020,V={2}:R=D,S=1006,V={3}:R=E,S=1011,V={4}:R=F,S=2001,V={5}:R=G,S=2|1011,V={6}:R=H,S=2|1012,V={7}:R=I,S=1004,V={8}:\";$B$1;N$3;N$4;$H$8;$H$9;$B$2;$B$3;$C50;$B$5)": 236,_x000D_
    "=RIK_AC(\"INF06__;INF02@E=1,S=1021,G=0,T=0,P=0:@R=A,S=1027,V={0}:R=B,S=1019,V={1}:R=C,S=1020,V={2}:R=D,S=1006,V={3}:R=E,S=1011,V={4}:R=F,S=2001,V={5}:R=G,S=2|1011,V={6}:R=H,S=2|1012,V={7}:R=I,S=1004,V={8}:\";$B$1;N$3;N$4;$H$8;$H$9;$B$2;$B$3;$C46;$B$5)": 237,_x000D_
    "=RIK_AC(\"INF06__;INF02@E=1,S=1021,G=0,T=0,P=0:@R=A,S=1027,V={0}:R=B,S=1019,V={1}:R=C,S=1020,V={2}:R=D,S=1006,V={3}:R=E,S=1011,V={4}:R=F,S=2001,V={5}:R=G,S=2|1011,V={6}:R=H,S=2|1012,V={7}:R=I,S=1004,V={8}:\";$B$1;N$3;N$4;$H$8;$H$9;$B$2;$B$3;$C41;$B$5)": 238,_x000D_
    "=RIK_AC(\"INF06__;INF02@E=1,S=1021,G=0,T=0,P=0:@R=A,S=1027,V={0}:R=B,S=1019,V={1}:R=C,S=1020,V={2}:R=D,S=1006,V={3}:R=E,S=1011,V={4}:R=F,S=2|1011,V={5}:R=G,S=2|1012,V={6}:R=H,S=1004,V={7}:R=I,S=2000,V={8}:\";$B$1;J$3;J$4;$H$8;$H$9;$B$3;$A30;$B$5;$B$2)": 239,_x000D_
    "=RIK_AC(\"INF06__;INF13@E=1,S=14,G=0,T=0,P=0:@R=A,S=1,V={0}:R=B,S=21,V={1}:R=C,S=22,V={2}:R=D,S=4,V={3}:R=E,S=8,V={4}:R=F,S=9,V={5}:R=G,S=10,V={6}:R=H,S=16,V={7}:R=I,S=18,V={8}:\";$H$8;$B$4;$B$5;$A43;J$3;J$5;J$2;$B$1;$B$2)": 240,_x000D_
    "=RIK_AC(\"INF06__;INF02@E=1,S=1021,G=0,T=0,P=0:@R=A,S=1027,V={0}:R=B,S=1019,V={1}:R=C,S=1020,V={2}:R=D,S=1006,V={3}:R=E,S=1011,V={4}:R=F,S=2|1011,V={5}:R=G,S=2|1012,V={6}:R=H,S=1004,V={7}:R=I,S=2000,V={8}:\";$B$1;J$3;J$4;$H$8;$H$9;$B$3;$A20;$B$5;$B$2)": 241,_x000D_
    "=RIK_AC(\"INF06__;INF02@E=1,S=1021,G=0,T=0,P=0:@R=A,S=1027,V={0}:R=B,S=1019,V={1}:R=C,S=1020,V={2}:R=D,S=1006,V={3}:R=E,S=1011,V={4}:R=F,S=2|1011,V={5}:R=G,S=2|1012,V={6}:R=H,S=1004,V={7}:R=I,S=2000,V={8}:\";$B$1;J$3;J$4;$H$8;$H$9;$B$3;$A28;$B$5;$B$2)": 242,_x000D_
    "=RIK_AC(\"INF06__;INF02@E=1,S=1021,G=0,T=0,P=0:@R=A,S=1027,V={0}:R=B,S=1019,V={1}:R=C,S=1020,V={2}:R=D,S=1006,V={3}:R=E,S=1011,V={4}:R=F,S=2|1011,V={5}:R=G,S=2|1012,V={6}:R=H,S=1004,V={7}:R=I,S=2000,V={8}:\";$B$1;J$3;J$4;$H$8;$H$9;$B$3;$A37;$B$5;$B$2)": 243,_x000D_
    "=RIK_AC(\"INF06__;INF02@E=1,S=1021,G=0,T=0,P=0:@R=A,S=1027,V={0}:R=B,S=1019,V={1}:R=C,S=1020,V={2}:R=D,S=1006,V={3}:R=E,S=1011,V={4}:R=F,S=2|1011,V={5}:R=G,S=2|1012,V={6}:R=H,S=1004,V={7}:R=I,S=2000,V={8}:\";$B$1;J$3;J$4;$H$8;$H$9;$B$3;$A45;$B$5;$B$2)": 244,_x000D_
    "=RIK_AC(\"INF06__;INF02@E=1,S=1021,G=0,T=0,P=0,C=*-1:@R=A,S=1027,V={0}:R=B,S=1019,V={1}:R=C,S=1020,V={2}:R=D,S=1006,V={3}:R=E,S=1011,V={4}:R=G,S=2|1011,V={5}:R=H,S=2|1012,V={6}:R=I,S=1004,V={7}:R=I,S=2000,V={8}:\";$B$1;L$3;L$4;$H$8;$H$9;$B$3;$B22;$B$5;$B$2)": 245,_x000D_
    "=RIK_AC(\"INF06__;INF02@E=1,S=1021,G=0,T=0,P=0,C=*-1:@R=A,S=1027,V={0}:R=B,S=1019,V={1}:R=C,S=1020,V={2}:R=D,S=1006,V={3}:R=E,S=1011,V={4}:R=G,S=2|1011,V={5}:R=H,S=2|1012,V={6}:R=I,S=1004,V={7}:R=I,S=2000,V={8}:\";$B$1;L$3;L$4;$H$8;$H$9;$B$3;$B30;$B$5;$B$2)": 246,_x000D_
    "=RIK_AC(\"INF06__;INF02@E=1,S=1021,G=0,T=0,P=0,C=*-1:@R=A,S=1027,V={0}:R=B,S=1019,V={1}:R=C,S=1020,V={2}:R=D,S=1006,V={3}:R=E,S=1011,V={4}:R=G,S=2|1011,V={5}:R=H,S=2|1012,V={6}:R=I,S=1004,V={7}:R=I,S=2000,V={8}:\";$B$1;L$3;L$4;$H$8;$H$9;$B$3;$B39;$B$5;$B$2)": 247,_x000D_
    "=RIK_AC(\"INF06__;INF02@E=1,S=1021,G=0,T=0,P=0,C=*-1:@R=A,S=1027,V={0}:R=B,S=1019,V={1}:R=C,S=1020,V={2}:R=D,S=1006</t>
  </si>
  <si>
    <t>,V={3}:R=E,S=1011,V={4}:R=G,S=2|1011,V={5}:R=H,S=2|1012,V={6}:R=I,S=1004,V={7}:R=I,S=2000,V={8}:\";$B$1;L$3;L$4;$H$8;$H$9;$B$3;$B47;$B$5;$B$2)": 248,_x000D_
    "=RIK_AC(\"INF06__;INF02@E=1,S=1021,G=0,T=0,P=0:@R=A,S=1027,V={0}:R=B,S=1019,V={1}:R=C,S=1020,V={2}:R=D,S=1006,V={3}:R=E,S=1011,V={4}:R=F,S=2001,V={5}:R=G,S=2|1011,V={6}:R=H,S=2|1012,V={7}:R=I,S=1004,V={8}:\";$B$1;N$3;N$4;$H$8;$H$9;$B$2;$B$3;$C17;$B$5)": 249,_x000D_
    "=RIK_AC(\"INF06__;INF02@E=1,S=1021,G=0,T=0,P=0:@R=A,S=1027,V={0}:R=B,S=1019,V={1}:R=C,S=1020,V={2}:R=D,S=1006,V={3}:R=E,S=1011,V={4}:R=F,S=2001,V={5}:R=G,S=2|1011,V={6}:R=H,S=2|1012,V={7}:R=I,S=1004,V={8}:\";$B$1;N$3;N$4;$H$8;$H$9;$B$2;$B$3;$C52;$B$5)": 250,_x000D_
    "=RIK_AC(\"INF06__;INF02@E=1,S=1021,G=0,T=0,P=0:@R=A,S=1027,V={0}:R=B,S=1019,V={1}:R=C,S=1020,V={2}:R=D,S=1006,V={3}:R=E,S=1011,V={4}:R=F,S=2001,V={5}:R=G,S=2|1011,V={6}:R=H,S=2|1012,V={7}:R=I,S=1004,V={8}:\";$B$1;N$3;N$4;$H$8;$H$9;$B$2;$B$3;$C30;$B$5)": 251,_x000D_
    "=RIK_AC(\"INF06__;INF02@E=1,S=1021,G=0,T=0,P=0:@R=A,S=1027,V={0}:R=B,S=1019,V={1}:R=C,S=1020,V={2}:R=D,S=1006,V={3}:R=E,S=1011,V={4}:R=F,S=2|1011,V={5}:R=G,S=2|1012,V={6}:R=H,S=1004,V={7}:R=I,S=2000,V={8}:\";$B$1;J$3;J$4;$H$8;$H$9;$B$3;$A21;$B$5;$B$2)": 252,_x000D_
    "=RIK_AC(\"INF06__;INF02@E=1,S=1021,G=0,T=0,P=0:@R=A,S=1027,V={0}:R=B,S=1019,V={1}:R=C,S=1020,V={2}:R=D,S=1006,V={3}:R=E,S=1011,V={4}:R=F,S=2|1011,V={5}:R=G,S=2|1012,V={6}:R=H,S=1004,V={7}:R=I,S=2000,V={8}:\";$B$1;J$3;J$4;$H$8;$H$9;$B$3;$A29;$B$5;$B$2)": 253,_x000D_
    "=RIK_AC(\"INF06__;INF02@E=1,S=1021,G=0,T=0,P=0:@R=A,S=1027,V={0}:R=B,S=1019,V={1}:R=C,S=1020,V={2}:R=D,S=1006,V={3}:R=E,S=1011,V={4}:R=F,S=2|1011,V={5}:R=G,S=2|1012,V={6}:R=H,S=1004,V={7}:R=I,S=2000,V={8}:\";$B$1;J$3;J$4;$H$8;$H$9;$B$3;$A38;$B$5;$B$2)": 254,_x000D_
    "=RIK_AC(\"INF06__;INF02@E=1,S=1021,G=0,T=0,P=0:@R=A,S=1027,V={0}:R=B,S=1019,V={1}:R=C,S=1020,V={2}:R=D,S=1006,V={3}:R=E,S=1011,V={4}:R=F,S=2|1011,V={5}:R=G,S=2|1012,V={6}:R=H,S=1004,V={7}:R=I,S=2000,V={8}:\";$B$1;J$3;J$4;$H$8;$H$9;$B$3;$A50;$B$5;$B$2)": 255,_x000D_
    "=RIK_AC(\"INF06__;INF02@E=1,S=1021,G=0,T=0,P=0,C=*-1:@R=A,S=1027,V={0}:R=B,S=1019,V={1}:R=C,S=1020,V={2}:R=D,S=1006,V={3}:R=E,S=1011,V={4}:R=G,S=2|1011,V={5}:R=H,S=2|1012,V={6}:R=I,S=1004,V={7}:R=I,S=2000,V={8}:\";$B$1;L$3;L$4;$H$8;$H$9;$B$3;$B23;$B$5;$B$2)": 256,_x000D_
    "=RIK_AC(\"INF06__;INF02@E=1,S=1021,G=0,T=0,P=0,C=*-1:@R=A,S=1027,V={0}:R=B,S=1019,V={1}:R=C,S=1020,V={2}:R=D,S=1006,V={3}:R=E,S=1011,V={4}:R=G,S=2|1011,V={5}:R=H,S=2|1012,V={6}:R=I,S=1004,V={7}:R=I,S=2000,V={8}:\";$B$1;L$3;L$4;$H$8;$H$9;$B$3;$B31;$B$5;$B$2)": 257,_x000D_
    "=RIK_AC(\"INF06__;INF02@E=1,S=1021,G=0,T=0,P=0,C=*-1:@R=A,S=1027,V={0}:R=B,S=1019,V={1}:R=C,S=1020,V={2}:R=D,S=1006,V={3}:R=E,S=1011,V={4}:R=G,S=2|1011,V={5}:R=H,S=2|1012,V={6}:R=I,S=1004,V={7}:R=I,S=2000,V={8}:\";$B$1;L$3;L$4;$H$8;$H$9;$B$3;$B40;$B$5;$B$2)": 258,_x000D_
    "=RIK_AC(\"INF06__;INF02@E=1,S=1021,G=0,T=0,P=0,C=*-1:@R=A,S=1027,V={0}:R=B,S=1019,V={1}:R=C,S=1020,V={2}:R=D,S=1006,V={3}:R=E,S=1011,V={4}:R=G,S=2|1011,V={5}:R=H,S=2|1012,V={6}:R=I,S=1004,V={7}:R=I,S=2000,V={8}:\";$B$1;L$3;L$4;$H$8;$H$9;$B$3;$B48;$B$5;$B$2)": 259,_x000D_
    "=RIK_AC(\"INF06__;INF02@E=1,S=1021,G=0,T=0,P=0:@R=A,S=1027,V={0}:R=B,S=1019,V={1}:R=C,S=1020,V={2}:R=D,S=1006,V={3}:R=E,S=1011,V={4}:R=F,S=2001,V={5}:R=G,S=2|1011,V={6}:R=H,S=2|1012,V={7}:R=I,S=1004,V={8}:\";$B$1;N$3;N$4;$H$8;$H$9;$B$2;$B$3;$C18;$B$5)": 260,_x000D_
    "=RIK_AC(\"INF06__;INF02@E=1,S=1021,G=0,T=0,P=0:@R=A,S=1027,V={0}:R=B,S=1019,V={1}:R=C,S=1020,V={2}:R=D,S=1006,V={3}:R=E,S=1011,V={4}:R=F,S=2001,V={5}:R=G,S=2|1011,V={6}:R=H,S=2|1012,V={7}:R=I,S=1004,V={8}:\";$B$1;N$3;N$4;$H$8;$H$9;$B$2;$B$3;$C29;$B$5)": 261,_x000D_
    "=RIK_AC(\"INF06__;INF02@E=1,S=1021,G=0,T=0,P=0,C=*-1:@R=A,S=1027,V={0}:R=B,S=1019,V={1}:R=C,S=1020,V={2}:R=D,S=1006,V={3}:R=E,S=1011,V={4}:R=G,S=2|1011,V={5}:R=H,S=2|1012,V={6}:R=I,S=1004,V={7}:R=I,S=2000,V={8}:\";$B$1;L$3;L$4;$H$8;$H$9;$B$3;$B24;$B$5;$B$2)": 262,_x000D_
    "=RIK_AC(\"INF06__;INF02@E=1,S=1021,G=0,T=0,P=0:@R=A,S=1027,V={0}:R=B,S=1019,V={1}:R=C,S=1020,V={2}:R=D,S=1006,V={3}:R=E,S=1011,V={4}:R=F,S=2001,V={5}:R=G,S=2|1011,V={6}:R=H,S=2|1012,V={7}:R=I,S=1004,V={8}:\";$B$1;N$3;N$4;$H$8;$H$9;$B$2;$B$3;$C35;$B$5)": 263,_x000D_
    "=RIK_AC(\"INF06__;INF02@E=1,S=1021,G=0,T=0,P=0:@R=A,S=1027,V={0}:R=B,S=1019,V={1}:R=C,S=1020,V={2}:R=D,S=1006,V={3}:R=E,S=1011,V={4}:R=F,S=2001,V={5}:R=G,S=2|1011,V={6}:R=H,S=2|1012,V={7}:R=I,S=1004,V={8}:\";$B$1;N$3;N$4;$H$8;$H$9;$B$2;$B$3;$C25;$B$5)": 264,_x000D_
    "=RIK_AC(\"INF06__;INF02@E=1,S=1021,G=0,T=0,P=0:@R=A,S=1027,V={0}:R=B,S=1019,V={1}:R=C,S=1020,V={2}:R=D,S=1006,V={3}:R=E,S=1011,V={4}:R=F,S=2001,V={5}:R=G,S=2|1011,V={6}:R=H,S=2|1012,V={7}:R=I,S=1004,V={8}:\";$B$1;N$3;N$4;$H$8;$H$9;$B$2;$B$3;$C22;$B$5)": 265,_x000D_
    "=RIK_AC(\"INF06__;INF02@E=1,S=1021,G=0,T=0,P=0:@R=A,S=1027,V={0}:R=B,S=1019,V={1}:R=C,S=1020,V={2}:R=D,S=1006,V={3}:R=E,S=1011,V={4}:R=F,S=2001,V={5}:R=G,S=2|1011,V={6}:R=H,S=2|1012,V={7}:R=I,S=1004,V={8}:\";$B$1;N$3;N$4;$H$8;$H$9;$B$2;$B$3;$C19;$B$5)": 266,_x000D_
    "=RIK_AC(\"INF06__;INF02@E=1,S=1021,G=0,T=0,P=0:@R=A,S=1027,V={0}:R=B,S=1019,V={1}:R=C,S=1020,V={2}:R=D,S=1006,V={3}:R=E,S=1011,V={4}:R=F,S=2001,V={5}:R=G,S=2|1011,V={6}:R=H,S=2|1012,V={7}:R=I,S=1004,V={8}:\";$B$1;N$3;N$4;$H$8;$H$9;$B$2;$B$3;$C38;$B$5)": 267,_x000D_
    "=RIK_AC(\"INF06__;INF02@E=1,S=1021,G=0,T=0,P=0:@R=A,S=1027,V={0}:R=B,S=1019,V={1}:R=C,S=1020,V={2}:R=D,S=1006,V={3}:R=E,S=1011,V={4}:R=F,S=2001,V={5}:R=G,S=2|1011,V={6}:R=H,S=2|1012,V={7}:R=I,S=1004,V={8}:\";$B$1;N$3;N$4;$H$8;$H$9;$B$2;$B$3;$C42;$B$5)": 268,_x000D_
    "=RIK_AC(\"INF06__;INF02@E=1,S=1021,G=0,T=0,P=0:@R=A,S=1027,V={0}:R=B,S=1019,V={1}:R=C,S=1020,V={2}:R=D,S=1006,V={3}:R=E,S=1011,V={4}:R=F,S=2001,V={5}:R=G,S=2|1011,V={6}:R=H,S=2|1012,V={7}:R=I,S=1004,V={8}:\";$B$1;N$3;N$4;$H$8;$H$9;$B$2;$B$3;$C21;$B$5)": 269,_x000D_
    "=RIK_AC(\"INF06__;INF02@E=1,S=1021,G=0,T=0,P=0:@R=A,S=1027,V={0}:R=B,S=1019,V={1}:R=C,S=1020,V={2}:R=D,S=1006,V={3}:R=E,S=1011,V={4}:R=F,S=2001,V={5}:R=G,S=2|1011,V={6}:R=H,S=2|1012,V={7}:R=I,S=1004,V={8}:\";$B$1;N$3;N$4;$H$8;$H$9;$B$2;$B$3;$C31;$B$5)": 270,_x000D_
    "=RIK_AC(\"INF06__;INF02@E=1,S=1021,G=0,T=0,P=0:@R=A,S=1027,V={0}:R=B,S=1019,V={1}:R=C,S=1020,V={2}:R=D,S=1006,V={3}:R=E,S=1011,V={4}:R=F,S=2001,V={5}:R=G,S=2|1011,V={6}:R=H,S=2|1012,V={7}:R=I,S=1004,V={8}:\";$B$1;N$3;N$4;$H$8;$H$9;$B$2;$B$3;$C26;$B$5)": 271,_x000D_
    "=RIK_AC(\"INF06__;INF02@E=1,S=1021,G=0,T=0,P=0:@R=A,S=1027,V={0}:R=B,S=1019,V={1}:R=C,S=1020,V={2}:R=D,S=1006,V={3}:R=E,S=1011,V={4}:R=F,S=2001,V={5}:R=G,S=2|1011,V={6}:R=H,S=2|1012,V={7}:R=I,S=1004,V={8}:\";$B$1;N$3;N$4;$H$8;$H$9;$B$2;$B$3;$C39;$B$5)": 272,_x000D_
    "=RIK_AC(\"INF06__;INF02@E=1,S=1021,G=0,T=0,P=0:@R=A,S=1027,V={0}:R=B,S=1019,V={1}:R=C,S=1020,V={2}:R=D,S=1006,V={3}:R=E,S=1011,V={4}:R=F,S=2001,V={5}:R=G,S=2|1011,V={6}:R=H,S=2|1012,V={7}:R=I,S=1004,V={8}:\";$B$1;N$3;N$4;$H$8;$H$9;$B$2;$B$3;$C48;$B$5)": 273,_x000D_
    "=RIK_AC(\"INF06__;INF02@E=1,S=1021,G=0,T=0,P=0:@R=A,S=1027,V={0}:R=D,S=1006,V={1}:R=E,S=1011,V={2}:R=F,S=2|1011,V={3}:R=G,S=2|1012,V={4}:R=H,S=1004,V={5}:R=I,S=2000,V={6}:R=H,S=1009,V={7}:\";$B$1;$H$8;$H$9;$B$3;$A17;$B$5;$B$2;J$6)": 274,_x000D_
    "=RIK_AC(\"INF06__;INF02@E=1,S=1021,G=0,T=0,P=0:@R=A,S=1027,V={0}:R=D,S=1006,V={1}:R=E,S=1011,V={2}:R=F,S=2|1011,V={3}:R=G,S=2|1012,V={4}:R=H,S=1004,V={5}:R=I,S=2000,V={6}:R=H,S=1009,V={7}:\";$B$1;$H$8;$H$9;$B$3;$A18;$B$5;$B$2;J$6)": 275,_x000D_
    "=RIK_AC(\"INF06__;INF02@E=1,S=1021,G=0,T=0,P=0:@R=A,S=1027,V={0}:R=D,S=1006,V={1}:R=E,S=1011,V={2}:R=F,S=2|1011,V={3}:R=G,S=2|1012,V={4}:R=H,S=1004,V={5}:R=I,S=2000,V={6}:R=H,S=1009,V={7}:\";$B$1;$H$8;$H$9;$B$3;$A19;$B$5;$B$2;J$6)": 276,_x000D_
    "=RIK_AC(\"INF06__;INF02@E=1,S=1021,G=0,T=0,P=0:@R=A,S=1027,V={0}:R=D,S=1006,V={1}:R=E,S=1011,V={2}:R=F,S=2|1011,V={3}:R=G,S=2|1012,V={4}:R=H,S=1004,V={5}:R=I,S=2000,V={6}:R=H,S=1009,V={7}:\";$B$1;$H$8;$H$9;$B$3;$A20;$B$5;$B$2;J$6)": 277,_x000D_
    "=RIK_AC(\"INF06__;INF02@E=1,S=1021,G=0,T=0,P=0:@R=A,S=1027,V={0}:R=D,S=1006,V={1}:R=E,S=1011,V={2}:R=F,S=2|1011,V={3}:R=G,S=2|1012,V={4}:R=H,S=1004,V={5}:R=I,S=2000,V={6}:R=H,S=1009,V={7}:\";$B$1;$H$8;$H$9;$B$3;$A21;$B$5;$B$2;J$6)": 278,_x000D_
    "=RIK_AC(\"INF06__;INF02@E=1,S=1021,G=0,T=0,P=0:@R=A,S=1027,V={0}:R=D,S=1006,V={1}:R=E,S=1011,V={2}:R=F,S=2|1011,V={3}:R=G,S=2|1012,V={4}:R=H,S=1004,V={5}:R=I,S=2000,V={6}:R=H,S=1009,V={7}:\";$B$1;$H$8;$H$9;$B$3;$A22;$B$5;$B$2;J$6)": 279,_x000D_
    "=RIK_AC(\"INF06__;INF02@E=1,S=1021,G=0,T=0,P=0:@R=A,S=1027,V={0}:R=D,S=1006,V={1}:R=E,S=1011,V={2}:R=F,S=2|1011,V={3}:R=G,S=2|1012,V={4}:R=H,S=1004,V={5}:R=I,S=2000,V={6}:R=H,S=1009,V={7}:\";$B$1;$H$8;$H$9;$B$3;$A23;$B$5;$B$2;J$6)": 280,_x000D_
    "=RIK_AC(\"INF06__;INF02@E=1,S=1021,G=0,T=0,P=0:@R=A,S=1027,V={0}:R=D,S=1006,V={1}:R=E,S=1011,V={2}:R=F,S=2|1011,V={3}:R=G,S=2|1012,V={4}:R=H,S=1004,V={5}:R=I,S=2000,V={6}:R=H,S=1009,V={7}:\";$B$1;$H$8;$H$9;$B$3;$A24;$B$5;$B$2;J$6)": 281,_x000D_
    "=RIK_AC(\"INF06__;INF02@E=1,S=1021,G=0,T=0,P=0:@R=A,S=1027,V={0}:R=D,S=1006,V={1}:R=E,S=1011,V={2}:R=F,S=2|1011,V={3}:R=G,S=2|1012,V={4}:R=H,S=1004,V={5}:R=I,S=2000,V={6}:R=H,S=1009,V={7}:\";$B$1;$H$8;$H$9;$B$3;$A25;$B$5;$B$2;J$6)": 282,_x000D_
    "=RIK_AC(\"INF06__;INF02@E=1,S=1021,G=0,T=0,P=0:@R=A,S=1027,V={0}:R=D,S=1006,V={1}:R=E,S=1011,V={2}:R=F,S=2|1011,V={3}:R=G,S=2|1012,V={4}:R=H,S=1004,V={5}:R=I,S=2000,V={6}:R=H,S=1009,V={7}:\";$B$1;$H$8;$H$9;$B$3;$A26;$B$5;$B$2;J$6)": 283,_x000D_
    "=RIK_AC(\"INF06__;INF02@E=1,S=1021,G=0,T=0,P=0:@R=A,S=1027,V={0}:R=D,S=1006,V={1}:R=E,S=1011,V={2}:R=F,S=2|1011,V={3}:R=G,S=2|1012,V={4}:R=H,S=1004,V={5}:R=I,S=2000,V={6}:R=H,S=1009,V={7}:\";$B$1;$H$8;$H$9;$B$3;$A27;$B$5;$B$2;J$6)": 284,_x000D_
    "=RIK_AC(\"INF06__;INF02@E=1,S=1021,G=0,T=0,P=0:@R=A,S=1027,V={0}:R=D,S=1006,V={1}:R=E,S=1011,V={2}:R=F,S=2|1011,V={3}:R=G,S=2|1012,V={4}:R=H,S=1004,V={5}:R=I,S=2000,V={6}:R=H,S=1009,V={7}:\";$B$1;$H$8;$H$9;$B$3;$A28;$B$5;$B$2;J$6)": 285,_x000D_
    "=RIK_AC(\"INF06__;INF02@E=1,S=1021,G=0,T=0,P=0:@R=A,S=1027,V={0}:R=D,S=1006,V={1}:R=E,S=1011,V={2}:R=F,S=2|1011,V={3}:R=G,S=2|1012,V={4}:R=H,S=1004,V={5}:R=I,S=2000,V={6}:R=H,S=1009,V={7}:\";$B$1;$H$8;$H$9;$B$3;$A29;$B$5;$B$2;J$6)": 286,_x000D_
    "=RIK_AC(\"INF06__;INF02@E=1,S=1021,G=0,T=0,P=0:@R=A,S=1027,V={0}:R=D,S=1006,V={1}:R=E,S=1011,V={2}:R=F,S=2|1011,V={3}:R=G,S=2|1012,V={4}:R=H,S=1004,V={5}:R=I,S=2000,V={6}:R=H,S=1009,V={7}:\";$B$1;$H$8;$H$9;$B$3;$A30;$B$5;$B$2;J$6)": 287,_x000D_
    "=RIK_AC(\"INF06__;INF02@E=1,S=1021,G=0,T=0,P=0:@R=A,S=1027,V={0}:R=D,S=1006,V={1}:R=E,S=1011,V={2}:R=F,S=2|1011,V={3}:R=G,S=2|1012,V={4}:R=H,S=1004,V={5}:R=I,S=2000,V={6}:R=H,S=1009,V={7}:\";$B$1;$H$8;$H$9;$B$3;$A31;$B$5;$B$2;J$6)": 288,_x000D_
    "=RIK_AC(\"INF06__;INF02@E=1,S=1021,G=0,T=0,P=0:@R=A,S=1027,V={0}:R=D,S=1006,V={1}:R=E,S=1011,V={2}:R=F,S=2|1011,V={3}:R=G,S=2|1012,V={4}:R=H,S=1004,V={5}:R=I,S=2000,V={6}:R=H,S=1009,V={7}:\";$B$1;$H$8;$H$9;$B$3;$A32;$B$5;$B$2;J$6)": 289,_x000D_
    "=RIK_AC(\"INF06__;INF02@E=1,S=1021,G=0,T=0,P=0:@R=A,S=1027,V={0}:R=D,S=1006,V={1}:R=E,S=1011,V={2}:R=F,S=2|1011,V={3}:R=G,S=2|1012,V={4}:R=H,S=1004,V={5}:R=I,S=2000,V={6}:R=H,S=1009,V={7}:\";$B$1;$H$8;$H$9;$B$3;$A33;$B$5;$B$2;J$6)": 290,_x000D_
    "=RIK_AC(\"INF06__;INF02@E=1,S=1021,G=0,T=0,P=0:@R=A,S=1027,V={0}:R=D,S=1006,V={1}:R=E,S=1011,V={2}:R=F,S=2|1011,V={3}:R=G,S=2|1012,V={4}:R=H,S=1004,V={5}:R=I,S=2000,V={6}:R=H,S=1009,V={7}:\";$B$1;$H$8;$H$9;$B$3;$A34;$B$5;$B$2;J$6)": 291,_x000D_
    "=RIK_AC(\"INF06__;INF02@E=1,S=1021,G=0,T=0,P=0:@R=A,S=1027,V={0}:R=D,S=1006,V={1}:R=E,S=1011,V={2}:R=F,S=2|1011,V={3}:R=G,S=2|1012,V={4}:R=H,S=1004,V={5}:R=I,S=2000,V={6}:R=H,S=1009,V={7}:\";$B$1;$H$8;$H$9;$B$3;$A35;$B$5;$B$2;J$6)": 292,_x000D_
    "=RIK_AC(\"INF06__;INF02@E=1,S=1021,G=0,T=0,P=0:@R=A,S=1027,V={0}:R=D,S=1006,V={1}:R=E,S=1011,V={2}:R=F,S=2|1011,V={3}:R=G,S=2|1012,V={4}:R=H,S=1004,V={5}:R=I,S=2000,V={6}:R=H,S=1009,V={7}:\";$B$1;$H$8;$H$9;$B$3;$A37;$B$5;$B$2;J$6)": 293,_x000D_
    "=RIK_AC(\"INF06__;INF02@E=1,S=1021,G=0,T=0,P=0:@R=A,S=1027,V={0}:R=D,S=1006,V={1}:R=E,S=1011,V={2}:R=F,S=2|1011,V={3}:R=G,S=2|1012,V={4}:R=H,S=1004,V={5}:R=I,S=2000,V={6}:R=H,S=1009,V={7}:\";$B$1;$H$8;$H$9;$B$3;$A38;$B$5;$B$2;J$6)": 294,_x000D_
    "=RIK_AC(\"INF06__;INF02@E=1,S=1021,G=0,T=0,P=0:@R=A,S=1027,V={0}:R=D,S=1006,V={1}:R=E,S=1011,V={2}:R=F,S=2|1011,V={3}:R=G,S=2|1012,V={4}:R=H,S=1004,V={5}:R=I,S=2000,V={6}:R=H,S=1009,V={7}:\";$B$1;$H$8;$H$9;$B$3;$A39;$B$5;$B$2;J$6)": 295,_x000D_
    "=RIK_AC(\"INF06__;INF02@E=1,S=1021,G=0,T=0,P=0:@R=A,S=1027,V={0}:R=D,S=1006,V={1}:R=E,S=1011,V={2}:R=F,S=2|1011,V={3}:R=G,S=2|1012,V={4}:R=H,S=1004,V={5}:R=I,S=2000,V={6}:R=H,S=1009,V={7}:\";$B$1;$H$8;$H$9;$B$3;$A40;$B$5;$B$2;J$6)": 296,_x000D_
    "=RIK_AC(\"INF06__;INF02@E=1,S=1021,G=0,T=0,P=0:@R=A,S=1027,V={0}:R=D,S=1006,V={1}:R=E,S=1011,V={2}:R=F,S=2|1011,V={3}:R=G,S=2|1012,V={4}:R=H,S=1004,V={5}:R=I,S=2000,V={6}:R=H,S=1009,V={7}:\";$B$1;$H$8;$H$9;$B$3;$A41;$B$5;$B$2;J$6)": 297,_x000D_
    "=RIK_AC(\"INF06__;INF02@E=1,S=1021,G=0,T=0,P=0:@R=A,S=1027,V={0}:R=D,S=1006,V={1}:R=E,S=1011,V={2}:R=F,S=2|1011,V={3}:R=G,S=2|1012,V={4}:R=H,S=1004,V={5}:R=I,S=2000,V={6}:R=H,S=1009,V={7}:\";$B$1;$H$8;$H$9;$B$3;$A42;$B$5;$B$2;J$6)": 298,_x000D_
    "=RIK_AC(\"INF06__;INF02@E=1,S=1021,G=0,T=0,P=0:@R=A,S=1027,V={0}:R=D,S=1006,V={1}:R=E,S=1011,V={2}:R=F,S=2|1011,V={3}:R=G,S=2|1012,V={4}:R=H,S=1004,V={5}:R=I,S=2000,V={6}:R=H,S=1009,V={7}:\";$B$1;$H$8;$H$9;$B$3;$A43;$B$5;$B$2;J$6)": 299,_x000D_
    "=RIK_AC(\"INF06__;INF02@E=1,S=1021,G=0,T=0,P=0:@R=A,S=1027,V={0}:R=D,S=1006,V={1}:R=E,S=1011,V={2}:R=F,S=2|1011,V={3}:R=G,S=2|1012,V={4}:R=H,S=1004,V={5}:R=I,S=2000,V={6}:R=H,S=1009,V={7}:\";$B$1;$H$8;$H$9;$B$3;$A44;$B$5;$B$2;J$6)": 300,_x000D_
    "=RIK_AC(\"INF06__;INF02@E=1,S=1021,G=0,T=0,P=0:@R=A,S=1027,V={0}:R=D,S=1006,V={1}:R=E,S=1011,V={2}:R=F,S=2|1011,V={3}:R=G,S=2|1012,V={4}:R=H,S=1004,V={5}:R=I,S=2000,V={6}:R=H,S=1009,V={7}:\";$B$1;$H$8;$H$9;$B$3;$A45;$B$5;$B$2;J$6)": 301,_x000D_
    "=RIK_AC(\"INF06__;INF02@E=1,S=1021,G=0,T=0,P=0:@R=A,S=1027,V={0}:R=D,S=1006,V={1}:R=E,S=1011,V={2}:R=F,S=2|1011,V={3}:R=G,S=2|1012,V={4}:R=H,S=1004,V={5}:R=I,S=2000,V={6}:R=H,S=1009,V={7}:\";$B$1;$H$8;$H$9;$B$3;$A46;$B$5;$B$2;J$6)": 302,_x000D_
    "=RIK_AC(\"INF06__;INF02@E=1,S=1021,G=0,T=0,P=0:@R=A,S=1027,V={0}:R=D,S=1006,V={1}:R=E,S=1011,V={2}:R=F,S=2|1011,V={3}:R=G,S=2|1012,V={4}:R=H,S=1004,V={5}:R=I,S=2000,V={6}:R=H,S=1009,V={7}:\";$B$1;$H$8;$H$9;$B$3;$A47;$B$5;$B$2;J$6)": 303,_x000D_
    "=RIK_AC(\"INF06__;INF02@E=1,S=1021,G=0,T=0,P=0:@R=A,S=1027,V={0}:R=D,S=1006,V={1}:R=E,S=1011,V={2}:R=F,S=2|1011,V={3}:R=G,S=2|1012,V={4}:R=H,S=1004,V={5}:R=I,S=2000,V={6}:R=H,S=1009,V={7}:\";$B$1;$H$8;$H$9;$B$3;$A48;$B$5;$B$2;J$6)": 304,_x000D_
    "=RIK_AC(\"INF06__;INF02@E=1,S=1021,G=0,T=0,P=0:@R=A,S=1027,V={0}:R=D,S=1006,V={1}:R=E,S=1011,V={2}:R=F,S=2|1011,V={3}:R=G,S=2|1012,V={4}:R=H,S=1004,V={5}:R=I,S=2000,V={6}:R=H,S=1009,V={7}:\";$B$1;$H$8;$H$9;$B$3;$A50;$B$5;$B$2;J$6)": 305,_x000D_
    "=RIK_AC(\"INF06__;INF02@E=1,S=1021,G=0,T=0,P=0:@R=A,S=1027,V={0}:R=D,S=1006,V={1}:R=E,S=1011,V={2}:R=F,S=2|1011,V={3}:R=G,S=2|1012,V={4}:R=H,S=1004,V={5}:R=I,S=2000,V={6}:R=H,S=1009,V={7}:\";$B$1;$H$8;$H$9;$B$3;$A51;$B$5;$B$2;J$6)": 306,_x000D_
    "=RIK_AC(\"INF06__;INF02@E=1,S=1021,G=0,T=0,P=0:@R=A,S=1027,V={0}:R=D,S=1006,V={1}:R=E,S=1011,V={2}:R=F,S=2|1011,V={3}:R=G,S=2|1012,V={4}:R=H,S=1004,V={5}:R=I,S=2000,V={6}:R=H,S=1009,V={7}:\";$B$1;$H$8;$H$9;$B$3;$A52;$B$5;$B$2;J$6)": 307,_x000D_
    "=RIK_AC(\"INF06__;INF02@E=1,S=1021,G=0,T=0,P=0:@R=A,S=1027,V={0}:R=D,S=1006,V={1}:R=E,S=1011,V={2}:R=F,S=2|1011,V={3}:R=G,S=2|1012,V={4}:R=H,S=1004,V={5}:R=I,S=2000,V={6}:R=H,S=1009,V={7}:\";$B$1;$H$8;$H$9;$B$3;$A18;$B$5;$B$2;L$6)": 308,_x000D_
    "=RIK_AC(\"INF06__;INF02@E=1,S=1021,G=0,T=0,P=0:@R=A,S=1027,V={0}:R=D,S=1006,V={1}:R=E,S=1011,V={2}:R=F,S=2|1011,V={3}:R=G,S=2|1012,V={4}:R=H,S=1004,V={5}:R=I,S=2000,V={6}:R=H,S=1009,V={7}:\";$B$1;$H$8;$H$9;$B$3;$A19;$B$5;$B$2;L$6)": 309,_x000D_
    "=RIK_AC(\"INF06__;INF02@E=1,S=1021,G=0,T=0,P=0:@R=A,S=1027,V={0}:R=D,S=1006,V={1}:R=E,S=1011,V={2}:R=F,S=2|1011,V={3}:R=G,S=2|1012,V={4}:R=H,S=1004,V={5}:R=I,S=2000,V={6}:R=H,S=1009,V={7}:\";$B$1;$H$8;$H$9;$B$3;$A20;$B$5;$B$2;L$6)": 310,_x000D_
    "=RIK_AC(\"INF06__;INF02@E=1,S=1021,G=0,T=0,P=0:@R=A,S=1027,V={0}:R=D,S=1006,V={1}:R=E,S=1011,V={2}:R=F,S=2|1011,V={3}:R=G,S=2|1012,V={4}:R=H,S=1004,V={5}:R=I,S=2000,V={6}:R=H,S=1009,V={7}:\";$B$1;$H$8;$H$9;$B$3;$A21;$B$5;$B$2;L$6)": 311,_x000D_
    "=RIK_AC(\"INF06__;INF02@E=1,S=1021,G=0,T=0,P=0:@R=A,S=1027,V={0}:R=D,S=1006,V={1}:R=E,S=1011,V={2}:R=F,S=2|1011,V={3}:R=G,S=2|1012,V={4}:R=H,S=1004,V={5}:R=I,S=2000,V={6}:R=H,S=1009,V={7}:\";$B$1;$H$8;$H$9;$B$3;$A22;$B$5;$B$2;L$6)": 312,_x000D_
    "=RIK_AC(\"INF06__;INF02@E=1,S=1021,G=0,T=0,P=0:@R=A,S=1027,V={0}:R=D,S=1006,V={1}:R=E,S=1011,V={2}:R=F,S=2|1011,V={3}:R=G,S=2|1012,V={4}:R=H,S=1004,V={5}:R=I,S=2000,V={6}:R=H,S=1009,V={7}:\";$B$1;$H$8;$H$9;$B$3;$A23;$B$5;$B$2;L$6)": 313,_x000D_
    "=RIK_AC(\"INF06__;INF02@E=1,S=1021,G=0,T=0,P=0:@R=A,S=1027,V={0}:R=D,S=1006,V={1}:R=E,S=1011,V={2}:R=F,S=2|1011,V={3}:R=G,S=2|1012,V={4}:R=H,S=1004,V={5}:R=I,S=2000,V={6}:R=H,S=1009,V={7}:\";$B$1;$H$8;$H$9;$B$3;$A24;$B$5;$B$2;L$6)": 314,_x000D_
    "=RIK_AC(\"INF06__;INF02@E=1,S=1021,G=0,T=0,P=0:@R=A,S=1027,V={0}:R=D,S=1006,V={1}:R=E,S=1011,V={2}:R=F,S=2|1011,V={3}:R=G,S=2|1012,V={4}:R=H,S=1004,V={5}:R=I,S=2000,V={6}:R=H,S=1009,V={7}:\";$B$1;$H$8;$H$9;$B$3;$A25;$B$5;$B$2;L$6)": 315,_x000D_
    "=RIK_AC(\"INF06__;INF02@E=1,S=1021,G=0,T=0,P=0:@R=A,S=1027,V={0}:R=D,S=1006,V={1}:R=E,S=1011,V={2}:R=F,S=2|1011,V={3}:R=G,S=2|1012,V={4}:R=H,S=1004,V={5}:R=I,S=2000,V={6}:R=H,S=1009,V={7}:\";$B$1;$H$8;$H$9;$B$3;$A26;$B$5;$B$2;L$6)": 316,_x000D_
    "=RIK_AC(\"INF06__;INF02@E=1,S=1021,G=0,T=0,P=0:@R=A,S=1027,V={0}:R=D,S=1006,V={1}:R=E,S=1011,V={2}:R=F,S=2|1011,V={3}:R=G,S=2|1012,V={4}:R=H,S=1004,V={5}:R=I,S=2000,V={6}:R=H,S=1009,V={7}:\";$B$1;$H$8;$H$9;$B$3;$A27;$B$5;$B$2;L$6)": 317,_x000D_
    "=RIK_AC(\"INF06__;INF02@E=1,S=1021,G=0,T=0,P=0:@R=A,S=1027,V={0}:R=D,S=1006,V={1}:R=E,S=1011,V={2}:R=F,S=2|1011,V={3}:R=G,S=2|1012,V={4}:R=H,S=1004,V={5}:R=I,S=2000,V={6}:R=H,S=1009,V={7}:\";$B$1;$H$8;$H$9;$B$3;$A28;$B$5;$B$2;L$6)": 318,_x000D_
    "=RIK_AC(\"INF06__;INF02@E=1,S=1021,G=0,T=0,P=0:@R=A,S=1027,V={0}:R=D,S=1006,V={1}:R=E,S=1011,V={2}:R=F,S=2|1011,V={3}:R=G,S=2|1012,V={4}:R=H,S=1004,V={5}:R=I,S=2000,V={6}:R=H,S=1009,V={7}:\";$B$1;$H$8;$H$9;$B$3;$A29;$B$5;$B$2;L$6)": 319,_x000D_
    "=RIK_AC(\"INF06__;INF02@E=1,S=1021,G=0,T=0,P=0:@R=A,S=1027,V={0}:R=D,S=1006,V={1}:R=E,S=1011,V={2}:R=F,S=2|1011,V={3}:R=G,S=2|1012,V={4}:R=H,S=1004,V={5}:R=I,S=2000,V={6}:R=H,S=1009,V={7}:\";$B$1;$H$8;$H$9;$B$3;$A30;$B$5;$B$2;L$6)": 320,_x000D_
    "=RIK_AC(\"INF06__;INF02@E=1,S=1021,G=0,T=0,P=0:@R=A,S=1027,V={0}:R=D,S=1006,V={1}:R=E,S=1011,V={2}:R=F,S=2|1011,V={3}:R=G,S=2|1012,V={4}:R=H,S=1004,V={5}:R=I,S=2000,V={6}:R=H,S=1009,V={7}:\";$B$1;$H$8;$H$9;$B$3;$A31;$B$5;$B$2;L$6)": 321,_x000D_
    "=RIK_AC(\"INF06__;INF02@E=1,S=1021,G=0,T=0,P=0:@R=A,S=1027,V={0}:R=D,S=1006,V={1}:R=E,S=1011,V={2}:R=F,S=2|1011,V={3}:R=G,S=2|1012,V={4}:R=H,S=1004,V={5}:R=I,S=2000,V={6}:R=H,S=1009,V={7}:\";$B$1;$H$8;$H$9;$B$3;$A32;$B$5;$B$2;L$6)": 322,_x000D_
    "=RIK_AC(\"INF06__;INF02@E=1,S=1021,G=0,T=0,P=0:@R=A,S=1027,V={0}:R=D,S=1006,V={1}:R=E,S=1011,V={2}:R=F,S=2|1011,V={3}:R=G,S=2|1012,V={4}:R=H,S=1004,V={5}:R=I,S=2000,V={6}:R=H,S=1009,V={7}:\";$B$1;$H$8;$H$9;$B$3;$A33;$B$5;$B$2;L$6)": 323,_x000D_
    "=RIK_AC(\"INF06__;INF02@E=1,S=1021,G=0,T=0,P=0:@R=A,S=1027,V={0}:R=D,S=1006,V={1}:R=E,S=1011,V={2}:R=F,S=2|1011,V={3}:R=G,S=2|1012,V={4}:R=H,S=1004,V={5}:R=I,S=2000,V={6}:R=H,S=1009,V={7}:\";$B$1;$H$8;$H$9;$B$3;$A34;$B$5;$B$2;L$6)": 324,_x000D_
    "=RIK_AC(\"INF06__;INF02@E=1,S=1021,G=0,T=0,P=0:@R=A,S=1027,V={0}:R=D,S=1006,V={1}:R=E,S=1011,V={2}:R=F,S=2|1011,V={3}:R=G,S=2|1012,V={4}:R=H,S=1004,V={5}:R=I,S=2000,V={6}:R=H,S=1009,V={7}:\";$B$1;$H$8;$H$9;$B$3;$A35;$B$5;$B$2;L$6)": 325,_x000D_
    "=RIK_AC(\"INF06__;INF02@E=1,S=1021,G=0,T=0,P=0:@R=A,S=1027,V={0}:R=D,S=1006,V={1}:R=E,S=1011,V={2}:R=F,S=2|1011,V={3}:R=G,S=2|1012,V={4}:R=H,S=1004,V={5}:R=I,S=2000,V={6}:R=H,S=1009,V={7}:\";$B$1;$H$8;$H$9;$B$3;$B18;$B$5;$B$2;L$6)": 326,_x000D_
    "=RIK_AC(\"INF06__;INF02@E=1,S=1021,G=0,T=0,P=0:@R=A,S=1027,V={0}:R=D,S=1006,V={1}:R=E,S=1011,V={2}:R=F,S=2|1011,V={3}:R=G,S=2|1012,V={4}:R=H,S=1004,V={5}:R=I,S=2000,V={6}:R=H,S=1009,V={7}:\";$B$1;$H$8;$H$9;$B$3;$B19;$B$5;$B$2;L$6)": 327,_x000D_
    "=RIK_AC(\"INF06__;INF02@E=1,S=1021,G=0,T=0,P=0:@R=A,S=1027,V={0}:R=D,S=1006,V={1}:R=E,S=1011,V={2}:R=F,S=2|1011,V={3}:R=G,S=2|1012,V={4}:R=H,S=1004,V={5}:R=I,S=2000,V={6}:R=H,S=1009,V={7}:\";$B$1;$H$8;$H$9;$B$3;$B20;$B$5;$B$2;L$6)": 328,_x000D_
    "=RIK_AC(\"INF06__;INF02@E=1,S=1021,G=0,T=0,P=0:@R=A,S=1027,V={0}:R=D,S=1006,V={1}:R=E,S=1011,V={2}:R=F,S=2|1011,V={3}:R=G,S=2|1012,V={4}:R=H,S=1004,V={5}:R=I,S=2000,V={6}:R=H,S=1009,V={7}:\";$B$1;$H$8;$H$9;$B$3;$B21;$B$5;$B$2;L$6)": 329,_x000D_
    "=RIK_AC(\"INF06__;INF02@E=1,S=1021,G=0,T=0,P=0:@R=A,S=1027,V={0}:R=D,S=1006,V={1}:R=E,S=1011,V={2}:R=F,S=2|1011,V={3}:R=G,S=2|1012,V={4}:R=H,S=1004,V={5}:R=I,S=2000,V={6}:R=H,S=1009,V={7}:\";$B$1;$H$8;$H$9;$B$3;$B22;$B$5;$B$2;L$6)": 330,_x000D_
    "=RIK_AC(\"INF06__;INF02@E=1,S=1021,G=0,T=0,P=0:@R=A,S=1027,V={0}:R=D,S=1006,V={1}:R=E,S=1011,V={2}:R=F,S=2|1011,V={3}:R=G,S=2|1012,V={4}:R=H,S=1004,V={5}:R=I,S=2000,V={6}:R=H,S=1009,V={7}:\";$B$1;$H$8;$H$9;$B$3;$B23;$B$5;$B$2;L$6)": 331,_x000D_
    "=RIK_AC(\"INF06__;INF02@E=1,S=1021,G=0,T=0,P=0:@R=A,S=1027,V={0}:R=D,S=1006,V={1}:R=E,S=1011,V={2}:R=F,S=2|1011,V={3}:R=G,S=2|1012,V={4}:R=H,S=1004,V={5}:R=I,S=2000,V={6}:R=H,S=1009,V={7}:\";$B$1;$H$8;$H$9;$B$3;$B24;$B$5;$B$2;L$6)": 332,_x000D_
    "=RIK_AC(\"INF06__;INF02@E=1,S=1021,G=0,T=0,P=0:@R=A,S=1027,V={0}:R=D,S=1006,V={1}:R=E,S=1011,V={2}:R=F,S=2|1011,V={3}:R=G,S=2|1012,V={4}:R=H,S=1004,V={5}:R=I,S=2000,V={6}:R=H,S=1009,V={7}:\";$B$1;$H$8;$H$9;$B$3;$B25;$B$5;$B$2;L$6)": 333,_x000D_
    "=RIK_AC(\"INF06__;INF02@E=1,S=1021,G=0,T=0,P=0:@R=A,S=1027,V={0}:R=D,S=1006,V={1}:R=E,S=1011,V={2}:R=F,S=2|1011,V={3}:R=G,S=2|1012,V={4}:R=H,S=1004,V={5}:R=I,S=2000,V={6}:R=H,S=1009,V={7}:\";$B$1;$H$8;$H$9;$B$3;$B26;$B$5;$B$2;L$6)": 334,_x000D_
    "=RIK_AC(\"INF06__;INF02@E=1,S=1021,G=0,T=0,P=0:@R=A,S=1027,V={0}:R=D,S=1006,V={1}:R=E,S=1011,V={2}:R=F,S=2|1011,V={3}:R=G,S=2|1012,V={4}:R=H,S=1004,V={5}:R=I,S=2000,V={6}:R=H,S=1009,V={7}:\";$B$1;$H$8;$H$9;$B$3;$B27;$B$5;$B$2;L$6)": 335,_x000D_
    "=RIK_AC(\"INF06__;INF02@E=1,S=1021,G=0,T=0,P=0:@R=A,S=1027,V={0}:R=D,S=1006,V={1}:R=E,S=1011,V={2}:R=F,S=2|1011,V={3}:R=G,S=2|1012,V={4}:R=H,S=1004,V={5}:R=I,S=2000,V={6}:R=H,S=1009,V={7}:\";$B$1;$H$8;$H$9;$B$3;$B28;$B$5;$B$2;L$6)": 336,_x000D_
    "=RIK_AC(\"INF06__;INF02@E=1,S=1021,G=0,T=0,P=0:@R=A,S=1027,V={0}:R=D,S=1006,V={1}:R=E,S=1011,V={2}:R=F,S=2|1011,V={3}:R=G,S=2|1012,V={4}:R=H,S=1004,V={5}:R=I,S=2000,V={6}:R=H,S=1009,V={7}:\";$B$1;$H$8;$H$9;$B$3;$B29;$B$5;$B$2;L$6)": 337,_x000D_
    "=RIK_AC(\"INF06__;INF02@E=1,S=1021,G=0,T=0,P=0:@R=A,S=1027,V={0}:R=D,S=1006,V={1}:R=E,S=1011,V={2}:R=F,S=2|1011,V={3}:R=G,S=2|1012,V={4}:R=H,S=1004,V={5}:R=I,S=2000,V={6}:R=H,S=1009,V={7}:\";$B$1;$H$8;$H$9;$B$3;$B30;$B$5;$B$2;L$6)": 338,_x000D_
    "=RIK_AC(\"INF06__;INF02@E=1,S=1021,G=0,T=0,P=0:@R=A,S=1027,V={0}:R=D,S=1006,V={1}:R=E,S=1011,V={2}:R=F,S=2|1011,V={3}:R=G,S=2|1012,V={4}:R=H,S=1004,V={5}:R=I,S=2000,V={6}:R=H,S=1009,V={7}:\";$B$1;$H$8;$H$9;$B$3;$B31;$B$5;$B$2;L$6)": 339,_x000D_
    "=RIK_AC(\"INF06__;INF02@E=1,S=1021,G=0,T=0,P=0:@R=A,S=1027,V={0}:R=D,S=1006,V={1}:R=E,S=1011,V={2}:R=F,S=2|1011,V={3}:R=G,S=2|1012,V={4}:R=H,S=1004,V={5}:R=I,S=2000,V={6}:R=H,S=1009,V={7}:\";$B$1;$H$8;$H$9;$B$3;$B32;$B$5;$B$2;L$6)": 340,_x000D_
    "=RIK_AC(\"INF06__;INF02@E=1,S=1021,G=0,T=0,P=0:@R=A,S=1027,V={0}:R=D,S=1006,V={1}:R=E,S=1011,V={2}:R=F,S=2|1011,V={3}:R=G,S=2|1012,V={4}:R=H,S=1004,V={5}:R=I,S=2000,V={6}:R=H,S=1009,V={7}:\";$B$1;$H$8;$H$9;$B$3;$B33;$B$5;$B$2;L$6)": 341,_x000D_
    "=RIK_AC(\"INF06__;INF02@E=1,S=1021,G=0,T=0,P=0:@R=A,S=1027,V={0}:R=D,S=1006,V={1}:R=E,S=1011,V={2}:R=F,S=2|1011,V={3}:R=G,S=2|1012,V={4}:R=H,S=1004,V={5}:R=I,S=2000,V={6}:R=H,S=1009,V={7}:\";$B$1;$H$8;$H$9;$B$3;$B34;$B$5;$B$2;L$6)": 342,_x000D_
    "=RIK_AC(\"INF06__;INF02@E=1,S=1021,G=0,T=0,P=0:@R=A,S=1027,V={0}:R=D,S=1006,V={1}:R=E,S=1011,V={2}:R=F,S=2|1011,V={3}:R=G,S=2|1012,V={4}:R=H,S=1004,V={5}:R=I,S=2000,V={6}:R=H,S=1009,V={7}:\";$B$1;$H$8;$H$9;$B$3;$B35;$B$5;$B$2;L$6)": 343,_x000D_
    "=RIK_AC(\"INF06__;INF02@E=1,S=1021,G=0,T=0,P=0:@R=A,S=1027,V={0}:R=D,S=1006,V={1}:R=E,S=1011,V={2}:R=F,S=2|1011,V={3}:R=G,S=2|1012,V={4}:R=H,S=1004,V={5}:R=I,S=2000,V={6}:R=H,S=1009,V={7}:\";$B$1;$H$8;$H$9;$B$3;$B37;$B$5;$B$2;L$6)": 344,_x000D_
    "=RIK_AC(\"INF06__;INF02@E=1,S=1021,G=0,T=0,P=0:@R=A,S=1027,V={0}:R=D,S=1006,V={1}:R=E,S=1011,V={2}:R=F,S=2|1011,V={3}:R=G,S=2|1012,V={4}:R=H,S=1004,V={5}:R=I,S=2000,V={6}:R=H,S=1009,V={7}:\";$B$1;$H$8;$H$9;$B$3;$B38;$B$5;$B$2;L$6)": 345,_x000D_
    "=RIK_AC(\"INF06__;INF02@E=1,S=1021,G=0,T=0,P=0:@R=A,S=1027,V={0}:R=D,S=1006,V={1}:R=E,S=1011,V={2}:R=F,S=2|1011,V={3}:R=G,S=2|1012,V={4}:R=H,S=1004,V={5}:R=I,S=2000,V={6}:R=H,S=1009,V={7}:\";$B$1;$H$8;$H$9;$B$3;$B39;$B$5;$B$2;L$6)": 346,_x000D_
    "=RIK_AC(\"INF06__;INF02@E=1,S=1021,G=0,T=0,P=0:@R=A,S=1027,V={0}:R=D,S=1006,V={1}:R=E,S=1011,V={2}:R=F,S=2|1011,V={3}:R=G,S=2|1012,V={4}:R=H,S=1004,V={5}:R=I,S=2000,V={6}:R=H,S=1009,V={7}:\";$B$1;$H$8;$H$9;$B$3;$B40;$B$5;$B$2;L$6)": 347,_x000D_
    "=RIK_AC(\"INF06__;INF02@E=1,S=1021,G=0,T=0,P=0:@R=A,S=1027,V={0}:R=D,S=1006,V={1}:R=E,S=1011,V={2}:R=F,S=2|1011,V={3}:R=G,S=2|1012,V={4}:R=H,S=1004,V={5}:R=I,S=2000,V={6}:R=H,S=1009,V={7}:\";$B$1;$H$8;$H$9;$B$3;$B41;$B$5;$B$2;L$6)": 348,_x000D_
    "=RIK_AC(\"INF06__;INF02@E=1,S=1021,G=0,T=0,P=0:@R=A,S=1027,V={0}:R=D,S=1006,V={1}:R=E,S=1011,V={2}:R=F,S=2|1011,V={3}:R=G,S=2|1012,V={4}:R=H,S=1004,V={5}:R=I,S=2000,V={6}:R=H,S=1009,V={7}:\";$B$1;$H$8;$H$9;$B$3;$B42;$B$5;$B$2;L$6)": 349,_x000D_
    "=RIK_AC(\"INF06__;INF02@E=1,S=1021,G=0,T=0,P=0:@R=A,S=1027,V={0}:R=D,S=1006,V={1}:R=E,S=1011,V={2}:R=F,S=2|1011,V={3}:R=G,S=2|1012,V={4}:R=H,S=1004,V={5}:R=I,S=2000,V={6}:R=H,S=1009,V={7}:\";$B$1;$H$8;$H$9;$B$3;$B43;$B$5;$B$2;L$6)": 350,_x000D_
    "=RIK_AC(\"INF06__;INF02@E=1,S=1021,G=0,T=0,P=0:@R=A,S=1027,V={0}:R=D,S=1006,V={1}:R=E,S=1011,V={2}:R=F,S=2|1011,V={3}:R=G,S=2|1012,V={4}:R=H,S=1004,V={5}:R=I,S=2000,V={6}:R=H,S=1009,V={7}:\";$B$1;$H$8;$H$9;$B$3;$B44;$B$5;$B$2;L$6)": 351,_x000D_
    "=RIK_AC(\"INF06__;INF02@E=1,S=1021,G=0,T=0,P=0:@R=A,S=1027,V={0}:R=D,S=1006,V={1}:R=E,S=1011,V={2}:R=F,S=2|1011,V={3}:R=G,S=2|1012,V={4}:R=H,S=1004,V={5}:R=I,S=2000,V={6}:R=H,S=1009,V={7}:\";$B$1;$H$8;$H$9;$B$3;$B45;$B$5;$B$2;L$6)": 352,_x000D_
    "=RIK_AC(\"INF06__;INF02@E=1,S=1021,G=0,T=0,P=0:@R=A,S=1027,V={0}:R=D,S=1006,V={1}:R=E,S=1011,V={2}:R=F,S=2|1011,V={3}:R=G,S=2|1012,V={4}:R=H,S=1004,V={5}:R=I,S=2000,V={6}:R=H,S=1009,V={7}:\";$B$1;$H$8;$H$9;$B$3;$B46;$B$5;$B$2;L$6)": 353,_x000D_
    "=RIK_AC(\"INF06__;INF02@E=1,S=1021,G=0,T=0,P=0:@R=A,S=1027,V={0}:R=D,S=1006,V={1}:R=E,S=1011,V={2}:R=F,S=2|1011,V={3}:R=G,S=2|1012,V={4}:R=H,S=1004,V={5}:R=I,S=2000,V={6}:R=H,S=1009,V={7}:\";$B$1;$H$8;$H$9;$B$3;$B47;$B$5;$B$2;L$6)": 354,_x000D_
    "=RIK_AC(\"INF06__;INF02@E=1,S=1021,G=0,T=0,P=0:@R=A,S=1027,V={0}:R=D,S=1006,V={1}:R=E,S=1011,V={2}:R=F,S=2|1011,V={3}:R=G,S=2|1012,V={4}:R=H,S=1004,V={5}:R=I,S=2000,V={6}:R=H,S=1009,V={7}:\";$B$1;$H$8;$H$9;$B$3;$B48;$B$5;$B$2;L$6)": 355,_x000D_
    "=RIK_AC(\"INF06__;INF02@E=1,S=1021,G=0,T=0,P=0:@R=A,S=1027,V={0}:R=B,S=1019,V={1}:R=C,S=1020,V={2}:R=D,S=1006,V={3}:R=E,S=1011,V={4}:R=G,S=2|1011,V={5}:R=H,S=2|1012,V={6}:R=I,S=1004,V={7}:R=I,S=2000,V={8}:\";$B$1;N$3;N$4;$H$8;$H$9;$B$3;$C17;$B$5;$B$2)": 356,_x000D_
    "=RIK_AC(\"INF06__;INF02@E=1,S=1021,G=0,T=0,P=0:@R=A,S=1027,V={0}:R=B,S=1019,V={1}:R=C,S=1020,V={2}:R=D,S=1006,V={3}:R=E,S=1011,V={4}:R=G,S=2|1011,V={5}:R=H,S=2|1012,V={6}:R=I,S=1004,V={7}:R=I,S=2000,V={8}:\";$B$1;N$3;N$4;$H$8;$H$9;$B$3;$C18;$B$5;$B$2)": 357,_x000D_
    "=RIK_AC(\"INF06__;INF02@E=1,S=1021,G=0,T=0,P=0:@R=A,S=1027,V={0}:R=B,S=1019,V={1}:R=C,S=1020,V={2}:R=D,S=1006,V={3}:R=E,S=1011,V={4}:R=G,S=2|1011,V={5}:R=H,S=2|1012,V={6}:R=I,S=1004,V={7}:R=I,S=2000,V={8}:\";$B$1;N$3;N$4;$H$8;$H$9;$B$3;$C19;$B$5;$B$2)": 358,_x000D_
    "=RIK_AC(\"INF06__;INF02@E=1,S=1021,G=0,T=0,P=0:@R=A,S=1027,V={0}:R=B,S=1019,V={1}:R=C,S=1020,V={2}:R=D,S=1006,V={3}:R=E,S=1011,V={4}:R=G,S=2|1011,V={5}:R=H,S=2|1012,V={6}:R=I,S=1004,V={7}:R=I,S=2000,V={8}:\";$B$1;N$3;N$4;$H$8;$H$9;$B$3;$C20;$B$5;$B$2)": 359,_x000D_
    "=RIK_AC(\"INF06__;INF02@E=1,S=1021,G=0,T=0,P=0:@R=A,S=1027,V={0}:R=B,S=1019,V={1}:R=C,S=1020,V={2}:R=D,S=1006,V={3}:R=E,S=1011,V={4}:R=G,S=2|1011,V={5}:R=H,S=2|1012,V={6}:R=I,S=1004,V={7}:R=I,S=2000,V={8}:\";$B$1;N$3;N$4;$H$8;$H$9;$B$3;$C21;$B$5;$B$2)": 360,_x000D_
    "=RIK_AC(\"INF06__;INF02@E=1,S=1021,G=0,T=0,P=0:@R=A,S=1027,V={0}:R=B,S=1019,V={1}:R=C,S=1020,V={2}:R=D,S=1006,V={3}:R=E,S=1011,V={4}:R=G,S=2|1011,V={5}:R=H,S=2|1012,V={6}:R=I,S=1004,V={7}:R=I,S=2000,V={8}:\";$B$1;N$3;N$4;$H$8;$H$9;$B$3;$C22;$B$5;$B$2)": 361,_x000D_
    "=RIK_AC(\"INF06__;INF02@E=1,S=1021,G=0,T=0,P=0:@R=A,S=1027,V={0}:R=B,S=1019,V={1}:R=C,S=1020,V={2}:R=D,S=1006,V={3}:R=E,S=1011,V={4}:R=G,S=2|1011,V={5}:R=H,S=2|1012,V={6}:R=I,S=1004,V={7}:R=I,S=2000,V={8}:\";$B$1;N$3;N$4;$H$8;$H$9;$B$3;$C23;$B$5;$B$2)": 362,_x000D_
    "=RIK_AC(\"INF06__;INF02@E=1,S=1021,G=0,T=0,P=0:@R=A,S=1027,V={0}:R=B,S=1019,V={1}:R=C,S=1020,V={2}:R=D,S=1006,V={3}:R=E,S=1011,V={4}:R=G,S=2|1011,V={5}:R=H,S=2|1012,V={6}:R=I,S=1004,V={7}:R=I,S=2000,V={8}:\";$B$1;N$3;N$4;$H$8;$H$9;$B$3;$C24;$B$5;$B$2)": 363,_x000D_
    "=RIK_AC(\"INF06__;INF02@E=1,S=1021,G=0,T=0,P=0:@R=A,S=1027,V={0}:R=B,S=1019,V={1}:R=C,S=1020,V={2}:R=D,S=1006,V={3}:R=E,S=1011,V={4}:R=G,S=2|1011,V={5}:R=H,S=2|1012,V={6}:R=I,S=1004,V={7}:R=I,S=2000,V={8}:\";$B$1;N$3;N$4;$H$8;$H$9;$B$3;$C25;$B$5;$B$2)": 364,_x000D_
    "=RIK_AC(\"INF06__;INF02@E=1,S=1021,G=0,T=0,P=0:@R=A,S=1027,V={0}:R=B,S=1019,V={1}:R=C,S=1020,V={2}:R=D,S=1006,V={3}:R=E,S=1011,V={4}:R=G,S=2|1011,V={5}:R=H,S=2|1012,V={6}:R=I,S=1004,V={7}:R=I,S=2000,V={8}:\";$B$1;N$3;N$4;$H$8;$H$9;$B$3;$C26;$B$5;$B$2)": 365,_x000D_
    "=RIK_AC(\"INF06__;INF02@E=1,S=1021,G=0,T=0,P=0:@R=A,S=1027,V={0}:R=B,S=1019,V={1}:R=C,S=1020,V={2}:R=D,S=1006,V={3}:R=E,S=1011,V={4}:R=G,S=2|1011,V={5}:R=H,S=2|1012,V={6}:R=I,S=1004,V={7}:R=I,S=2000,V={8}:\";$B$1;N$3;N$4;$H$8;$H$9;$B$3;$C27;$B$5;$B$2)": 366,_x000D_
    "=RIK_AC(\"INF06__;INF02@E=1,S=1021,G=0,T=0,P=0:@R=A,S=1027,V={0}:R=B,S=1019,V={1}:R=C,S=1020,V={2}:R=D,S=1006,V={3}:R=E,S=1011,V={4}:R=G,S=2|1011,V={5}:R=H,S=2|1012,V={6}:R=I,S=1004,V={7}:R=I,S=2000,V={8}:\";$B$1;N$3;N$4;$H$8;$H$9;$B$3;$C28;$B$5;$B$2)": 367,_x000D_
    "=RIK_AC(\"INF06__;INF02@E=1,S=1021,G=0,T=0,P=0:@R=A,S=1027,V={0}:R=B,S=1019,V={1}:R=C,S=1020,V={2}:R=D,S=1006,V={3}:R=E,S=1011,V={4}:R=G,S=2|1011,V={5}:R=H,S=2|1012,V={6}:R=I,S=1004,V={7}:R=I,S=2000,V={8}:\";$B$1;N$3;N$4;$H$8;$H$9;$B$3;$C29;$B$5;$B$2)": 368,_x000D_
    "=RIK_AC(\"INF06__;INF02@E=1,S=1021,G=0,T=0,P=0:@R=A,S=1027,V={0}:R=B,S=1019,V={1}:R=C,S=1020,V={2}:R=D,S=1006,V={3}:R=E,S=1011,V={4}:R=G,S=2|1011,V={5}:R=H,S=2|1012,V={6}:R=I,S=1004,V={7}:R=I,S=2000,V={8}:\";$B$1;N$3;N$4;$H$8;$H$9;$B$3;$C30;$B$5;$B$2)": 369,_x000D_
    "=RIK_AC(\"INF06__;INF02@E=1,S=1021,G=0,T=0,P=0:@R=A,S=1027,V={0}:R=B,S=1019,V={1}:R=C,S=1020,V={2}:R=D,S=1006,V={3}:R=E,S=1011,V={4}:R=G,S=2|1011,V={5}:R=H,S=2|1012,V={6}:R=I,S=1004,V={7}:R=I,S=2000,V={8}:\";$B$1;N$3;N$4;$H$8;$H$9;$B$3;$C31;$B$5;$B$2)": 370,_x000D_
    "=RIK_AC(\"INF06__;INF02@E=1,S=1021,G=0,T=0,P=0:@R=A,S=1027,V={0}:R=B,S=1019,V={1}:R=C,S=1020,V={2}:R=D,S=1006,V={3}:R=E,S=1011,V={4}:R=G,S=2|1011,V={5}:R=H,S=2|1012,V={6}:R=I,S=1004,V={7}:R=I,S=2000,V={8}:\";$B$1;N$3;N$4;$H$8;$H$9;$B$3;$C32;$B$5;$B$2)": 371,_x000D_
    "=RIK_AC(\"INF06__;INF02@E=1,S=1021,G=0,T=0,P=0:@R=A,S=1027,V={0}:R=B,S=1019,V={1}:R=C,S=1020,V={2}:R=D,S=1006,V={3}:R=E,S=1011,V={4}:R=G,S=2|1011,V={5}:R=H,S=2|1012,V={6}:R=I,S=1004,V={7}:R=I,S=2000,V={8}:\";$B$1;N$3;N$4;$H$8;$H$9;$B$3;$C33;$B$5;$B$2)": 372,_x000D_
    "=RIK_AC(\"INF06__;INF02@E=1,S=1021,G=0,T=0,P=0:@R=A,S=1027,V={0}:R=B,S=1019,V={1}:R=C,S=1020,V={2}:R=D,S=1006,V={3}:R=E,S=1011,V={4}:R=G,S=2|1011,V={5}:R=H,S=2|1012,V={6}:R=I,S=1004,V={7}:R=I,S=2000,V={8}:\";$B$1;N$3;N$4;$H$8;$H$9;$B$3;$C34;$B$5;$B$2)": 373,_x000D_
    "=RIK_AC(\"INF06__;INF02@E=1,S=1021,G=0,T=0,P=0:@R=A,S=1027,V={0}:R=B,S=1019,V={1}:R=C,S=1020,V={2}:R=D,S=1006,V={3}:R=E,S=1011,V={4}:R=G,S=2|1011,V={5}:R=H,S=2|1012,V={6}:R=I,S=1004,V={7}:R=I,S=2000,V={8}:\";$B$1;N$3;N$4;$H$8;$H$9;$B$3;$C35;$B$5;$B$2)": 374,_x000D_
    "=RIK_AC(\"INF06__;INF02@E=1,S=1021,G=0,T=0,P=0:@R=A,S=1027,V={0}:R=B,S=1019,V={1}:R=C,S=1020,V={2}:R=D,S=1006,V={3}:R=E,S=1011,V={4}:R=G,S=2|1011,V={5}:R=H,S=2|1012,V={6}:R=I,S=1004,V={7}:R=I,S=2000,V={8}:\";$B$1;N$3;N$4;$H$8;$H$9;$B$3;$C37;$B$5;$B$2)": 375,_x000D_
    "=RIK_AC(\"INF06__;INF02@E=1,S=1021,G=0,T=0,P=0:@R=A,S=1027,V={0}:R=B,S=1019,V={1}:R=C,S=1020,V={2}:R=D,S=1006,V={3}:R=E,S=1011,V={4}:R=G,S=2|1011,V={5}:R=H,S=2|1012,V={6}:R=I,S=1004,V={7}:R=I,S=2000,V={8}:\";$B$1;N$3;N$4;$H$8;$H$9;$B$3;$C38;$B$5;$B$2)": 376,_x000D_
    "=RIK_AC(\"INF06__;INF02@E=1,S=1021,G=0,T=0,P=0:@R=A,S=1027,V={0}:R=B,S=1019,V={1}:R=C,S=1020,V={2}:R=D,S=1006,V={3}:R=E,S=1011,V={4}:R=G,S=2|1011,V={5}:R=H,S=2|1012,V={6}:R=I,S=1004,V={7}:R=I,S=2000,V={8}:\";$B$1;N$3;N$4;$H$8;$H$9;$B$3;$C39;$B$5;$B$2)": 377,_x000D_
    "=RIK_AC(\"INF06__;INF02@E=1,S=1021,G=0,T=0,P=0:@R=A,S=1027,V={0}:R=B,S=1019,V={1}:R=C,S=1020,V={2}:R=D,S=1006,V={3}:R=</t>
  </si>
  <si>
    <t>{_x000D_
  "Formulas": {_x000D_
    "=RIK_AC(\"INF06__;INF13@E=1,S=14,G=0,T=0,P=0:@R=A,S=1,V={0}:R=B,S=21,V={1}:R=C,S=22,V={2}:R=D,S=4,V={3}:R=F,S=8,V={4}:R=G,S=9,V={5}:R=H,S=10,V={6}:R=I,S=16,V={7}:R=J,S=18,V={8}:\";$F$7;$B$4;$B$5;$A39;K$3;K$5;K$2;$B$1;$C$2)": 1,_x000D_
    "=RIK_AC(\"INF06__;INF02@E=1,S=1021,G=0,T=0,P=0,C=*-1:@R=A,S=1027,V={0}:R=B,S=1019,V={1}:R=C,S=1020,V={2}:R=D,S=1006,V={3}:R=E,S=1011,V={4}:R=F,S=2001,V={5}:R=G,S=2|1011,V={6}:R=H,S=2|1012,V={7}:R=I,S=1004,V={8}:\";$B$1;K$3;K$4;$F$7;$F$8;$B$2;$B$3;$A22;$B$5)": 2,_x000D_
    "=RIK_AC(\"INF06__;INF02@E=1,S=1021,G=0,T=0,P=0,C=*-1:@R=A,S=1027,V={0}:R=B,S=1019,V={1}:R=C,S=1020,V={2}:R=D,S=1006,V={3}:R=E,S=1011,V={4}:R=F,S=2001,V={5}:R=G,S=2|1011,V={6}:R=H,S=2|1012,V={7}:R=I,S=1004,V={8}:\";$B$1;K$3;K$4;$F$7;$F$8;$B$2;$B$3;$A14;$B$5)": 3,_x000D_
    "=RIK_AC(\"INF06__;INF13@E=1,S=14,G=0,T=0,P=0:@R=A,S=1,V={0}:R=B,S=21,V={1}:R=C,S=22,V={2}:R=D,S=4,V={3}:R=F,S=8,V={4}:R=G,S=9,V={5}:R=H,S=10,V={6}:R=I,S=16,V={7}:R=J,S=18,V={8}:\";$F$7;$B$4;$B$5;$A40;K$3;K$5;K$2;$B$1;$C$2)": 4,_x000D_
    "=RIK_AC(\"INF06__;INF02@E=1,S=1021,G=0,T=0,P=0,C=*-1:@R=A,S=1027,V={0}:R=B,S=1019,V={1}:R=C,S=1020,V={2}:R=D,S=1006,V={3}:R=E,S=1011,V={4}:R=F,S=2001,V={5}:R=G,S=2|1011,V={6}:R=H,S=2|1012,V={7}:R=I,S=1004,V={8}:\";$B$1;K$3;K$4;$F$7;$F$8;$B$2;$B$3;$A32;$B$5)": 5,_x000D_
    "=RIK_AC(\"INF06__;INF02@E=1,S=1021,G=0,T=0,P=0,C=*-1:@R=A,S=1027,V={0}:R=B,S=1019,V={1}:R=C,S=1020,V={2}:R=D,S=1006,V={3}:R=E,S=1011,V={4}:R=F,S=2001,V={5}:R=G,S=2|1011,V={6}:R=H,S=2|1012,V={7}:R=I,S=1004,V={8}:\";$B$1;I$3;I$4;$F$7;$F$8;$B$2;$B$3;$A22;$B$5)": 6,_x000D_
    "=RIK_AC(\"INF06__;INF02@E=1,S=1021,G=0,T=0,P=0,C=*-1:@R=A,S=1027,V={0}:R=B,S=1019,V={1}:R=C,S=1020,V={2}:R=D,S=1006,V={3}:R=E,S=1011,V={4}:R=F,S=2001,V={5}:R=G,S=2|1011,V={6}:R=H,S=2|1012,V={7}:R=I,S=1004,V={8}:\";$B$1;I$3;I$4;$F$7;$F$8;$B$2;$B$3;$A14;$B$5)": 7,_x000D_
    "=RIK_AC(\"INF06__;INF02@E=1,S=1021,G=0,T=0,P=0,C=*-1:@R=A,S=1027,V={0}:R=B,S=1019,V={1}:R=C,S=1020,V={2}:R=D,S=1006,V={3}:R=E,S=1011,V={4}:R=F,S=2001,V={5}:R=G,S=2|1011,V={6}:R=H,S=2|1012,V={7}:R=I,S=1004,V={8}:\";$B$1;K$3;K$4;$F$7;$F$8;$B$2;$B$3;$A30;$B$5)": 8,_x000D_
    "=RIK_AC(\"INF06__;INF13@E=1,S=14,G=0,T=0,P=0:@R=A,S=1,V={0}:R=B,S=21,V={1}:R=C,S=22,V={2}:R=D,S=4,V={3}:R=F,S=8,V={4}:R=G,S=9,V={5}:R=H,S=10,V={6}:R=I,S=16,V={7}:R=J,S=18,V={8}:\";$F$7;$B$4;$B$5;$A38;K$3;K$5;K$2;$B$1;$C$2)": 9,_x000D_
    "=RIK_AC(\"INF06__;INF02@E=1,S=1021,G=0,T=0,P=0,C=*-1:@R=A,S=1027,V={0}:R=B,S=1019,V={1}:R=C,S=1020,V={2}:R=D,S=1006,V={3}:R=E,S=1011,V={4}:R=F,S=2001,V={5}:R=G,S=2|1011,V={6}:R=H,S=2|1012,V={7}:R=I,S=1004,V={8}:\";$B$1;I$3;I$4;$F$7;$F$8;$B$2;$B$3;$A23;$B$5)": 10,_x000D_
    "=RIK_AC(\"INF06__;INF13@E=1,S=14,G=0,T=0,P=0:@R=A,S=1,V={0}:R=B,S=21,V={1}:R=C,S=22,V={2}:R=D,S=4,V={3}:R=F,S=8,V={4}:R=G,S=9,V={5}:R=H,S=10,V={6}:R=I,S=16,V={7}:R=J,S=18,V={8}:\";$F$7;$B$4;$B$5;$A40;I$3;I$5;I$2;$B$1;$C$2)": 11,_x000D_
    "=RIK_AC(\"INF06__;INF02@E=1,S=1021,G=0,T=0,P=0,C=*-1:@R=A,S=1027,V={0}:R=B,S=1019,V={1}:R=C,S=1020,V={2}:R=D,S=1006,V={3}:R=E,S=1011,V={4}:R=F,S=2001,V={5}:R=G,S=2|1011,V={6}:R=H,S=2|1012,V={7}:R=I,S=1004,V={8}:\";$B$1;K$3;K$4;$F$7;$F$8;$B$2;$B$3;$A24;$B$5)": 12,_x000D_
    "=RIK_AC(\"INF06__;INF13@E=1,S=14,G=0,T=0,P=0:@R=A,S=1,V={0}:R=B,S=21,V={1}:R=C,S=22,V={2}:R=D,S=4,V={3}:R=F,S=8,V={4}:R=G,S=9,V={5}:R=H,S=10,V={6}:R=I,S=16,V={7}:R=J,S=18,V={8}:\";$F$7;$B$4;$B$5;$A37;K$3;K$5;K$2;$B$1;$C$2)": 13,_x000D_
    "=RIK_AC(\"INF06__;INF02@E=1,S=1021,G=0,T=0,P=0,C=*-1:@R=A,S=1027,V={0}:R=B,S=1019,V={1}:R=C,S=1020,V={2}:R=D,S=1006,V={3}:R=E,S=1011,V={4}:R=F,S=2001,V={5}:R=G,S=2|1011,V={6}:R=H,S=2|1012,V={7}:R=I,S=1004,V={8}:\";$B$1;I$3;I$4;$F$7;$F$8;$B$2;$B$3;$A20;$B$5)": 14,_x000D_
    "=RIK_AC(\"INF06__;INF02@E=1,S=1021,G=0,T=0,P=0,C=*-1:@R=A,S=1027,V={0}:R=B,S=1019,V={1}:R=C,S=1020,V={2}:R=D,S=1006,V={3}:R=E,S=1011,V={4}:R=F,S=2001,V={5}:R=G,S=2|1011,V={6}:R=H,S=2|1012,V={7}:R=I,S=1004,V={8}:\";$B$1;K$3;K$4;$F$7;$F$8;$B$2;$B$3;$A18;$B$5)": 15,_x000D_
    "=RIK_AC(\"INF06__;INF02@E=1,S=1021,G=0,T=0,P=0,C=*-1:@R=A,S=1027,V={0}:R=B,S=1019,V={1}:R=C,S=1020,V={2}:R=D,S=1006,V={3}:R=E,S=1011,V={4}:R=F,S=2001,V={5}:R=G,S=2|1011,V={6}:R=H,S=2|1012,V={7}:R=I,S=1004,V={8}:\";$B$1;K$3;K$4;$F$7;$F$8;$B$2;$B$3;$A36;$B$5)": 16,_x000D_
    "=RIK_AC(\"INF06__;INF13@E=1,S=14,G=0,T=0,P=0:@R=A,S=1,V={0}:R=B,S=21,V={1}:R=C,S=22,V={2}:R=D,S=4,V={3}:R=E,S=8,V={4}:R=F,S=9,V={5}:R=G,S=10,V={6}:R=H,S=16,V={7}:R=I,S=18,V={8}:\";$F$7;$B$4;$B$5;$A37;I$3;I$5;I$2;$B$1;$C$2)": 17,_x000D_
    "=RIK_AC(\"INF06__;INF02@E=1,S=1021,G=0,T=0,P=0,C=*-1:@R=A,S=1027,V={0}:R=B,S=1019,V={1}:R=C,S=1020,V={2}:R=D,S=1006,V={3}:R=E,S=1011,V={4}:R=F,S=2001,V={5}:R=G,S=2|1011,V={6}:R=H,S=2|1012,V={7}:R=I,S=1004,V={8}:\";$B$1;I$3;I$4;$F$7;$F$8;$B$2;$B$3;$A15;$B$5)": 18,_x000D_
    "=RIK_AC(\"INF06__;INF02@E=1,S=1021,G=0,T=0,P=0,C=*-1:@R=A,S=1027,V={0}:R=B,S=1019,V={1}:R=C,S=1020,V={2}:R=D,S=1006,V={3}:R=E,S=1011,V={4}:R=F,S=2001,V={5}:R=G,S=2|1011,V={6}:R=H,S=2|1012,V={7}:R=I,S=1004,V={8}:\";$B$1;I$3;I$4;$F$7;$F$8;$B$2;$B$3;$A32;$B$5)": 19,_x000D_
    "=RIK_AC(\"INF06__;INF13@E=1,S=14,G=0,T=0,P=0:@R=A,S=1,V={0}:R=B,S=21,V={1}:R=C,S=22,V={2}:R=D,S=4,V={3}:R=F,S=8,V={4}:R=G,S=9,V={5}:R=H,S=10,V={6}:R=I,S=16,V={7}:R=J,S=18,V={8}:\";$F$7;$B$4;$B$5;$A38;I$3;I$5;I$2;$B$1;$C$2)": 20,_x000D_
    "=RIK_AC(\"INF06__;INF02@E=1,S=1021,G=0,T=0,P=0,C=*-1:@R=A,S=1027,V={0}:R=B,S=1019,V={1}:R=C,S=1020,V={2}:R=D,S=1006,V={3}:R=E,S=1011,V={4}:R=F,S=2001,V={5}:R=G,S=2|1011,V={6}:R=H,S=2|1012,V={7}:R=I,S=1004,V={8}:\";$B$1;I$3;I$4;$F$7;$F$8;$B$2;$B$3;$A21;$B$5)": 21,_x000D_
    "=RIK_AC(\"INF06__;INF13@E=1,S=14,G=0,T=0,P=0:@R=A,S=1,V={0}:R=B,S=21,V={1}:R=C,S=22,V={2}:R=D,S=4,V={3}:R=F,S=8,V={4}:R=G,S=9,V={5}:R=H,S=10,V={6}:R=I,S=16,V={7}:R=J,S=18,V={8}:\";$F$7;$B$4;$B$5;$A39;I$3;I$5;I$2;$B$1;$C$2)": 22,_x000D_
    "=RIK_AC(\"INF06__;INF02@E=1,S=1021,G=0,T=0,P=0,C=*-1:@R=A,S=1027,V={0}:R=B,S=1019,V={1}:R=C,S=1020,V={2}:R=D,S=1006,V={3}:R=E,S=1011,V={4}:R=F,S=2001,V={5}:R=G,S=2|1011,V={6}:R=H,S=2|1012,V={7}:R=I,S=1004,V={8}:\";$B$1;K$3;K$4;$F$7;$F$8;$B$2;$B$3;$A29;$B$5)": 23,_x000D_
    "=RIK_AC(\"INF06__;INF02@E=1,S=1021,G=0,T=0,P=0,C=*-1:@R=A,S=1027,V={0}:R=B,S=1019,V={1}:R=C,S=1020,V={2}:R=D,S=1006,V={3}:R=E,S=1011,V={4}:R=F,S=2001,V={5}:R=G,S=2|1011,V={6}:R=H,S=2|1012,V={7}:R=I,S=1004,V={8}:\";$B$1;K$3;K$4;$F$7;$F$8;$B$2;$B$3;$A19;$B$5)": 24,_x000D_
    "=RIK_AC(\"INF06__;INF02@E=1,S=1021,G=0,T=0,P=0,C=*-1:@R=A,S=1027,V={0}:R=B,S=1019,V={1}:R=C,S=1020,V={2}:R=D,S=1006,V={3}:R=E,S=1011,V={4}:R=F,S=2001,V={5}:R=G,S=2|1011,V={6}:R=H,S=2|1012,V={7}:R=I,S=1004,V={8}:\";$B$1;I$3;I$4;$F$7;$F$8;$B$2;$B$3;$A41;$B$5)": 25,_x000D_
    "=RIK_AC(\"INF06__;INF02@E=1,S=1021,G=0,T=0,P=0,C=*-1:@R=A,S=1027,V={0}:R=B,S=1019,V={1}:R=C,S=1020,V={2}:R=D,S=1006,V={3}:R=E,S=1011,V={4}:R=F,S=2001,V={5}:R=G,S=2|1011,V={6}:R=H,S=2|1012,V={7}:R=I,S=1004,V={8}:\";$B$1;I$3;I$4;$F$7;$F$8;$B$2;$B$3;$A26;$B$5)": 26,_x000D_
    "=RIK_AC(\"INF06__;INF13@E=1,S=14,G=0,T=0,P=0:@R=A,S=1,V={0}:R=B,S=21,V={1}:R=C,S=22,V={2}:R=D,S=4,V={3}:R=F,S=8,V={4}:R=G,S=9,V={5}:R=H,S=10,V={6}:R=I,S=16,V={7}:R=J,S=18,V={8}:\";$F$7;$B$4;$B$5;$A34;K$3;K$5;K$2;$B$1;$C$2)": 27,_x000D_
    "=RIK_AC(\"INF06__;INF02@E=1,S=1021,G=0,T=0,P=0,C=*-1:@R=A,S=1027,V={0}:R=B,S=1019,V={1}:R=C,S=1020,V={2}:R=D,S=1006,V={3}:R=E,S=1011,V={4}:R=F,S=2001,V={5}:R=G,S=2|1011,V={6}:R=H,S=2|1012,V={7}:R=I,S=1004,V={8}:\";$B$1;I$3;I$4;$F$7;$F$8;$B$2;$B$3;$A19;$B$5)": 28,_x000D_
    "=RIK_AC(\"INF06__;INF02@E=1,S=1021,G=0,T=0,P=0,C=*-1:@R=A,S=1027,V={0}:R=B,S=1019,V={1}:R=C,S=1020,V={2}:R=D,S=1006,V={3}:R=E,S=1011,V={4}:R=F,S=2001,V={5}:R=G,S=2|1011,V={6}:R=H,S=2|1012,V={7}:R=I,S=1004,V={8}:\";$B$1;I$3;I$4;$F$7;$F$8;$B$2;$B$3;$A36;$B$5)": 29,_x000D_
    "=RIK_AC(\"INF06__;INF02@E=1,S=1021,G=0,T=0,P=0,C=*-1:@R=A,S=1027,V={0}:R=B,S=1019,V={1}:R=C,S=1020,V={2}:R=D,S=1006,V={3}:R=E,S=1011,V={4}:R=F,S=2001,V={5}:R=G,S=2|1011,V={6}:R=H,S=2|1012,V={7}:R=I,S=1004,V={8}:\";$B$1;K$3;K$4;$F$7;$F$8;$B$2;$B$3;$A20;$B$5)": 30,_x000D_
    "=RIK_AC(\"INF06__;INF02@E=1,S=1021,G=0,T=0,P=0,C=*-1:@R=A,S=1027,V={0}:R=B,S=1019,V={1}:R=C,S=1020,V={2}:R=D,S=1006,V={3}:R=E,S=1011,V={4}:R=F,S=2001,V={5}:R=G,S=2|1011,V={6}:R=H,S=2|1012,V={7}:R=I,S=1004,V={8}:\";$B$1;K$3;K$4;$F$7;$F$8;$B$2;$B$3;$A33;$B$5)": 31,_x000D_
    "=RIK_AC(\"INF06__;INF02@E=1,S=1021,G=0,T=0,P=0,C=*-1:@R=A,S=1027,V={0}:R=B,S=1019,V={1}:R=C,S=1020,V={2}:R=D,S=1006,V={3}:R=E,S=1011,V={4}:R=F,S=2001,V={5}:R=G,S=2|1011,V={6}:R=H,S=2|1012,V={7}:R=I,S=1004,V={8}:\";$B$1;I$3;I$4;$F$7;$F$8;$B$2;$B$3;$A16;$B$5)": 32,_x000D_
    "=RIK_AC(\"INF06__;INF02@E=1,S=1021,G=0,T=0,P=0,C=*-1:@R=A,S=1027,V={0}:R=B,S=1019,V={1}:R=C,S=1020,V={2}:R=D,S=1006,V={3}:R=E,S=1011,V={4}:R=F,S=2001,V={5}:R=G,S=2|1011,V={6}:R=H,S=2|1012,V={7}:R=I,S=1004,V={8}:\";$B$1;K$3;K$4;$F$7;$F$8;$B$2;$B$3;$A35;$B$5)": 33,_x000D_
    "=RIK_AC(\"INF06__;INF02@E=1,S=1021,G=0,T=0,P=0,C=*-1:@R=A,S=1027,V={0}:R=B,S=1019,V={1}:R=C,S=1020,V={2}:R=D,S=1006,V={3}:R=E,S=1011,V={4}:R=F,S=2001,V={5}:R=G,S=2|1011,V={6}:R=H,S=2|1012,V={7}:R=I,S=1004,V={8}:\";$B$1;K$3;K$4;$F$7;$F$8;$B$2;$B$3;$A26;$B$5)": 34,_x000D_
    "=RIK_AC(\"INF06__;INF02@E=1,S=1021,G=0,T=0,P=0,C=*-1:@R=A,S=1027,V={0}:R=B,S=1019,V={1}:R=C,S=1020,V={2}:R=D,S=1006,V={3}:R=E,S=1011,V={4}:R=F,S=2001,V={5}:R=G,S=2|1011,V={6}:R=H,S=2|1012,V={7}:R=I,S=1004,V={8}:\";$B$1;I$3;I$4;$F$7;$F$8;$B$2;$B$3;$A18;$B$5)": 35,_x000D_
    "=RIK_AC(\"INF06__;INF02@E=1,S=1021,G=0,T=0,P=0,C=*-1:@R=A,S=1027,V={0}:R=B,S=1019,V={1}:R=C,S=1020,V={2}:R=D,S=1006,V={3}:R=E,S=1011,V={4}:R=F,S=2001,V={5}:R=G,S=2|1011,V={6}:R=H,S=2|1012,V={7}:R=I,S=1004,V={8}:\";$B$1;K$3;K$4;$F$7;$F$8;$B$2;$B$3;$A21;$B$5)": 36,_x000D_
    "=RIK_AC(\"INF06__;INF02@E=1,S=1021,G=0,T=0,P=0,C=*-1:@R=A,S=1027,V={0}:R=B,S=1019,V={1}:R=C,S=1020,V={2}:R=D,S=1006,V={3}:R=E,S=1011,V={4}:R=F,S=2001,V={5}:R=G,S=2|1011,V={6}:R=H,S=2|1012,V={7}:R=I,S=1004,V={8}:\";$B$1;I$3;I$4;$F$7;$F$8;$B$2;$B$3;$A30;$B$5)": 37,_x000D_
    "=RIK_AC(\"INF06__;INF02@E=1,S=1021,G=0,T=0,P=0,C=*-1:@R=A,S=1027,V={0}:R=B,S=1019,V={1}:R=C,S=1020,V={2}:R=D,S=1006,V={3}:R=E,S=1011,V={4}:R=F,S=2001,V={5}:R=G,S=2|1011,V={6}:R=H,S=2|1012,V={7}:R=I,S=1004,V={8}:\";$B$1;K$3;K$4;$F$7;$F$8;$B$2;$B$3;$A16;$B$5)": 38,_x000D_
    "=RIK_AC(\"INF06__;INF02@E=1,S=1021,G=0,T=0,P=0,C=*-1:@R=A,S=1027,V={0}:R=B,S=1019,V={1}:R=C,S=1020,V={2}:R=D,S=1006,V={3}:R=E,S=1011,V={4}:R=F,S=2001,V={5}:R=G,S=2|1011,V={6}:R=H,S=2|1012,V={7}:R=I,S=1004,V={8}:\";$B$1;I$3;I$4;$F$7;$F$8;$B$2;$B$3;$A29;$B$5)": 39,_x000D_
    "=RIK_AC(\"INF06__;INF13@E=1,S=14,G=0,T=0,P=0:@R=A,S=1,V={0}:R=B,S=21,V={1}:R=C,S=22,V={2}:R=D,S=4,V={3}:R=F,S=8,V={4}:R=G,S=9,V={5}:R=H,S=10,V={6}:R=I,S=16,V={7}:R=J,S=18,V={8}:\";$F$7;$B$4;$B$5;$A34;I$3;I$5;I$2;$B$1;$C$2)": 40,_x000D_
    "=RIK_AC(\"INF06__;INF02@E=1,S=1021,G=0,T=0,P=0,C=*-1:@R=A,S=1027,V={0}:R=B,S=1019,V={1}:R=C,S=1020,V={2}:R=D,S=1006,V={3}:R=E,S=1011,V={4}:R=F,S=2001,V={5}:R=G,S=2|1011,V={6}:R=H,S=2|1012,V={7}:R=I,S=1004,V={8}:\";$B$1;I$3;I$4;$F$7;$F$8;$B$2;$B$3;$A17;$B$5)": 41,_x000D_
    "=RIK_AC(\"INF06__;INF02@E=1,S=1021,G=0,T=0,P=0,C=*-1:@R=A,S=1027,V={0}:R=B,S=1019,V={1}:R=C,S=1020,V={2}:R=D,S=1006,V={3}:R=E,S=1011,V={4}:R=F,S=2001,V={5}:R=G,S=2|1011,V={6}:R=H,S=2|1012,V={7}:R=I,S=1004,V={8}:\";$B$1;K$3;K$4;$F$7;$F$8;$B$2;$B$3;$A23;$B$5)": 42,_x000D_
    "=RIK_AC(\"INF06__;INF02@E=1,S=1021,G=0,T=0,P=0,C=*-1:@R=A,S=1027,V={0}:R=B,S=1019,V={1}:R=C,S=1020,V={2}:R=D,S=1006,V={3}:R=E,S=1011,V={4}:R=F,S=2001,V={5}:R=G,S=2|1011,V={6}:R=H,S=2|1012,V={7}:R=I,S=1004,V={8}:\";$B$1;I$3;I$4;$F$7;$F$8;$B$2;$B$3;$A33;$B$5)": 43,_x000D_
    "=RIK_AC(\"INF06__;INF02@E=1,S=1021,G=0,T=0,P=0,C=*-1:@R=A,S=1027,V={0}:R=B,S=1019,V={1}:R=C,S=1020,V={2}:R=D,S=1006,V={3}:R=E,S=1011,V={4}:R=F,S=2001,V={5}:R=G,S=2|1011,V={6}:R=H,S=2|1012,V={7}:R=I,S=1004,V={8}:\";$B$1;K$3;K$4;$F$7;$F$8;$B$2;$B$3;$A27;$B$5)": 44,_x000D_
    "=RIK_AC(\"INF06__;INF02@E=1,S=1021,G=0,T=0,P=0,C=*-1:@R=A,S=1027,V={0}:R=B,S=1019,V={1}:R=C,S=1020,V={2}:R=D,S=1006,V={3}:R=E,S=1011,V={4}:R=F,S=2001,V={5}:R=G,S=2|1011,V={6}:R=H,S=2|1012,V={7}:R=I,S=1004,V={8}:\";$B$1;K$3;K$4;$F$7;$F$8;$B$2;$B$3;$A15;$B$5)": 45,_x000D_
    "=RIK_AC(\"INF06__;INF02@E=1,S=1021,G=0,T=0,P=0,C=*-1:@R=A,S=1027,V={0}:R=B,S=1019,V={1}:R=C,S=1020,V={2}:R=D,S=1006,V={3}:R=E,S=1011,V={4}:R=F,S=2001,V={5}:R=G,S=2|1011,V={6}:R=H,S=2|1012,V={7}:R=I,S=1004,V={8}:\";$B$1;K$3;K$4;$F$7;$F$8;$B$2;$B$3;$A17;$B$5)": 46,_x000D_
    "=RIK_AC(\"INF06__;INF02@E=1,S=1021,G=0,T=0,P=0,C=*-1:@R=A,S=1027,V={0}:R=B,S=1019,V={1}:R=C,S=1020,V={2}:R=D,S=1006,V={3}:R=E,S=1011,V={4}:R=F,S=2001,V={5}:R=G,S=2|1011,V={6}:R=H,S=2|1012,V={7}:R=I,S=1004,V={8}:\";$B$1;K$3;K$4;$F$7;$F$8;$B$2;$B$3;$A41;$B$5)": 47,_x000D_
    "=RIK_AC(\"INF06__;INF02@E=1,S=1021,G=0,T=0,P=0,C=*-1:@R=A,S=1027,V={0}:R=B,S=1019,V={1}:R=C,S=1020,V={2}:R=D,S=1006,V={3}:R=E,S=1011,V={4}:R=F,S=2001,V={5}:R=G,S=2|1011,V={6}:R=H,S=2|1012,V={7}:R=I,S=1004,V={8}:\";$B$1;I$3;I$4;$F$7;$F$8;$B$2;$B$3;$A24;$B$5)": 48,_x000D_
    "=RIK_AC(\"INF06__;INF02@E=1,S=1021,G=0,T=0,P=0,C=*-1:@R=A,S=1027,V={0}:R=B,S=1019,V={1}:R=C,S=1020,V={2}:R=D,S=1006,V={3}:R=E,S=1011,V={4}:R=F,S=2001,V={5}:R=G,S=2|1011,V={6}:R=H,S=2|1012,V={7}:R=I,S=1004,V={8}:\";$B$1;I$3;I$4;$F$7;$F$8;$B$2;$B$3;$A35;$B$5)": 49,_x000D_
    "=RIK_AC(\"INF06__;INF02@E=1,S=1021,G=0,T=0,P=0,C=*-1:@R=A,S=1027,V={0}:R=B,S=1019,V={1}:R=C,S=1020,V={2}:R=D,S=1006,V={3}:R=E,S=1011,V={4}:R=F,S=2001,V={5}:R=G,S=2|1011,V={6}:R=H,S=2|1012,V={7}:R=I,S=1004,V={8}:\";$B$1;I$3;I$4;$F$7;$F$8;$B$2;$B$3;$A27;$B$5)": 50,_x000D_
    "=RIK_AC(\"INF06__;INF02@E=1,S=1021,G=0,T=0,P=0,C=*-1:@R=A,S=1027,V={0}:R=B,S=1019,V={1}:R=C,S=1020,V={2}:R=D,S=1006,V={3}:R=E,S=1011,V={4}:R=G,S=2|1011,V={5}:R=H,S=2|1012,V={6}:R=I,S=1004,V={7}:R=I,S=2000,V={8}:\";$B$1;I$3;I$4;$F$7;$F$8;$B$3;$A14;$B$5;$B$2)": 51,_x000D_
    "=RIK_AC(\"INF06__;INF02@E=1,S=1021,G=0,T=0,P=0,C=*-1:@R=A,S=1027,V={0}:R=B,S=1019,V={1}:R=C,S=1020,V={2}:R=D,S=1006,V={3}:R=E,S=1011,V={4}:R=G,S=2|1011,V={5}:R=H,S=2|1012,V={6}:R=I,S=1004,V={7}:R=I,S=2000,V={8}:\";$B$1;I$3;I$4;$F$7;$F$8;$B$3;$A15;$B$5;$B$2)": 52,_x000D_
    "=RIK_AC(\"INF06__;INF02@E=1,S=1021,G=0,T=0,P=0,C=*-1:@R=A,S=1027,V={0}:R=B,S=1019,V={1}:R=C,S=1020,V={2}:R=D,S=1006,V={3}:R=E,S=1011,V={4}:R=G,S=2|1011,V={5}:R=H,S=2|1012,V={6}:R=I,S=1004,V={7}:R=I,S=2000,V={8}:\";$B$1;I$3;I$4;$F$7;$F$8;$B$3;$A16;$B$5;$B$2)": 53,_x000D_
    "=RIK_AC(\"INF06__;INF02@E=1,S=1021,G=0,T=0,P=0,C=*-1:@R=A,S=1027,V={0}:R=B,S=1019,V={1}:R=C,S=1020,V={2}:R=D,S=1006,V={3}:R=E,S=1011,V={4}:R=G,S=2|1011,V={5}:R=H,S=2|1012,V={6}:R=I,S=1004,V={7}:R=I,S=2000,V={8}:\";$B$1;I$3;I$4;$F$7;$F$8;$B$3;$A17;$B$5;$B$2)": 54,_x000D_
    "=RIK_AC(\"INF06__;INF02@E=1,S=1021,G=0,T=0,P=0,C=*-1:@R=A,S=1027,V={0}:R=B,S=1019,V={1}:R=C,S=1020,V={2}:R=D,S=1006,V={3}:R=E,S=1011,V={4}:R=G,S=2|1011,V={5}:R=H,S=2|1012,V={6}:R=I,S=1004,V={7}:R=I,S=2000,V={8}:\";$B$1;I$3;I$4;$F$7;$F$8;$B$3;$A18;$B$5;$B$2)": 55,_x000D_
    "=RIK_AC(\"INF06__;INF02@E=1,S=1021,G=0,T=0,P=0,C=*-1:@R=A,S=1027,V={0}:R=B,S=1019,V={1}:R=C,S=1020,V={2}:R=D,S=1006,V={3}:R=E,S=1011,V={4}:R=G,S=2|1011,V={5}:R=H,S=2|1012,V={6}:R=I,S=1004,V={7}:R=I,S=2000,V={8}:\";$B$1;I$3;I$4;$F$7;$F$8;$B$3;$A19;$B$5;$B$2)": 56,_x000D_
    "=RIK_AC(\"INF06__;INF02@E=1,S=1021,G=0,T=0,P=0,C=*-1:@R=A,S=1027,V={0}:R=B,S=1019,V={1}:R=C,S=1020,V={2}:R=D,S=1006,V={3}:R=E,S=1011,V={4}:R=G,S=2|1011,V={5}:R=H,S=2|1012,V={6}:R=I,S=1004,V={7}:R=I,S=2000,V={8}:\";$B$1;I$3;I$4;$F$7;$F$8;$B$3;$A20;$B$5;$B$2)": 57,_x000D_
    "=RIK_AC(\"INF06__;INF02@E=1,S=1021,G=0,T=0,P=0,C=*-1:@R=A,S=1027,V={0}:R=B,S=1019,V={1}:R=C,S=1020,V={2}:R=D,S=1006,V={3}:R=E,S=1011,V={4}:R=G,S=2|1011,V={5}:R=H,S=2|1012,V={6}:R=I,S=1004,V={7}:R=I,S=2000,V={8}:\";$B$1;I$3;I$4;$F$7;$F$8;$B$3;$A21;$B$5;$B$2)": 58,_x000D_
    "=RIK_AC(\"INF06__;INF02@E=1,S=1021,G=0,T=0,P=0,C=*-1:@R=A,S=1027,V={0}:R=B,S=1019,V={1}:R=C,S=1020,V={2}:R=D,S=1006,V={3}:R=E,S=1011,V={4}:R=G,S=2|1011,V={5}:R=H,S=2|1012,V={6}:R=I,S=1004,V={7}:R=I,S=2000,V={8}:\";$B$1;I$3;I$4;$F$7;$F$8;$B$3;$A22;$B$5;$B$2)": 59,_x000D_
    "=RIK_AC(\"INF06__;INF02@E=1,S=1021,G=0,T=0,P=0,C=*-1:@R=A,S=1027,V={0}:R=B,S=1019,V={1}:R=C,S=1020,V={2}:R=D,S=1006,V={3}:R=E,S=1011,V={4}:R=G,S=2|1011,V={5}:R=H,S=2|1012,V={6}:R=I,S=1004,V={7}:R=I,S=2000,V={8}:\";$B$1;I$3;I$4;$F$7;$F$8;$B$3;$A23;$B$5;$B$2)": 60,_x000D_
    "=RIK_AC(\"INF06__;INF02@E=1,S=1021,G=0,T=0,P=0,C=*-1:@R=A,S=1027,V={0}:R=B,S=1019,V={1}:R=C,S=1020,V={2}:R=D,S=1006,V={3}:R=E,S=1011,V={4}:R=G,S=2|1011,V={5}:R=H,S=2|1012,V={6}:R=I,S=1004,V={7}:R=I,S=2000,V={8}:\";$B$1;I$3;I$4;$F$7;$F$8;$B$3;$A24;$B$5;$B$2)": 61,_x000D_
    "=RIK_AC(\"INF06__;INF02@E=1,S=1021,G=0,T=0,P=0,C=*-1:@R=A,S=1027,V={0}:R=B,S=1019,V={1}:R=C,S=1020,V={2}:R=D,S=1006,V={3}:R=E,S=1011,V={4}:R=G,S=2|1011,V={5}:R=H,S=2|1012,V={6}:R=I,S=1004,V={7}:R=I,S=2000,V={8}:\";$B$1;I$3;I$4;$F$7;$F$8;$B$3;$A26;$B$5;$B$2)": 62,_x000D_
    "=RIK_AC(\"INF06__;INF02@E=1,S=1021,G=0,T=0,P=0,C=*-1:@R=A,S=1027,V={0}:R=B,S=1019,V={1}:R=C,S=1020,V={2}:R=D,S=1006,V={3}:R=E,S=1011,V={4}:R=G,S=2|1011,V={5}:R=H,S=2|1012,V={6}:R=I,S=1004,V={7}:R=I,S=2000,V={8}:\";$B$1;I$3;I$4;$F$7;$F$8;$B$3;$A27;$B$5;$B$2)": 63,_x000D_
    "=RIK_AC(\"INF06__;INF02@E=1,S=1021,G=0,T=0,P=0,C=*-1:@R=A,S=1027,V={0}:R=B,S=1019,V={1}:R=C,S=1020,V={2}:R=D,S=1006,V={3}:R=E,S=1011,V={4}:R=G,S=2|1011,V={5}:R=H,S=2|1012,V={6}:R=I,S=1004,V={7}:R=I,S=2000,V={8}:\";$B$1;I$3;I$4;$F$7;$F$8;$B$3;$A29;$B$5;$B$2)": 64,_x000D_
    "=RIK_AC(\"INF06__;INF02@E=1,S=1021,G=0,T=0,P=0,C=*-1:@R=A,S=1027,V={0}:R=B,S=1019,V={1}:R=C,S=1020,V={2}:R=D,S=1006,V={3}:R=E,S=1011,V={4}:R=G,S=2|1011,V={5}:R=H,S=2|1012,V={6}:R=I,S=1004,V={7}:R=I,S=2000,V={8}:\";$B$1;I$3;I$4;$F$7;$F$8;$B$3;$A30;$B$5;$B$2)": 65,_x000D_
    "=RIK_AC(\"INF06__;INF02@E=1,S=1021,G=0,T=0,P=0,C=*-1:@R=A,S=1027,V={0}:R=B,S=1019,V={1}:R=C,S=1020,V={2}:R=D,S=1006,V={3}:R=E,S=1011,V={4}:R=G,S=2|1011,V={5}:R=H,S=2|1012,V={6}:R=I,S=1004,V={7}:R=I,S=2000,V={8}:\";$B$1;I$3;I$4;$F$7;$F$8;$B$3;$A32;$B$5;$B$2)": 66,_x000D_
    "=RIK_AC(\"INF06__;INF02@E=1,S=1021,G=0,T=0,P=0,C=*-1:@R=A,S=1027,V={0}:R=B,S=1019,V={1}:R=C,S=1020,V={2}:R=D,S=1006,V={3}:R=E,S=1011,V={4}:R=G,S=2|1011,V={5}:R=H,S=2|1012,V={6}:R=I,S=1004,V={7}:R=I,S=2000,V={8}:\";$B$1;I$3;I$4;$F$7;$F$8;$B$3;$A33;$B$5;$B$2)": 67,_x000D_
    "=RIK_AC(\"INF06__;INF02@E=1,S=1021,G=0,T=0,P=0,C=*-1:@R=A,S=1027,V={0}:R=B,S=1019,V={1}:R=C,S=1020,V={2}:R=D,S=1006,V={3}:R=E,S=1011,V={4}:R=G,S=2|1011,V={5}:R=H,S=2|1012,V={6}:R=I,S=1004,V={7}:R=I,S=2000,V={8}:\";$B$1;K$3;K$4;$F$7;$F$8;$B$3;$A14;$B$5;$B$2)": 68,_x000D_
    "=RIK_AC(\"INF06__;INF02@E=1,S=1021,G=0,T=0,P=0,C=*-1:@R=A,S=1027,V={0}:R=B,S=1019,V={1}:R=C,S=1020,V={2}:R=D,S=1006,V={3}:R=E,S=1011,V={4}:R=G,S=2|1011,V={5}:R=H,S=2|1012,V={6}:R=I,S=1004,V={7}:R=I,S=2000,V={8}:\";$B$1;K$3;K$4;$F$7;$F$8;$B$3;$A15;$B$5;$B$2)": 69,_x000D_
    "=RIK_AC(\"INF06__;INF02@E=1,S=1021,G=0,T=0,P=0,C=*-1:@R=A,S=1027,V={0}:R=B,S=1019,V={1}:R=C,S=1020,V={2}:R=D,S=1006,V={3}:R=E,S=1011,V={4}:R=G,S=2|1011,V={5}:R=H,S=2|1012,V={6}:R=I,S=1004,V={7}:R=I,S=2000,V={8}:\";$B$1;K$3;K$4;$F$7;$F$8;$B$3;$A16;$B$5;$B$2)": 70,_x000D_
    "=RIK_AC(\"INF06__;INF02@E=1,S=1021,G=0,T=0,P=0,C=*-1:@R=A,S=1027,V={0}:R=B,S=1019,V={1}:R=C,S=1020,V={2}:R=D,S=1006,V={3}:R=E,S=1011,V={4}:R=G,S=2|1011,V={5}:R=H,S=2|1012,V={6}:R=I,S=1004,V={7}:R=I,S=2000,V={8}:\";$B$1;K$3;K$4;$F$7;$F$8;$B$3;$A17;$B$5;$B$2)": 71,_x000D_
    "=RIK_AC(\"INF06__;INF02@E=1,S=1021,G=0,T=0,P=0,C=*-1:@R=A,S=1027,V={0}:R=B,S=1019,V={1}:R=C,S=1020,V={2}:R=D,S=1006,V={3}:R=E,S=1011,V={4}:R=G,S=2|1011,V={5}:R=H,S=2|1012,V={6}:R=I,S=1004,V={7}:R=I,S=2000,V={8}:\";$B$1;K$3;K$4;$F$7;$F$8;$B$3;$A18;$B$5;$B$2)": 72,_x000D_
    "=RIK_AC(\"INF06__;INF02@E=1,S=1021,G=0,T=0,P=0,C=*-1:@R=A,S=1027,V={0}:R=B,S=1019,V={1}:R=C,S=1020,V={2}:R=D,S=1006,V={3}:R=E,S=1011,V={4}:R=G,S=2|1011,V={5}:R=H,S=2|1012,V={6}:R=I,S=1004,V={7}:R=I,S=2000,V={8}:\";$B$1;K$3;K$4;$F$7;$F$8;$B$3;$A19;$B$5;$B$2)": 73,_x000D_
    "=RIK_AC(\"INF06__;INF02@E=1,S=1021,G=0,T=0,P=0,C=*-1:@R=A,S=1027,V={0}:R=B,S=1019,V={1}:R=C,S=1020,V={2}:R=D,S=1006,V={3}:R=E,S=1011,V={4}:R=G,S=2|1011,V={5}:R=H,S=2|1012,V={6}:R=I,S=1004,V={7}:R=I,S=2000,V={8}:\";$B$1;K$3;K$4;$F$7;$F$8;$B$3;$A20;$B$5;$B$2)": 74,_x000D_
    "=RIK_AC(\"INF06__;INF02@E=1,S=1021,G=0,T=0,P=0,C=*-1:@R=A,S=1027,V={0}:R=B,S=1019,V={1}:R=C,S=1020,V={2}:R=D,S=1006,V={3}:R=E,S=1011,V={4}:R=G,S=2|1011,V={5}:R=H,S=2|1012,V={6}:R=I,S=1004,V={7}:R=I,S=2000,V={8}:\";$B$1;K$3;K$4;$F$7;$F$8;$B$3;$A21;$B$5;$B$2)": 75,_x000D_
    "=RIK_AC(\"INF06__;INF02@E=1,S=1021,G=0,T=0,P=0,C=*-1:@R=A,S=1027,V={0}:R=B,S=1019,V={1}:R=C,S=1020,V={2}:R=D,S=1006,V={3}:R=E,S=1011,V={4}:R=G,S=2|1011,V={5}:R=H,S=2|1012,V={6}:R=I,S=1004,V={7}:R=I,S=2000,V={8}:\";$B$1;K$3;K$4;$F$7;$F$8;$B$3;$A22;$B$5;$B$2)": 76,_x000D_
    "=RIK_AC(\"INF06__;INF02@E=1,S=1021,G=0,T=0,P=0,C=*-1:@R=A,S=1027,V={0}:R=B,S=1019,V={1}:R=C,S=1020,V={2}:R=D,S=1006,V={3}:R=E,S=1011,V={4}:R=G,S=2|1011,V={5}:R=H,S=2|1012,V={6}:R=I,S=1004,V={7}:R=I,S=2000,V={8}:\";$B$1;K$3;K$4;$F$7;$F$8;$B$3;$A23;$B$5;$B$2)": 77,_x000D_
    "=RIK_AC(\"INF06__;INF02@E=1,S=1021,G=0,T=0,P=0,C=*-1:@R=A,S=1027,V={0}:R=B,S=1019,V={1}:R=C,S=1020,V={2}:R=D,S=1006,V={3}:R=E,S=1011,V={4}:R=G,S=2|1011,V={5}:R=H,S=2|1012,V={6}:R=I,S=1004,V={7}:R=I,S=2000,V={8}:\";$B$1;K$3;K$4;$F$7;$F$8;$B$3;$A24;$B$5;$B$2)": 78,_x000D_
    "=RIK_AC(\"INF06__;INF02@E=1,S=1021,G=0,T=0,P=0,C=*-1:@R=A,S=1027,V={0}:R=B,S=1019,V={1}:R=C,S=1020,V={2}:R=D,S=1006,V={3}:R=E,S=1011,V={4}:R=G,S=2|1011,V={5}:R=H,S=2|1012,V={6}:R=I,S=1004,V={7}:R=I,S=2000,V={8}:\";$B$1;K$3;K$4;$F$7;$F$8;$B$3;$A26;$B$5;$B$2)": 79,_x000D_
    "=RIK_AC(\"INF06__;INF02@E=1,S=1021,G=0,T=0,P=0,C=*-1:@R=A,S=1027,V={0}:R=B,S=1019,V={1}:R=C,S=1020,V={2}:R=D,S=1006,V={3}:R=E,S=1011,V={4}:R=G,S=2|1011,V={5}:R=H,S=2|1012,V={6}:R=I,S=1004,V={7}:R=I,S=2000,V={8}:\";$B$1;K$3;K$4;$F$7;$F$8;$B$3;$A27;$B$5;$B$2)": 80,_x000D_
    "=RIK_AC(\"INF06__;INF02@E=1,S=1021,G=0,T=0,P=0,C=*-1:@R=A,S=1027,V={0}:R=B,S=1019,V={1}:R=C,S=1020,V={2}:R=D,S=1006,V={3}:R=E,S=1011,V={4}:R=G,S=2|1011,V={5}:R=H,S=2|1012,V={6}:R=I,S=1004,V={7}:R=I,S=2000,V={8}:\";$B$1;K$3;K$4;$F$7;$F$8;$B$3;$A29;$B$5;$B$2)": 81,_x000D_
    "=RIK_AC(\"INF06__;INF02@E=1,S=1021,G=0,T=0,P=0,C=*-1:@R=A,S=1027,V={0}:R=B,S=1019,V={1}:R=C,S=1020,V={2}:R=D,S=1006,V={3}:R=E,S=1011,V={4}:R=G,S=2|1011,V={5}:R=H,S=2|1012,V={6}:R=I,S=1004,V={7}:R=I,S=2000,V={8}:\";$B$1;K$3;K$4;$F$7;$F$8;$B$3;$A30;$B$5;$B$2)": 82,_x000D_
    "=RIK_AC(\"INF06__;INF02@E=1,S=1021,G=0,T=0,P=0,C=*-1:@R=A,S=1027,V={0}:R=B,S=1019,V={1}:R=C,S=1020,V={2}:R=D,S=1006,V={3}:R=E,S=1011,V={4}:R=G,S=2|1011,V={5}:R=H,S=2|1012,V={6}:R=I,S=1004,V={7}:R=I,S=2000,V={8}:\";$B$1;K$3;K$4;$F$7;$F$8;$B$3;$A32;$B$5;$B$2)": 83,_x000D_
    "=RIK_AC(\"INF06__;INF02@E=1,S=1021,G=0,T=0,P=0,C=*-1:@R=A,S=1027,V={0}:R=B,S=1019,V={1}:R=C,S=1020,V={2}:R=D,S=1006,V={3}:R=E,S=1011,V={4}:R=G,S=2|1011,V={5}:R=H,S=2|1012,V={6}:R=I,S=1004,V={7}:R=I,S=2000,V={8}:\";$B$1;K$3;K$4;$F$7;$F$8;$B$3;$A33;$B$5;$B$2)": 84,_x000D_
    "=RIK_AC(\"INF06__;INF02@E=1,S=1021,G=0,T=0,P=0,C=*-1:@R=A,S=1027,V={0}:R=B,S=1019,V={1}:R=C,S=1020,V={2}:R=D,S=1006,V={3}:R=E,S=1011,V={4}:R=G,S=2|1011,V={5}:R=H,S=2|1012,V={6}:R=I,S=1004,V={7}:R=I,S=2000,V={8}:\";$B$1;I$3;I$4;$F$7;$F$8;$B$3;$A35;$B$5;$B$2)": 85,_x000D_
    "=RIK_AC(\"INF06__;INF02@E=1,S=1021,G=0,T=0,P=0,C=*-1:@R=A,S=1027,V={0}:R=B,S=1019,V={1}:R=C,S=1020,V={2}:R=D,S=1006,V={3}:R=E,S=1011,V={4}:R=G,S=2|1011,V={5}:R=H,S=2|1012,V={6}:R=I,S=1004,V={7}:R=I,S=2000,V={8}:\";$B$1;I$3;I$4;$F$7;$F$8;$B$3;$A36;$B$5;$B$2)": 86,_x000D_
    "=RIK_AC(\"INF06__;INF02@E=1,S=1021,G=0,T=0,P=0,C=*-1:@R=A,S=1027,V={0}:R=B,S=1019,V={1}:R=C,S=1020,V={2}:R=D,S=1006,V={3}:R=E,S=1011,V={4}:R=G,S=2|1011,V={5}:R=H,S=2|1012,V={6}:R=I,S=1004,V={7}:R=I,S=2000,V={8}:\";$B$1;K$3;K$4;$F$7;$F$8;$B$3;$A36;$B$5;$B$2)": 87,_x000D_
    "=RIK_AC(\"INF06__;INF02@E=1,S=1021,G=0,T=0,P=0,C=*-1:@R=A,S=1027,V={0}:R=B,S=1019,V={1}:R=C,S=1020,V={2}:R=D,S=1006,V={3}:R=E,S=1011,V={4}:R=G,S=2|1011,V={5}:R=H,S=2|1012,V={6}:R=I,S=1004,V={7}:R=I,S=2000,V={8}:\";$B$1;K$3;K$4;$F$7;$F$8;$B$3;$A35;$B$5;$B$2)": 88,_x000D_
    "=RIK_AC(\"INF06__;INF02@E=1,S=1021,G=0,T=0,P=0,C=*-1:@R=A,S=1027,V={0}:R=B,S=1019,V={1}:R=C,S=1020,V={2}:R=D,S=1006,V={3}:R=E,S=1011,V={4}:R=G,S=2|1011,V={5}:R=H,S=2|1012,V={6}:R=I,S=1004,V={7}:R=I,S=2000,V={8}:\";$B$1;I$3;I$4;$F$7;$F$8;$B$3;$A41;$B$5;$B$2)": 89,_x000D_
    "=RIK_AC(\"INF06__;INF02@E=1,S=1021,G=0,T=0,P=0,C=*-1:@R=A,S=1027,V={0}:R=B,S=1019,V={1}:R=C,S=1020,V={2}:R=D,S=1006,V={3}:R=E,S=1011,V={4}:R=G,S=2|1011,V={5}:R=H,S=2|1012,V={6}:R=I,S=1004,V={7}:R=I,S=2000,V={8}:\";$B$1;K$3;K$4;$F$7;$F$8;$B$3;$A41;$B$5;$B$2)": 90,_x000D_
    "=RIK_AC(\"INF06__;INF02@E=1,S=1021,G=0,T=0,P=0,C=*-1:@R=A,S=1027,V={0}:R=B,S=1019,V={1}:R=C,S=1020,V={2}:R=D,S=1006,V={3}:R=E,S=1011,V={4}:R=G,S=2|1011,V={5}:R=H,S=2|1012,V={6}:R=I,S=1004,V={7}:R=I,S=2000,V={8}:\";$B$1;I$3;I$4;$F$7;$F$8;$B$3;$A43;$B$5;$B$2)": 91,_x000D_
    "=RIK_AC(\"INF06__;INF02@E=1,S=1021,G=0,T=0,P=0,C=*-1:@R=A,S=1027,V={0}:R=B,S=1019,V={1}:R=C,S=1020,V={2}:R=D,S=1006,V={3}:R=E,S=1011,V={4}:R=G,S=2|1011,V={5}:R=H,S=2|1012,V={6}:R=I,S=1004,V={7}:R=I,S=2000,V={8}:\";$B$1;K$3;K$4;$F$7;$F$8;$B$3;$A43;$B$5;$B$2)": 92,_x000D_
    "=RIK_AC(\"INF06__;INF13@E=1,S=14,G=0,T=0,P=0:@R=A,S=1,V={0}:R=B,S=21,V={1}:R=C,S=22,V={2}:R=D,S=4,V={3}:R=E,S=8,V={4}:R=F,S=9,V={5}:R=G,S=10,V={6}:R=H,S=16,V={7}:R=I,S=18,V={8}:\";$F$7;$B$4;$B$5;$A34;I$3;I$5;I$2;$B$1;$B$2)": 93,_x000D_
    "=RIK_AC(\"INF06__;INF13@E=1,S=14,G=0,T=0,P=0:@R=A,S=1,V={0}:R=B,S=21,V={1}:R=C,S=22,V={2}:R=D,S=4,V={3}:R=E,S=8,V={4}:R=F,S=9,V={5}:R=G,S=10,V={6}:R=H,S=16,V={7}:R=I,S=18,V={8}:\";$F$7;$B$4;$B$5;$A34;K$3;K$5;K$2;$B$1;$B$2)": 94,_x000D_
    "=RIK_AC(\"INF06__;INF13@E=1,S=14,G=0,T=0,P=0:@R=A,S=1,V={0}:R=B,S=21,V={1}:R=C,S=22,V={2}:R=D,S=4,V={3}:R=E,S=8,V={4}:R=F,S=9,V={5}:R=G,S=10,V={6}:R=H,S=16,V={7}:R=I,S=18,V={8}:\";$F$7;$B$4;$B$5;$A37;I$3;I$5;I$2;$B$1;$B$2)": 95,_x000D_
    "=RIK_AC(\"INF06__;INF13@E=1,S=14,G=0,T=0,P=0:@R=A,S=1,V={0}:R=B,S=21,V={1}:R=C,S=22,V={2}:R=D,S=4,V={3}:R=E,S=8,V={4}:R=F,S=9,V={5}:R=G,S=10,V={6}:R=H,S=16,V={7}:R=I,S=18,V={8}:\";$F$7;$B$4;$B$5;$A37;K$3;K$5;K$2;$B$1;$B$2)": 96,_x000D_
    "=RIK_AC(\"INF06__;INF13@E=1,S=14,G=0,T=0,P=0:@R=A,S=1,V={0}:R=B,S=21,V={1}:R=C,S=22,V={2}:R=D,S=4,V={3}:R=E,S=8,V={4}:R=F,S=9,V={5}:R=G,S=10,V={6}:R=H,S=16,V={7}:R=I,S=18,V={8}:\";$F$7;$B$4;$B$5;$A38;I$3;I$5;I$2;$B$1;$B$2)": 97,_x000D_
    "=RIK_AC(\"INF06__;INF13@E=1,S=14,G=0,T=0,P=0:@R=A,S=1,V={0}:R=B,S=21,V={1}:R=C,S=22,V={2}:R=D,S=4,V={3}:R=E,S=8,V={4}:R=F,S=9,V={5}:R=G,S=10,V={6}:R=H,S=16,V={7}:R=I,S=18,V={8}:\";$F$7;$B$4;$B$5;$A38;K$3;K$5;K$2;$B$1;$B$2)": 98,_x000D_
    "=RIK_AC(\"INF06__;INF13@E=1,S=14,G=0,T=0,P=0:@R=A,S=1,V={0}:R=B,S=21,V={1}:R=C,S=22,V={2}:R=D,S=4,V={3}:R=E,S=8,V={4}:R=F,S=9,V={5}:R=G,S=10,V={6}:R=H,S=16,V={7}:R=I,S=18,V={8}:\";$F$7;$B$4;$B$5;$A39;I$3;I$5;I$2;$B$1;$B$2)": 99,_x000D_
    "=RIK_AC(\"INF06__;INF13@E=1,S=14,G=0,T=0,P=0:@R=A,S=1,V={0}:R=B,S=21,V={1}:R=C,S=22,V={2}:R=D,S=4,V={3}:R=E,S=8,V={4}:R=F,S=9,V={5}:R=G,S=10,V={6}:R=H,S=16,V={7}:R=I,S=18,V={8}:\";$F$7;$B$4;$B$5;$A39;K$3;K$5;K$2;$B$1;$B$2)": 100,_x000D_
    "=RIK_AC(\"INF06__;INF13@E=1,S=14,G=0,T=0,P=0:@R=A,S=1,V={0}:R=B,S=21,V={1}:R=C,S=22,V={2}:R=D,S=4,V={3}:R=E,S=8,V={4}:R=F,S=9,V={5}:R=G,S=10,V={6}:R=H,S=16,V={7}:R=I,S=18,V={8}:\";$F$7;$B$4;$B$5;$A40;I$3;I$5;I$2;$B$1;$B$2)": 101,_x000D_
    "=RIK_AC(\"INF06__;INF13@E=1,S=14,G=0,T=0,P=0:@R=A,S=1,V={0}:R=B,S=21,V={1}:R=C,S=22,V={2}:R=D,S=4,V={3}:R=E,S=8,V={4}:R=F,S=9,V={5}:R=G,S=10,V={6}:R=H,S=16,V={7}:R=I,S=18,V={8}:\";$F$7;$B$4;$B$5;$A40;K$3;K$5;K$2;$B$1;$B$2)": 102,_x000D_
    "=RIK_AC(\"INF06__;INF02@E=1,S=1021,G=0,T=0,P=0,C=*-1:@R=A,S=1027,V={0}:R=B,S=1019,V={1}:R=C,S=1020,V={2}:R=D,S=1006,V={3}:R=E,S=1011,V={4}:R=G,S=2|1011,V={5}:R=H,S=2|1012,V={6}:R=I,S=1004,V={7}:R=I,S=2000,V={8}:\";$B$1;I$3;I$4;$F$8;$F$9;$B$3;$A17;$B$5;$B$2)": 103,_x000D_
    "=RIK_AC(\"INF06__;INF02@E=1,S=1021,G=0,T=0,P=0,C=*-1:@R=A,S=1027,V={0}:R=B,S=1019,V={1}:R=C,S=1020,V={2}:R=D,S=1006,V={3}:R=E,S=1011,V={4}:R=G,S=2|1011,V={5}:R=H,S=2|1012,V={6}:R=I,S=1004,V={7}:R=I,S=2000,V={8}:\";$B$1;I$3;I$4;$F$8;$F$9;$B$3;$A25;$B$5;$B$2)": 104,_x000D_
    "=RIK_AC(\"INF06__;INF02@E=1,S=1021,G=0,T=0,P=0,C=*-1:@R=A,S=1027,V={0}:R=B,S=1019,V={1}:R=C,S=1020,V={2}:R=D,S=1006,V={3}:R=E,S=1011,V={4}:R=G,S=2|1011,V={5}:R=H,S=2|1012,V={6}:R=I,S=1004,V={7}:R=I,S=2000,V={8}:\";$B$1;I$3;I$4;$F$8;$F$9;$B$3;$A37;$B$5;$B$2)": 105,_x000D_
    "=RIK_AC(\"INF06__;INF02@E=1,S=1021,G=0,T=0,P=0,C=*-1:@R=A,S=1027,V={0}:R=B,S=1019,V={1}:R=C,S=1020,V={2}:R=D,S=1006,V={3}:R=E,S=1011,V={4}:R=G,S=2|1011,V={5}:R=H,S=2|1012,V={6}:R=I,S=1004,V={7}:R=I,S=2000,V={8}:\";$B$1;K$3;K$4;$F$8;$F$9;$B$3;$A22;$B$5;$B$2)": 106,_x000D_
    "=RIK_AC(\"INF06__;INF02@E=1,S=1021,G=0,T=0,P=0,C=*-1:@R=A,S=1027,V={0}:R=B,S=1019,V={1}:R=C,S=1020,V={2}:R=D,S=1006,V={3}:R=E,S=1011,V={4}:R=G,S=2|1011,V={5}:R=H,S=2|1012,V={6}:R=I,S=1004,V={7}:R=I,S=2000,V={8}:\";$B$1;K$3;K$4;$F$8;$F$9;$B$3;$A33;$B$5;$B$2)": 107,_x000D_
    "=RIK_AC(\"INF06__;INF13@E=1,S=14,G=0,T=0,P=0:@R=A,S=1,V={0}:R=B,S=21,V={1}:R=C,S=22,V={2}:R=D,S=4,V={3}:R=E,S=8,V={4}:R=F,S=9,V={5}:R=G,S=10,V={6}:R=H,S=16,V={7}:R=I,S=18,V={8}:\";$F$8;$B$4;$B$5;$A41;K$3;K$5;K$2;$B$1;$B$2)": 108,_x000D_
    "=RIK_AC(\"INF06__;INF02@E=1,S=1021,G=0,T=0,P=0,C=*-1:@R=A,S=1027,V={0}:R=B,S=1019,V={1}:R=C,S=1020,V={2}:R=D,S=1006,V={3}:R=E,S=1011,V={4}:R=G,S=2|1011,V={5}:R=H,S=2|1012,V={6}:R=I,S=1004,V={7}:R=I,S=2000,V={8}:\";$B$1;K$3;K$4;$F$8;$F$9;$B$3;$A44;$B$5;$B$2)": 109,_x000D_
    "=RIK_AC(\"INF06__;INF02@E=1,S=1021,G=0,T=0,P=0,C=*-1:@R=A,S=1027,V={0}:R=B,S=1019,V={1}:R=C,S=1020,V={2}:R=D,S=1006,V={3}:R=E,S=1011,V={4}:R=G,S=2|1011,V={5}:R=H,S=2|1012,V={6}:R=I,S=1004,V={7}:R=I,S=2000,V={8}:\";$B$1;K$3;K$4;$F$8;$F$9;$B$3;$A34;$B$5;$B$2)": 110,_x000D_
    "=RIK_AC(\"INF06__;INF13@E=1,S=14,G=0,T=0,P=0:@R=A,S=1,V={0}:R=B,S=21,V={1}:R=C,S=22,V={2}:R=D,S=4,V={3}:R=E,S=8,V={4}:R=F,S=9,V={5}:R=G,S=10,V={6}:R=H,S=16,V={7}:R=I,S=18,V={8}:\";$F$8;$B$4;$B$5;$A39;I$3;I$5;I$2;$B$1;$B$2)": 111,_x000D_
    "=RIK_AC(\"INF06__;INF02@E=1,S=1021,G=0,T=0,P=0,C=*-1:@R=A,S=1027,V={0}:R=B,S=1019,V={1}:R=C,S=1020,V={2}:R=D,S=1006,V={3}:R=E,S=1011,V={4}:R=G,S=2|1011,V={5}:R=H,S=2|1012,V={6}:R=I,S=1004,V={7}:R=I,S=2000,V={8}:\";$B$1;I$3;I$4;$F$8;$F$9;$B$3;$A18;$B$5;$B$2)": 112,_x000D_
    "=RIK_AC(\"INF06__;INF02@E=1,S=1021,G=0,T=0,P=0,C=*-1:@R=A,S=1027,V={0}:R=B,S=1019,V={1}:R=C,S=1020,V={2}:R=D,S=1006,V={3}:R=E,S=1011,V={4}:R=G,S=2|1011,V={5}:R=H,S=2|1012,V={6}:R=I,S=1004,V={7}:R=I,S=2000,V={8}:\";$B$1;I$3;I$4;$F$8;$F$9;$B$3;$A27;$B$5;$B$2)": 113,_x000D_
    "=RIK_AC(\"INF06__;INF02@E=1,S=1021,G=0,T=0,P=0,C=*-1:@R=A,S=1027,V={0}:R=B,S=1019,V={1}:R=C,S=1020,V={2}:R=D,S=1006,V={3}:R=E,S=1011,V={4}:R=G,S=2|1011,V={5}:R=H,S=2|1012,V={6}:R=I,S=1004,V={7}:R=I,S=2000,V={8}:\";$B$1;K$3;K$4;$F$8;$F$9;$B$3;$A15;$B$5;$B$2)": 114,_x000D_
    "=RIK_AC(\"INF06__;INF02@E=1,S=1021,G=0,T=0,P=0,C=*-1:@R=A,S=1027,V={0}:R=B,S=1019,V={1}:R=C,S=1020,V={2}:R=D,S=1006,V={3}:R=E,S=1011,V={4}:R=G,S=2|1011,V={5}:R=H,S=2|1012,V={6}:R=I,S=1004,V={7}:R=I,S=2000,V={8}:\";$B$1;I$3;I$4;$F$8;$F$9;$B$3;$A42;$B$5;$B$2)": 115,_x000D_
    "=RIK_AC(\"INF06__;INF02@E=1,S=1021,G=0,T=0,P=0,C=*-1:@R=A,S=1027,V={0}:R=B,S=1019,V={1}:R=C,S=1020,V={2}:R=D,S=1006,V={3}:R=E,S=1011,V={4}:R=G,S=2|1011,V={5}:R=H,S=2|1012,V={6}:R=I,S=1004,V={7}:R=I,S=2000,V={8}:\";$B$1;K$3;K$4;$F$8;$F$9;$B$3;$A24;$B$5;$B$2)": 116,_x000D_
    "=RIK_AC(\"INF06__;INF02@E=1,S=1021,G=0,T=0,P=0,C=*-1:@R=A,S=1027,V={0}:R=B,S=1019,V={1}:R=C,S=1020,V={2}:R=D,S=1006,V={3}:R=E,S=1011,V={4}:R=G,S=2|1011,V={5}:R=H,S=2|1012,V={6}:R=I,S=1004,V={7}:R=I,S=2000,V={8}:\";$B$1;I$3;I$4;$F$8;$F$9;$B$3;$A30;$B$5;$B$2)": 117,_x000D_
    "=RIK_AC(\"INF06__;INF02@E=1,S=1021,G=0,T=0,P=0,C=*-1:@R=A,S=1027,V={0}:R=B,S=1019,V={1}:R=C,S=1020,V={2}:R=D,S=1006,V={3}:R=E,S=1011,V={4}:R=G,S=2|1011,V={5}:R=H,S=2|1012,V={6}:R=I,S=1004,V={7}:R=I,S=2000,V={8}:\";$B$1;I$3;I$4;$F$8;$F$9;$B$3;$A21;$B$5;$B$2)": 118,_x000D_
    "=RIK_AC(\"INF06__;INF02@E=1,S=1021,G=0,T=0,P=0,C=*-1:@R=A,S=1027,V={0}:R=B,S=1019,V={1}:R=C,S=1020,V={2}:R=D,S=1006,V={3}:R=E,S=1011,V={4}:R=G,S=2|1011,V={5}:R=H,S=2|1012,V={6}:R=I,S=1004,V={7}:R=I,S=2000,V={8}:\";$B$1;I$3;I$4;$F$8;$F$9;$B$3;$A31;$B$5;$B$2)": 119,_x000D_
    "=RIK_AC(\"INF06__;INF02@E=1,S=1021,G=0,T=0,P=0,C=*-1:@R=A,S=1027,V={0}:R=B,S=1019,V={1}:R=C,S=1020,V={2}:R=D,S=1006,V={3}:R=E,S=1011,V={4}:R=G,S=2|1011,V={5}:R=H,S=2|1012,V={6}:R=I,S=1004,V={7}:R=I,S=2000,V={8}:\";$B$1;K$3;K$4;$F$8;$F$9;$B$3;$A18;$B$5;$B$2)": 120,_x000D_
    "=RIK_AC(\"INF06__;INF02@E=1,S=1021,G=0,T=0,P=0,C=*-1:@R=A,S=1027,V={0}:R=B,S=1019,V={1}:R=C,S=1020,V={2}:R=D,S=1006,V={3}:R=E,S=1011,V={4}:R=G,S=2|1011,V={5}:R=H,S=2|1012,V={6}:R=I,S=1004,V={7}:R=I,S=2000,V={8}:\";$B$1;K$3;K$4;$F$8;$F$9;$B$3;$A27;$B$5;$B$2)": 121,_x000D_
    "=RIK_AC(\"INF06__;INF13@E=1,S=14,G=0,T=0,P=0:@R=A,S=1,V={0}:R=B,S=21,V={1}:R=C,S=22,V={2}:R=D,S=4,V={3}:R=E,S=8,V={4}:R=F,S=9,V={5}:R=G,S=10,V={6}:R=H,S=16,V={7}:R=I,S=18,V={8}:\";$F$8;$B$4;$B$5;$A35;K$3;K$5;K$2;$B$1;$B$2)": 122,_x000D_
    "=RIK_AC(\"INF06__;INF13@E=1,S=14,G=0,T=0,P=0:@R=A,S=1,V={0}:R=B,S=21,V={1}:R=C,S=22,V={2}:R=D,S=4,V={3}:R=E,S=8,V={4}:R=F,S=9,V={5}:R=G,S=10,V={6}:R=H,S=16,V={7}:R=I,S=18,V={8}:\";$F$8;$B$4;$B$5;$A40;I$3;I$5;I$2;$B$1;$B$2)": 123,_x000D_
    "=RIK_AC(\"INF06__;INF02@E=1,S=1021,G=0,T=0,P=0,C=*-1:@R=A,S=1027,V={0}:R=B,S=1019,V={1}:R=C,S=1020,V={2}:R=D,S=1006,V={3}:R=E,S=1011,V={4}:R=G,S=2|1011,V={5}:R=H,S=2|1012,V={6}:R=I,S=1004,V={7}:R=I,S=2000,V={8}:\";$B$1;K$3;K$4;$F$8;$F$9;$B$3;$A16;$B$5;$B$2)": 124,_x000D_
    "=RIK_AC(\"INF06__;INF02@E=1,S=1021,G=0,T=0,P=0,C=*-1:@R=A,S=1027,V={0}:R=B,S=1019,V={1</t>
  </si>
  <si>
    <t>E,S=1011,V={4}:R=G,S=2|1011,V={5}:R=H,S=2|1012,V={6}:R=I,S=1004,V={7}:R=I,S=2000,V={8}:\";$B$1;N$3;N$4;$H$8;$H$9;$B$3;$C40;$B$5;$B$2)": 378,_x000D_
    "=RIK_AC(\"INF06__;INF02@E=1,S=1021,G=0,T=0,P=0:@R=A,S=1027,V={0}:R=B,S=1019,V={1}:R=C,S=1020,V={2}:R=D,S=1006,V={3}:R=E,S=1011,V={4}:R=G,S=2|1011,V={5}:R=H,S=2|1012,V={6}:R=I,S=1004,V={7}:R=I,S=2000,V={8}:\";$B$1;N$3;N$4;$H$8;$H$9;$B$3;$C41;$B$5;$B$2)": 379,_x000D_
    "=RIK_AC(\"INF06__;INF02@E=1,S=1021,G=0,T=0,P=0:@R=A,S=1027,V={0}:R=B,S=1019,V={1}:R=C,S=1020,V={2}:R=D,S=1006,V={3}:R=E,S=1011,V={4}:R=G,S=2|1011,V={5}:R=H,S=2|1012,V={6}:R=I,S=1004,V={7}:R=I,S=2000,V={8}:\";$B$1;N$3;N$4;$H$8;$H$9;$B$3;$C42;$B$5;$B$2)": 380,_x000D_
    "=RIK_AC(\"INF06__;INF02@E=1,S=1021,G=0,T=0,P=0:@R=A,S=1027,V={0}:R=B,S=1019,V={1}:R=C,S=1020,V={2}:R=D,S=1006,V={3}:R=E,S=1011,V={4}:R=G,S=2|1011,V={5}:R=H,S=2|1012,V={6}:R=I,S=1004,V={7}:R=I,S=2000,V={8}:\";$B$1;N$3;N$4;$H$8;$H$9;$B$3;$C43;$B$5;$B$2)": 381,_x000D_
    "=RIK_AC(\"INF06__;INF02@E=1,S=1021,G=0,T=0,P=0:@R=A,S=1027,V={0}:R=B,S=1019,V={1}:R=C,S=1020,V={2}:R=D,S=1006,V={3}:R=E,S=1011,V={4}:R=G,S=2|1011,V={5}:R=H,S=2|1012,V={6}:R=I,S=1004,V={7}:R=I,S=2000,V={8}:\";$B$1;N$3;N$4;$H$8;$H$9;$B$3;$C44;$B$5;$B$2)": 382,_x000D_
    "=RIK_AC(\"INF06__;INF02@E=1,S=1021,G=0,T=0,P=0:@R=A,S=1027,V={0}:R=B,S=1019,V={1}:R=C,S=1020,V={2}:R=D,S=1006,V={3}:R=E,S=1011,V={4}:R=G,S=2|1011,V={5}:R=H,S=2|1012,V={6}:R=I,S=1004,V={7}:R=I,S=2000,V={8}:\";$B$1;N$3;N$4;$H$8;$H$9;$B$3;$C45;$B$5;$B$2)": 383,_x000D_
    "=RIK_AC(\"INF06__;INF02@E=1,S=1021,G=0,T=0,P=0:@R=A,S=1027,V={0}:R=B,S=1019,V={1}:R=C,S=1020,V={2}:R=D,S=1006,V={3}:R=E,S=1011,V={4}:R=G,S=2|1011,V={5}:R=H,S=2|1012,V={6}:R=I,S=1004,V={7}:R=I,S=2000,V={8}:\";$B$1;N$3;N$4;$H$8;$H$9;$B$3;$C46;$B$5;$B$2)": 384,_x000D_
    "=RIK_AC(\"INF06__;INF02@E=1,S=1021,G=0,T=0,P=0:@R=A,S=1027,V={0}:R=B,S=1019,V={1}:R=C,S=1020,V={2}:R=D,S=1006,V={3}:R=E,S=1011,V={4}:R=G,S=2|1011,V={5}:R=H,S=2|1012,V={6}:R=I,S=1004,V={7}:R=I,S=2000,V={8}:\";$B$1;N$3;N$4;$H$8;$H$9;$B$3;$C47;$B$5;$B$2)": 385,_x000D_
    "=RIK_AC(\"INF06__;INF02@E=1,S=1021,G=0,T=0,P=0:@R=A,S=1027,V={0}:R=B,S=1019,V={1}:R=C,S=1020,V={2}:R=D,S=1006,V={3}:R=E,S=1011,V={4}:R=G,S=2|1011,V={5}:R=H,S=2|1012,V={6}:R=I,S=1004,V={7}:R=I,S=2000,V={8}:\";$B$1;N$3;N$4;$H$8;$H$9;$B$3;$C48;$B$5;$B$2)": 386,_x000D_
    "=RIK_AC(\"INF06__;INF02@E=1,S=1021,G=0,T=0,P=0:@R=A,S=1027,V={0}:R=B,S=1019,V={1}:R=C,S=1020,V={2}:R=D,S=1006,V={3}:R=E,S=1011,V={4}:R=G,S=2|1011,V={5}:R=H,S=2|1012,V={6}:R=I,S=1004,V={7}:R=I,S=2000,V={8}:\";$B$1;N$3;N$4;$H$8;$H$9;$B$3;$C50;$B$5;$B$2)": 387,_x000D_
    "=RIK_AC(\"INF06__;INF02@E=1,S=1021,G=0,T=0,P=0:@R=A,S=1027,V={0}:R=B,S=1019,V={1}:R=C,S=1020,V={2}:R=D,S=1006,V={3}:R=E,S=1011,V={4}:R=G,S=2|1011,V={5}:R=H,S=2|1012,V={6}:R=I,S=1004,V={7}:R=I,S=2000,V={8}:\";$B$1;N$3;N$4;$H$8;$H$9;$B$3;$C51;$B$5;$B$2)": 388,_x000D_
    "=RIK_AC(\"INF06__;INF02@E=1,S=1021,G=0,T=0,P=0:@R=A,S=1027,V={0}:R=B,S=1019,V={1}:R=C,S=1020,V={2}:R=D,S=1006,V={3}:R=E,S=1011,V={4}:R=G,S=2|1011,V={5}:R=H,S=2|1012,V={6}:R=I,S=1004,V={7}:R=I,S=2000,V={8}:\";$B$1;N$3;N$4;$H$8;$H$9;$B$3;$C52;$B$5;$B$2)": 389,_x000D_
    "=RIK_AC(\"INF06__;INF02@E=1,S=1021,G=0,T=0,P=0:@R=A,S=1027,V={0}:R=D,S=1006,V={1}:R=E,S=1011,V={2}:R=F,S=2|1011,V={3}:R=G,S=2|1012,V={4}:R=H,S=1004,V={5}:R=I,S=2000,V={6}:R=H,S=1009,V={7}:\";$B$1;$H$9;$H$10;$B$3;$B47;$B$5;$B$2;L$6)": 390,_x000D_
    "=RIK_AC(\"INF06__;INF02@E=1,S=1021,G=0,T=0,P=0:@R=A,S=1027,V={0}:R=D,S=1006,V={1}:R=E,S=1011,V={2}:R=F,S=2|1011,V={3}:R=G,S=2|1012,V={4}:R=H,S=1004,V={5}:R=I,S=2000,V={6}:R=H,S=1009,V={7}:\";$B$1;$H$9;$H$10;$B$3;$B29;$B$5;$B$2;L$6)": 391,_x000D_
    "=RIK_AC(\"INF06__;INF02@E=1,S=1021,G=0,T=0,P=0:@R=A,S=1027,V={0}:R=D,S=1006,V={1}:R=E,S=1011,V={2}:R=F,S=2|1011,V={3}:R=G,S=2|1012,V={4}:R=H,S=1004,V={5}:R=I,S=2000,V={6}:R=H,S=1009,V={7}:\";$B$1;$H$9;$H$10;$B$3;$B45;$B$5;$B$2;L$6)": 392,_x000D_
    "=RIK_AC(\"INF06__;INF02@E=1,S=1021,G=0,T=0,P=0:@R=A,S=1027,V={0}:R=D,S=1006,V={1}:R=E,S=1011,V={2}:R=F,S=2|1011,V={3}:R=G,S=2|1012,V={4}:R=H,S=1004,V={5}:R=I,S=2000,V={6}:R=H,S=1009,V={7}:\";$B$1;$H$9;$H$10;$B$3;$A38;$B$5;$B$2;J$6)": 393,_x000D_
    "=RIK_AC(\"INF06__;INF02@E=1,S=1021,G=0,T=0,P=0:@R=A,S=1027,V={0}:R=D,S=1006,V={1}:R=E,S=1011,V={2}:R=F,S=2|1011,V={3}:R=G,S=2|1012,V={4}:R=H,S=1004,V={5}:R=I,S=2000,V={6}:R=H,S=1009,V={7}:\";$B$1;$H$9;$H$10;$B$3;$B43;$B$5;$B$2;L$6)": 394,_x000D_
    "=RIK_AC(\"INF06__;INF02@E=1,S=1021,G=0,T=0,P=0:@R=A,S=1027,V={0}:R=D,S=1006,V={1}:R=E,S=1011,V={2}:R=F,S=2|1011,V={3}:R=G,S=2|1012,V={4}:R=H,S=1004,V={5}:R=I,S=2000,V={6}:R=H,S=1009,V={7}:\";$B$1;$H$9;$H$10;$B$3;$B25;$B$5;$B$2;L$6)": 395,_x000D_
    "=RIK_AC(\"INF06__;INF02@E=1,S=1021,G=0,T=0,P=0:@R=A,S=1027,V={0}:R=D,S=1006,V={1}:R=E,S=1011,V={2}:R=F,S=2|1011,V={3}:R=G,S=2|1012,V={4}:R=H,S=1004,V={5}:R=I,S=2000,V={6}:R=H,S=1009,V={7}:\";$B$1;$H$9;$H$10;$B$3;$B41;$B$5;$B$2;L$6)": 396,_x000D_
    "=RIK_AC(\"INF06__;INF02@E=1,S=1021,G=0,T=0,P=0:@R=A,S=1027,V={0}:R=D,S=1006,V={1}:R=E,S=1011,V={2}:R=F,S=2|1011,V={3}:R=G,S=2|1012,V={4}:R=H,S=1004,V={5}:R=I,S=2000,V={6}:R=H,S=1009,V={7}:\";$B$1;$H$9;$H$10;$B$3;$B27;$B$5;$B$2;L$6)": 397,_x000D_
    "=RIK_AC(\"INF06__;INF02@E=1,S=1021,G=0,T=0,P=0:@R=A,S=1027,V={0}:R=D,S=1006,V={1}:R=E,S=1011,V={2}:R=F,S=2|1011,V={3}:R=G,S=2|1012,V={4}:R=H,S=1004,V={5}:R=I,S=2000,V={6}:R=H,S=1009,V={7}:\";$B$1;$H$9;$H$10;$B$3;$A27;$B$5;$B$2;J$6)": 398,_x000D_
    "=RIK_AC(\"INF06__;INF02@E=1,S=1021,G=0,T=0,P=0:@R=A,S=1027,V={0}:R=D,S=1006,V={1}:R=E,S=1011,V={2}:R=F,S=2|1011,V={3}:R=G,S=2|1012,V={4}:R=H,S=1004,V={5}:R=I,S=2000,V={6}:R=H,S=1009,V={7}:\";$B$1;$H$9;$H$10;$B$3;$A48;$B$5;$B$2;J$6)": 399,_x000D_
    "=RIK_AC(\"INF06__;INF02@E=1,S=1021,G=0,T=0,P=0:@R=A,S=1027,V={0}:R=D,S=1006,V={1}:R=E,S=1011,V={2}:R=F,S=2|1011,V={3}:R=G,S=2|1012,V={4}:R=H,S=1004,V={5}:R=I,S=2000,V={6}:R=H,S=1009,V={7}:\";$B$1;$H$9;$H$10;$B$3;$A21;$B$5;$B$2;J$6)": 400,_x000D_
    "=RIK_AC(\"INF06__;INF02@E=1,S=1021,G=0,T=0,P=0:@R=A,S=1027,V={0}:R=D,S=1006,V={1}:R=E,S=1011,V={2}:R=F,S=2|1011,V={3}:R=G,S=2|1012,V={4}:R=H,S=1004,V={5}:R=I,S=2000,V={6}:R=H,S=1009,V={7}:\";$B$1;$H$9;$H$10;$B$3;$A32;$B$5;$B$2;J$6)": 401,_x000D_
    "=RIK_AC(\"INF06__;INF02@E=1,S=1021,G=0,T=0,P=0:@R=A,S=1027,V={0}:R=D,S=1006,V={1}:R=E,S=1011,V={2}:R=F,S=2|1011,V={3}:R=G,S=2|1012,V={4}:R=H,S=1004,V={5}:R=I,S=2000,V={6}:R=H,S=1009,V={7}:\";$B$1;$H$9;$H$10;$B$3;$A24;$B$5;$B$2;J$6)": 402,_x000D_
    "=RIK_AC(\"INF06__;INF02@E=1,S=1021,G=0,T=0,P=0:@R=A,S=1027,V={0}:R=D,S=1006,V={1}:R=E,S=1011,V={2}:R=F,S=2|1011,V={3}:R=G,S=2|1012,V={4}:R=H,S=1004,V={5}:R=I,S=2000,V={6}:R=H,S=1009,V={7}:\";$B$1;$H$9;$H$10;$B$3;$B22;$B$5;$B$2;L$6)": 403,_x000D_
    "=RIK_AC(\"INF06__;INF02@E=1,S=1021,G=0,T=0,P=0:@R=A,S=1027,V={0}:R=D,S=1006,V={1}:R=E,S=1011,V={2}:R=F,S=2|1011,V={3}:R=G,S=2|1012,V={4}:R=H,S=1004,V={5}:R=I,S=2000,V={6}:R=H,S=1009,V={7}:\";$B$1;$H$9;$H$10;$B$3;$A34;$B$5;$B$2;J$6)": 404,_x000D_
    "=RIK_AC(\"INF06__;INF02@E=1,S=1021,G=0,T=0,P=0:@R=A,S=1027,V={0}:R=D,S=1006,V={1}:R=E,S=1011,V={2}:R=F,S=2|1011,V={3}:R=G,S=2|1012,V={4}:R=H,S=1004,V={5}:R=I,S=2000,V={6}:R=H,S=1009,V={7}:\";$B$1;$H$9;$H$10;$B$3;$B49;$B$5;$B$2;L$6)": 405,_x000D_
    "=RIK_AC(\"INF06__;INF02@E=1,S=1021,G=0,T=0,P=0:@R=A,S=1027,V={0}:R=D,S=1006,V={1}:R=E,S=1011,V={2}:R=F,S=2|1011,V={3}:R=G,S=2|1012,V={4}:R=H,S=1004,V={5}:R=I,S=2000,V={6}:R=H,S=1009,V={7}:\";$B$1;$H$9;$H$10;$B$3;$A29;$B$5;$B$2;J$6)": 406,_x000D_
    "=RIK_AC(\"INF06__;INF02@E=1,S=1021,G=0,T=0,P=0:@R=A,S=1027,V={0}:R=D,S=1006,V={1}:R=E,S=1011,V={2}:R=F,S=2|1011,V={3}:R=G,S=2|1012,V={4}:R=H,S=1004,V={5}:R=I,S=2000,V={6}:R=H,S=1009,V={7}:\";$B$1;$H$9;$H$10;$B$3;$A28;$B$5;$B$2;J$6)": 407,_x000D_
    "=RIK_AC(\"INF06__;INF02@E=1,S=1021,G=0,T=0,P=0:@R=A,S=1027,V={0}:R=D,S=1006,V={1}:R=E,S=1011,V={2}:R=F,S=2|1011,V={3}:R=G,S=2|1012,V={4}:R=H,S=1004,V={5}:R=I,S=2000,V={6}:R=H,S=1009,V={7}:\";$B$1;$H$9;$H$10;$B$3;$B39;$B$5;$B$2;L$6)": 408,_x000D_
    "=RIK_AC(\"INF06__;INF02@E=1,S=1021,G=0,T=0,P=0:@R=A,S=1027,V={0}:R=D,S=1006,V={1}:R=E,S=1011,V={2}:R=F,S=2|1011,V={3}:R=G,S=2|1012,V={4}:R=H,S=1004,V={5}:R=I,S=2000,V={6}:R=H,S=1009,V={7}:\";$B$1;$H$9;$H$10;$B$3;$B42;$B$5;$B$2;L$6)": 409,_x000D_
    "=RIK_AC(\"INF06__;INF02@E=1,S=1021,G=0,T=0,P=0:@R=A,S=1027,V={0}:R=D,S=1006,V={1}:R=E,S=1011,V={2}:R=F,S=2|1011,V={3}:R=G,S=2|1012,V={4}:R=H,S=1004,V={5}:R=I,S=2000,V={6}:R=H,S=1009,V={7}:\";$B$1;$H$9;$H$10;$B$3;$B36;$B$5;$B$2;L$6)": 410,_x000D_
    "=RIK_AC(\"INF06__;INF02@E=1,S=1021,G=0,T=0,P=0:@R=A,S=1027,V={0}:R=D,S=1006,V={1}:R=E,S=1011,V={2}:R=F,S=2|1011,V={3}:R=G,S=2|1012,V={4}:R=H,S=1004,V={5}:R=I,S=2000,V={6}:R=H,S=1009,V={7}:\";$B$1;$H$9;$H$10;$B$3;$B19;$B$5;$B$2;L$6)": 411,_x000D_
    "=RIK_AC(\"INF06__;INF02@E=1,S=1021,G=0,T=0,P=0:@R=A,S=1027,V={0}:R=D,S=1006,V={1}:R=E,S=1011,V={2}:R=F,S=2|1011,V={3}:R=G,S=2|1012,V={4}:R=H,S=1004,V={5}:R=I,S=2000,V={6}:R=H,S=1009,V={7}:\";$B$1;$H$9;$H$10;$B$3;$A53;$B$5;$B$2;J$6)": 412,_x000D_
    "=RIK_AC(\"INF06__;INF02@E=1,S=1021,G=0,T=0,P=0:@R=A,S=1027,V={0}:R=D,S=1006,V={1}:R=E,S=1011,V={2}:R=F,S=2|1011,V={3}:R=G,S=2|1012,V={4}:R=H,S=1004,V={5}:R=I,S=2000,V={6}:R=H,S=1009,V={7}:\";$B$1;$H$9;$H$10;$B$3;$A52;$B$5;$B$2;J$6)": 413,_x000D_
    "=RIK_AC(\"INF06__;INF02@E=1,S=1021,G=0,T=0,P=0:@R=A,S=1027,V={0}:R=D,S=1006,V={1}:R=E,S=1011,V={2}:R=F,S=2|1011,V={3}:R=G,S=2|1012,V={4}:R=H,S=1004,V={5}:R=I,S=2000,V={6}:R=H,S=1009,V={7}:\";$B$1;$H$9;$H$10;$B$3;$A35;$B$5;$B$2;J$6)": 414,_x000D_
    "=RIK_AC(\"INF06__;INF02@E=1,S=1021,G=0,T=0,P=0:@R=A,S=1027,V={0}:R=D,S=1006,V={1}:R=E,S=1011,V={2}:R=F,S=2|1011,V={3}:R=G,S=2|1012,V={4}:R=H,S=1004,V={5}:R=I,S=2000,V={6}:R=H,S=1009,V={7}:\";$B$1;$H$9;$H$10;$B$3;$B26;$B$5;$B$2;L$6)": 415,_x000D_
    "=RIK_AC(\"INF06__;INF02@E=1,S=1021,G=0,T=0,P=0:@R=A,S=1027,V={0}:R=D,S=1006,V={1}:R=E,S=1011,V={2}:R=F,S=2|1011,V={3}:R=G,S=2|1012,V={4}:R=H,S=1004,V={5}:R=I,S=2000,V={6}:R=H,S=1009,V={7}:\";$B$1;$H$9;$H$10;$B$3;$B24;$B$5;$B$2;L$6)": 416,_x000D_
    "=RIK_AC(\"INF06__;INF02@E=1,S=1021,G=0,T=0,P=0:@R=A,S=1027,V={0}:R=D,S=1006,V={1}:R=E,S=1011,V={2}:R=F,S=2|1011,V={3}:R=G,S=2|1012,V={4}:R=H,S=1004,V={5}:R=I,S=2000,V={6}:R=H,S=1009,V={7}:\";$B$1;$H$9;$H$10;$B$3;$A51;$B$5;$B$2;J$6)": 417,_x000D_
    "=RIK_AC(\"INF06__;INF02@E=1,S=1021,G=0,T=0,P=0:@R=A,S=1027,V={0}:R=D,S=1006,V={1}:R=E,S=1011,V={2}:R=F,S=2|1011,V={3}:R=G,S=2|1012,V={4}:R=H,S=1004,V={5}:R=I,S=2000,V={6}:R=H,S=1009,V={7}:\";$B$1;$H$9;$H$10;$B$3;$B20;$B$5;$B$2;L$6)": 418,_x000D_
    "=RIK_AC(\"INF06__;INF02@E=1,S=1021,G=0,T=0,P=0:@R=A,S=1027,V={0}:R=D,S=1006,V={1}:R=E,S=1011,V={2}:R=F,S=2|1011,V={3}:R=G,S=2|1012,V={4}:R=H,S=1004,V={5}:R=I,S=2000,V={6}:R=H,S=1009,V={7}:\";$B$1;$H$9;$H$10;$B$3;$B21;$B$5;$B$2;L$6)": 419,_x000D_
    "=RIK_AC(\"INF06__;INF02@E=1,S=1021,G=0,T=0,P=0:@R=A,S=1027,V={0}:R=D,S=1006,V={1}:R=E,S=1011,V={2}:R=F,S=2|1011,V={3}:R=G,S=2|1012,V={4}:R=H,S=1004,V={5}:R=I,S=2000,V={6}:R=H,S=1009,V={7}:\";$B$1;$H$9;$H$10;$B$3;$A20;$B$5;$B$2;J$6)": 420,_x000D_
    "=RIK_AC(\"INF06__;INF02@E=1,S=1021,G=0,T=0,P=0:@R=A,S=1027,V={0}:R=D,S=1006,V={1}:R=E,S=1011,V={2}:R=F,S=2|1011,V={3}:R=G,S=2|1012,V={4}:R=H,S=1004,V={5}:R=I,S=2000,V={6}:R=H,S=1009,V={7}:\";$B$1;$H$9;$H$10;$B$3;$B35;$B$5;$B$2;L$6)": 421,_x000D_
    "=RIK_AC(\"INF06__;INF02@E=1,S=1021,G=0,T=0,P=0:@R=A,S=1027,V={0}:R=D,S=1006,V={1}:R=E,S=1011,V={2}:R=F,S=2|1011,V={3}:R=G,S=2|1012,V={4}:R=H,S=1004,V={5}:R=I,S=2000,V={6}:R=H,S=1009,V={7}:\";$B$1;$H$9;$H$10;$B$3;$B34;$B$5;$B$2;L$6)": 422,_x000D_
    "=RIK_AC(\"INF06__;INF02@E=1,S=1021,G=0,T=0,P=0:@R=A,S=1027,V={0}:R=B,S=1019,V={1}:R=C,S=1020,V={2}:R=D,S=1006,V={3}:R=E,S=1011,V={4}:R=G,S=2|1011,V={5}:R=H,S=2|1012,V={6}:R=I,S=1004,V={7}:R=I,S=2000,V={8}:\";$B$1;N$3;N$4;$H$9;$H$10;$B$3;$C51;$B$5;$B$2)": 423,_x000D_
    "=RIK_AC(\"INF06__;INF02@E=1,S=1021,G=0,T=0,P=0:@R=A,S=1027,V={0}:R=D,S=1006,V={1}:R=E,S=1011,V={2}:R=F,S=2|1011,V={3}:R=G,S=2|1012,V={4}:R=H,S=1004,V={5}:R=I,S=2000,V={6}:R=H,S=1009,V={7}:\";$B$1;$H$9;$H$10;$B$3;$B32;$B$5;$B$2;L$6)": 424,_x000D_
    "=RIK_AC(\"INF06__;INF02@E=1,S=1021,G=0,T=0,P=0:@R=A,S=1027,V={0}:R=D,S=1006,V={1}:R=E,S=1011,V={2}:R=F,S=2|1011,V={3}:R=G,S=2|1012,V={4}:R=H,S=1004,V={5}:R=I,S=2000,V={6}:R=H,S=1009,V={7}:\";$B$1;$H$9;$H$10;$B$3;$A49;$B$5;$B$2;J$6)": 425,_x000D_
    "=RIK_AC(\"INF06__;INF02@E=1,S=1021,G=0,T=0,P=0:@R=A,S=1027,V={0}:R=D,S=1006,V={1}:R=E,S=1011,V={2}:R=F,S=2|1011,V={3}:R=G,S=2|1012,V={4}:R=H,S=1004,V={5}:R=I,S=2000,V={6}:R=H,S=1009,V={7}:\";$B$1;$H$9;$H$10;$B$3;$A47;$B$5;$B$2;J$6)": 426,_x000D_
    "=RIK_AC(\"INF06__;INF02@E=1,S=1021,G=0,T=0,P=0:@R=A,S=1027,V={0}:R=D,S=1006,V={1}:R=E,S=1011,V={2}:R=F,S=2|1011,V={3}:R=G,S=2|1012,V={4}:R=H,S=1004,V={5}:R=I,S=2000,V={6}:R=H,S=1009,V={7}:\";$B$1;$H$9;$H$10;$B$3;$A30;$B$5;$B$2;J$6)": 427,_x000D_
    "=RIK_AC(\"INF06__;INF02@E=1,S=1021,G=0,T=0,P=0:@R=A,S=1027,V={0}:R=D,S=1006,V={1}:R=E,S=1011,V={2}:R=F,S=2|1011,V={3}:R=G,S=2|1012,V={4}:R=H,S=1004,V={5}:R=I,S=2000,V={6}:R=H,S=1009,V={7}:\";$B$1;$H$9;$H$10;$B$3;$A31;$B$5;$B$2;J$6)": 428,_x000D_
    "=RIK_AC(\"INF06__;INF02@E=1,S=1021,G=0,T=0,P=0:@R=A,S=1027,V={0}:R=D,S=1006,V={1}:R=E,S=1011,V={2}:R=F,S=2|1011,V={3}:R=G,S=2|1012,V={4}:R=H,S=1004,V={5}:R=I,S=2000,V={6}:R=H,S=1009,V={7}:\";$B$1;$H$9;$H$10;$B$3;$A44;$B$5;$B$2;J$6)": 429,_x000D_
    "=RIK_AC(\"INF06__;INF02@E=1,S=1021,G=0,T=0,P=0:@R=A,S=1027,V={0}:R=D,S=1006,V={1}:R=E,S=1011,V={2}:R=F,S=2|1011,V={3}:R=G,S=2|1012,V={4}:R=H,S=1004,V={5}:R=I,S=2000,V={6}:R=H,S=1009,V={7}:\";$B$1;$H$9;$H$10;$B$3;$A23;$B$5;$B$2;J$6)": 430,_x000D_
    "=RIK_AC(\"INF06__;INF02@E=1,S=1021,G=0,T=0,P=0:@R=A,S=1027,V={0}:R=D,S=1006,V={1}:R=E,S=1011,V={2}:R=F,S=2|1011,V={3}:R=G,S=2|1012,V={4}:R=H,S=1004,V={5}:R=I,S=2000,V={6}:R=H,S=1009,V={7}:\";$B$1;$H$9;$H$10;$B$3;$B31;$B$5;$B$2;L$6)": 431,_x000D_
    "=RIK_AC(\"INF06__;INF02@E=1,S=1021,G=0,T=0,P=0:@R=A,S=1027,V={0}:R=D,S=1006,V={1}:R=E,S=1011,V={2}:R=F,S=2|1011,V={3}:R=G,S=2|1012,V={4}:R=H,S=1004,V={5}:R=I,S=2000,V={6}:R=H,S=1009,V={7}:\";$B$1;$H$9;$H$10;$B$3;$A39;$B$5;$B$2;J$6)": 432,_x000D_
    "=RIK_AC(\"INF06__;INF02@E=1,S=1021,G=0,T=0,P=0:@R=A,S=1027,V={0}:R=D,S=1006,V={1}:R=E,S=1011,V={2}:R=F,S=2|1011,V={3}:R=G,S=2|1012,V={4}:R=H,S=1004,V={5}:R=I,S=2000,V={6}:R=H,S=1009,V={7}:\";$B$1;$H$9;$H$10;$B$3;$A22;$B$5;$B$2;J$6)": 433,_x000D_
    "=RIK_AC(\"INF06__;INF02@E=1,S=1021,G=0,T=0,P=0:@R=A,S=1027,V={0}:R=D,S=1006,V={1}:R=E,S=1011,V={2}:R=F,S=2|1011,V={3}:R=G,S=2|1012,V={4}:R=H,S=1004,V={5}:R=I,S=2000,V={6}:R=H,S=1009,V={7}:\";$B$1;$H$9;$H$10;$B$3;$B23;$B$5;$B$2;L$6)": 434,_x000D_
    "=RIK_AC(\"INF06__;INF02@E=1,S=1021,G=0,T=0,P=0:@R=A,S=1027,V={0}:R=D,S=1006,V={1}:R=E,S=1011,V={2}:R=F,S=2|1011,V={3}:R=G,S=2|1012,V={4}:R=H,S=1004,V={5}:R=I,S=2000,V={6}:R=H,S=1009,V={7}:\";$B$1;$H$9;$H$10;$B$3;$A36;$B$5;$B$2;J$6)": 435,_x000D_
    "=RIK_AC(\"INF06__;INF02@E=1,S=1021,G=0,T=0,P=0:@R=A,S=1027,V={0}:R=D,S=1006,V={1}:R=E,S=1011,V={2}:R=F,S=2|1011,V={3}:R=G,S=2|1012,V={4}:R=H,S=1004,V={5}:R=I,S=2000,V={6}:R=H,S=1009,V={7}:\";$B$1;$H$9;$H$10;$B$3;$A46;$B$5;$B$2;J$6)": 436,_x000D_
    "=RIK_AC(\"INF06__;INF02@E=1,S=1021,G=0,T=0,P=0:@R=A,S=1027,V={0}:R=D,S=1006,V={1}:R=E,S=1011,V={2}:R=F,S=2|1011,V={3}:R=G,S=2|1012,V={4}:R=H,S=1004,V={5}:R=I,S=2000,V={6}:R=H,S=1009,V={7}:\";$B$1;$H$9;$H$10;$B$3;$B44;$B$5;$B$2;L$6)": 437,_x000D_
    "=RIK_AC(\"INF06__;INF02@E=1,S=1021,G=0,T=0,P=0:@R=A,S=1027,V={0}:R=D,S=1006,V={1}:R=E,S=1011,V={2}:R=F,S=2|1011,V={3}:R=G,S=2|1012,V={4}:R=H,S=1004,V={5}:R=I,S=2000,V={6}:R=H,S=1009,V={7}:\";$B$1;$H$9;$H$10;$B$3;$A42;$B$5;$B$2;J$6)": 438,_x000D_
    "=RIK_AC(\"INF06__;INF02@E=1,S=1021,G=0,T=0,P=0:@R=A,S=1027,V={0}:R=D,S=1006,V={1}:R=E,S=1011,V={2}:R=F,S=2|1011,V={3}:R=G,S=2|1012,V={4}:R=H,S=1004,V={5}:R=I,S=2000,V={6}:R=H,S=1009,V={7}:\";$B$1;$H$9;$H$10;$B$3;$A25;$B$5;$B$2;J$6)": 439,_x000D_
    "=RIK_AC(\"INF06__;INF02@E=1,S=1021,G=0,T=0,P=0:@R=A,S=1027,V={0}:R=D,S=1006,V={1}:R=E,S=1011,V={2}:R=F,S=2|1011,V={3}:R=G,S=2|1012,V={4}:R=H,S=1004,V={5}:R=I,S=2000,V={6}:R=H,S=1009,V={7}:\";$B$1;$H$9;$H$10;$B$3;$B48;$B$5;$B$2;L$6)": 440,_x000D_
    "=RIK_AC(\"INF06__;INF02@E=1,S=1021,G=0,T=0,P=0:@R=A,S=1027,V={0}:R=D,S=1006,V={1}:R=E,S=1011,V={2}:R=F,S=2|1011,V={3}:R=G,S=2|1012,V={4}:R=H,S=1004,V={5}:R=I,S=2000,V={6}:R=H,S=1009,V={7}:\";$B$1;$H$9;$H$10;$B$3;$B30;$B$5;$B$2;L$6)": 441,_x000D_
    "=RIK_AC(\"INF06__;INF02@E=1,S=1021,G=0,T=0,P=0:@R=A,S=1027,V={0}:R=D,S=1006,V={1}:R=E,S=1011,V={2}:R=F,S=2|1011,V={3}:R=G,S=2|1012,V={4}:R=H,S=1004,V={5}:R=I,S=2000,V={6}:R=H,S=1009,V={7}:\";$B$1;$H$9;$H$10;$B$3;$B40;$B$5;$B$2;L$6)": 442,_x000D_
    "=RIK_AC(\"INF06__;INF02@E=1,S=1021,G=0,T=0,P=0:@R=A,S=1027,V={0}:R=D,S=1006,V={1}:R=E,S=1011,V={2}:R=F,S=2|1011,V={3}:R=G,S=2|1012,V={4}:R=H,S=1004,V={5}:R=I,S=2000,V={6}:R=H,S=1009,V={7}:\";$B$1;$H$9;$H$10;$B$3;$B28;$B$5;$B$2;L$6)": 443,_x000D_
    "=RIK_AC(\"INF06__;INF02@E=1,S=1021,G=0,T=0,P=0:@R=A,S=1027,V={0}:R=D,S=1006,V={1}:R=E,S=1011,V={2}:R=F,S=2|1011,V={3}:R=G,S=2|1012,V={4}:R=H,S=1004,V={5}:R=I,S=2000,V={6}:R=H,S=1009,V={7}:\";$B$1;$H$9;$H$10;$B$3;$A45;$B$5;$B$2;J$6)": 444,_x000D_
    "=RIK_AC(\"INF06__;INF02@E=1,S=1021,G=0,T=0,P=0:@R=A,S=1027,V={0}:R=D,S=1006,V={1}:R=E,S=1011,V={2}:R=F,S=2|1011,V={3}:R=G,S=2|1012,V={4}:R=H,S=1004,V={5}:R=I,S=2000,V={6}:R=H,S=1009,V={7}:\";$B$1;$H$9;$H$10;$B$3;$A43;$B$5;$B$2;J$6)": 445,_x000D_
    "=RIK_AC(\"INF06__;INF02@E=1,S=1021,G=0,T=0,P=0:@R=A,S=1027,V={0}:R=D,S=1006,V={1}:R=E,S=1011,V={2}:R=F,S=2|1011,V={3}:R=G,S=2|1012,V={4}:R=H,S=1004,V={5}:R=I,S=2000,V={6}:R=H,S=1009,V={7}:\";$B$1;$H$9;$H$10;$B$3;$A26;$B$5;$B$2;J$6)": 446,_x000D_
    "=RIK_AC(\"INF06__;INF02@E=1,S=1021,G=0,T=0,P=0:@R=A,S=1027,V={0}:R=D,S=1006,V={1}:R=E,S=1011,V={2}:R=F,S=2|1011,V={3}:R=G,S=2|1012,V={4}:R=H,S=1004,V={5}:R=I,S=2000,V={6}:R=H,S=1009,V={7}:\";$B$1;$H$9;$H$10;$B$3;$A19;$B$5;$B$2;J$6)": 447,_x000D_
    "=RIK_AC(\"INF06__;INF02@E=1,S=1021,G=0,T=0,P=0:@R=A,S=1027,V={0}:R=D,S=1006,V={1}:R=E,S=1011,V={2}:R=F,S=2|1011,V={3}:R=G,S=2|1012,V={4}:R=H,S=1004,V={5}:R=I,S=2000,V={6}:R=H,S=1009,V={7}:\";$B$1;$H$9;$H$10;$B$3;$B46;$B$5;$B$2;L$6)": 448,_x000D_
    "=RIK_AC(\"INF06__;INF02@E=1,S=1021,G=0,T=0,P=0:@R=A,S=1027,V={0}:R=D,S=1006,V={1}:R=E,S=1011,V={2}:R=F,S=2|1011,V={3}:R=G,S=2|1012,V={4}:R=H,S=1004,V={5}:R=I,S=2000,V={6}:R=H,S=1009,V={7}:\";$B$1;$H$9;$H$10;$B$3;$A41;$B$5;$B$2;J$6)": 449,_x000D_
    "=RIK_AC(\"INF06__;INF02@E=1,S=1021,G=0,T=0,P=0:@R=A,S=1027,V={0}:R=D,S=1006,V={1}:R=E,S=1011,V={2}:R=F,S=2|1011,V={3}:R=G,S=2|1012,V={4}:R=H,S=1004,V={5}:R=I,S=2000,V={6}:R=H,S=1009,V={7}:\";$B$1;$H$9;$H$10;$B$3;$B33;$B$5;$B$2;L$6)": 450,_x000D_
    "=RIK_AC(\"INF06__;INF02@E=1,S=1021,G=0,T=0,P=0:@R=A,S=1027,V={0}:R=D,S=1006,V={1}:R=E,S=1011,V={2}:R=F,S=2|1011,V={3}:R=G,S=2|1012,V={4}:R=H,S=1004,V={5}:R=I,S=2000,V={6}:R=H,S=1009,V={7}:\";$B$1;$H$9;$H$10;$B$3;$A33;$B$5;$B$2;J$6)": 451,_x000D_
    "=RIK_AC(\"INF06__;INF02@E=1,S=1021,G=0,T=0,P=0:@R=A,S=1027,V={0}:R=D,S=1006,V={1}:R=E,S=1011,V={2}:R=F,S=2|1011,V={3}:R=G,S=2|1012,V={4}:R=H,S=1004,V={5}:R=I,S=2000,V={6}:R=H,S=1009,V={7}:\";$B$1;$H$9;$H$10;$B$3;$B38;$B$5;$B$2;L$6)": 452,_x000D_
    "=RIK_AC(\"INF06__;INF02@E=1,S=1021,G=0,T=0,P=0:@R=A,S=1027,V={0}:R=D,S=1006,V={1}:R=E,S=1011,V={2}:R=F,S=2|1011,V={3}:R=G,S=2|1012,V={4}:R=H,S=1004,V={5}:R=I,S=2000,V={6}:R=H,S=1009,V={7}:\";$B$1;$H$9;$H$10;$B$3;$A18;$B$5;$B$2;J$6)": 453,_x000D_
    "=RIK_AC(\"INF06__;INF02@E=1,S=1021,G=0,T=0,P=0:@R=A,S=1027,V={0}:R=D,S=1006,V={1}:R=E,S=1011,V={2}:R=F,S=2|1011,V={3}:R=G,S=2|1012,V={4}:R=H,S=1004,V={5}:R=I,S=2000,V={6}:R=H,S=1009,V={7}:\";$B$1;$H$9;$H$10;$B$3;$A40;$B$5;$B$2;J$6)": 454,_x000D_
    "=RIK_AC(\"INF06__;INF02@E=1,S=1021,G=0,T=0,P=0:@R=A,S=1027,V={0}:R=B,S=1019,V={1}:R=C,S=1020,V={2}:R=D,S=1006,V={3}:R=E,S=1011,V={4}:R=G,S=2|1011,V={5}:R=H,S=2|1012,V={6}:R=I,S=1004,V={7}:R=I,S=2000,V={8}:\";$B$1;N$3;N$4;$H$9;$H$10;$B$3;$C29;$B$5;$B$2)": 455,_x000D_
    "=RIK_AC(\"INF06__;INF02@E=1,S=1021,G=0,T=0,P=0:@R=A,S=1027,V={0}:R=B,S=1019,V={1}:R=C,S=1020,V={2}:R=D,S=1006,V={3}:R=E,S=1011,V={4}:R=G,S=2|1011,V={5}:R=H,S=2|1012,V={6}:R=I,S=1004,V={7}:R=I,S=2000,V={8}:\";$B$1;N$3;N$4;$H$9;$H$10;$B$3;$C48;$B$5;$B$2)": 456,_x000D_
    "=RIK_AC(\"INF06__;INF02@E=1,S=1021,G=0,T=0,P=0:@R=A,S=1027,V={0}:R=B,S=1019,V={1}:R=C,S=1020,V={2}:R=D,S=1006,V={3}:R=E,S=1011,V={4}:R=G,S=2|1011,V={5}:R=H,S=2|1012,V={6}:R=I,S=1004,V={7}:R=I,S=2000,V={8}:\";$B$1;N$3;N$4;$H$9;$H$10;$B$3;$C19;$B$5;$B$2)": 457,_x000D_
    "=RIK_AC(\"INF06__;INF02@E=1,S=1021,G=0,T=0,P=0:@R=A,S=1027,V={0}:R=B,S=1019,V={1}:R=C,S=1020,V={2}:R=D,S=1006,V={3}:R=E,S=1011,V={4}:R=G,S=2|1011,V={5}:R=H,S=2|1012,V={6}:R=I,S=1004,V={7}:R=I,S=2000,V={8}:\";$B$1;N$3;N$4;$H$9;$H$10;$B$3;$C20;$B$5;$B$2)": 458,_x000D_
    "=RIK_AC(\"INF06__;INF02@E=1,S=1021,G=0,T=0,P=0:@R=A,S=1027,V={0}:R=B,S=1019,V={1}:R=C,S=1020,V={2}:R=D,S=1006,V={3}:R=E,S=1011,V={4}:R=G,S=2|1011,V={5}:R=H,S=2|1012,V={6}:R=I,S=1004,V={7}:R=I,S=2000,V={8}:\";$B$1;N$3;N$4;$H$9;$H$10;$B$3;$C39;$B$5;$B$2)": 459,_x000D_
    "=RIK_AC(\"INF06__;INF02@E=1,S=1021,G=0,T=0,P=0:@R=A,S=1027,V={0}:R=B,S=1019,V={1}:R=C,S=1020,V={2}:R=D,S=1006,V={3}:R=E,S=1011,V={4}:R=G,S=2|1011,V={5}:R=H,S=2|1012,V={6}:R=I,S=1004,V={7}:R=I,S=2000,V={8}:\";$B$1;N$3;N$4;$H$9;$H$10;$B$3;$C53;$B$5;$B$2)": 460,_x000D_
    "=RIK_AC(\"INF06__;INF02@E=1,S=1021,G=0,T=0,P=0:@R=A,S=1027,V={0}:R=B,S=1019,V={1}:R=C,S=1020,V={2}:R=D,S=1006,V={3}:R=E,S=1011,V={4}:R=G,S=2|1011,V={5}:R=H,S=2|1012,V={6}:R=I,S=1004,V={7}:R=I,S=2000,V={8}:\";$B$1;N$3;N$4;$H$9;$H$10;$B$3;$C27;$B$5;$B$2)": 461,_x000D_
    "=RIK_AC(\"INF06__;INF02@E=1,S=1021,G=0,T=0,P=0:@R=A,S=1027,V={0}:R=B,S=1019,V={1}:R=C,S=1020,V={2}:R=D,S=1006,V={3}:R=E,S=1011,V={4}:R=G,S=2|1011,V={5}:R=H,S=2|1012,V={6}:R=I,S=1004,V={7}:R=I,S=2000,V={8}:\";$B$1;N$3;N$4;$H$9;$H$10;$B$3;$C31;$B$5;$B$2)": 462,_x000D_
    "=RIK_AC(\"INF06__;INF02@E=1,S=1021,G=0,T=0,P=0:@R=A,S=1027,V={0}:R=B,S=1019,V={1}:R=C,S=1020,V={2}:R=D,S=1006,V={3}:R=E,S=1011,V={4}:R=G,S=2|1011,V={5}:R=H,S=2|1012,V={6}:R=I,S=1004,V={7}:R=I,S=2000,V={8}:\";$B$1;N$3;N$4;$H$9;$H$10;$B$3;$C44;$B$5;$B$2)": 463,_x000D_
    "=RIK_AC(\"INF06__;INF02@E=1,S=1021,G=0,T=0,P=0:@R=A,S=1027,V={0}:R=B,S=1019,V={1}:R=C,S=1020,V={2}:R=D,S=1006,V={3}:R=E,S=1011,V={4}:R=G,S=2|1011,V={5}:R=H,S=2|1012,V={6}:R=I,S=1004,V={7}:R=I,S=2000,V={8}:\";$B$1;N$3;N$4;$H$9;$H$10;$B$3;$C25;$B$5;$B$2)": 464,_x000D_
    "=RIK_AC(\"INF06__;INF02@E=1,S=1021,G=0,T=0,P=0:@R=A,S=1027,V={0}:R=B,S=1019,V={1}:R=C,S=1020,V={2}:R=D,S=1006,V={3}:R=E,S=1011,V={4}:R=G,S=2|1011,V={5}:R=H,S=2|1012,V={6}:R=I,S=1004,V={7}:R=I,S=2000,V={8}:\";$B$1;N$3;N$4;$H$9;$H$10;$B$3;$C45;$B$5;$B$2)": 465,_x000D_
    "=RIK_AC(\"INF06__;INF02@E=1,S=1021,G=0,T=0,P=0:@R=A,S=1027,V={0}:R=B,S=1019,V={1}:R=C,S=1020,V={2}:R=D,S=1006,V={3}:R=E,S=1011,V={4}:R=G,S=2|1011,V={5}:R=H,S=2|1012,V={6}:R=I,S=1004,V={7}:R=I,S=2000,V={8}:\";$B$1;N$3;N$4;$H$9;$H$10;$B$3;$C24;$B$5;$B$2)": 466,_x000D_
    "=RIK_AC(\"INF06__;INF02@E=1,S=1021,G=0,T=0,P=0:@R=A,S=1027,V={0}:R=B,S=1019,V={1}:R=C,S=1020,V={2}:R=D,S=1006,V={3}:R=E,S=1011,V={4}:R=G,S=2|1011,V={5}:R=H,S=2|1012,V={6}:R=I,S=1004,V={7}:R=I,S=2000,V={8}:\";$B$1;N$3;N$4;$H$9;$H$10;$B$3;$C46;$B$5;$B$2)": 467,_x000D_
    "=RIK_AC(\"INF06__;INF02@E=1,S=1021,G=0,T=0,P=0:@R=A,S=1027,V={0}:R=B,S=1019,V={1}:R=C,S=1020,V={2}:R=D,S=1006,V={3}:R=E,S=1011,V={4}:R=G,S=2|1011,V={5}:R=H,S=2|1012,V={6}:R=I,S=1004,V={7}:R=I,S=2000,V={8}:\";$B$1;N$3;N$4;$H$9;$H$10;$B$3;$C34;$B$5;$B$2)": 468,_x000D_
    "=RIK_AC(\"INF06__;INF02@E=1,S=1021,G=0,T=0,P=0:@R=A,S=1027,V={0}:R=B,S=1019,V={1}:R=C,S=1020,V={2}:R=D,S=1006,V={3}:R=E,S=1011,V={4}:R=G,S=2|1011,V={5}:R=H,S=2|1012,V={6}:R=I,S=1004,V={7}:R=I,S=2000,V={8}:\";$B$1;N$3;N$4;$H$9;$H$10;$B$3;$C35;$B$5;$B$2)": 469,_x000D_
    "=RIK_AC(\"INF06__;INF02@E=1,S=1021,G=0,T=0,P=0:@R=A,S=1027,V={0}:R=B,S=1019,V={1}:R=C,S=1020,V={2}:R=D,S=1006,V={3}:R=E,S=1011,V={4}:R=G,S=2|1011,V={5}:R=H,S=2|1012,V={6}:R=I,S=1004,V={7}:R=I,S=2000,V={8}:\";$B$1;N$3;N$4;$H$9;$H$10;$B$3;$C40;$B$5;$B$2)": 470,_x000D_
    "=RIK_AC(\"INF06__;INF02@E=1,S=1021,G=0,T=0,P=0:@R=A,S=1027,V={0}:R=B,S=1019,V={1}:R=C,S=1020,V={2}:R=D,S=1006,V={3}:R=E,S=1011,V={4}:R=G,S=2|1011,V={5}:R=H,S=2|1012,V={6}:R=I,S=1004,V={7}:R=I,S=2000,V={8}:\";$B$1;N$3;N$4;$H$9;$H$10;$B$3;$C30;$B$5;$B$2)": 471,_x000D_
    "=RIK_AC(\"INF06__;INF02@E=1,S=1021,G=0,T=0,P=0:@R=A,S=1027,V={0}:R=B,S=1019,V={1}:R=C,S=1020,V={2}:R=D,S=1006,V={3}:R=E,S=1011,V={4}:R=G,S=2|1011,V={5}:R=H,S=2|1012,V={6}:R=I,S=1004,V={7}:R=I,S=2000,V={8}:\";$B$1;N$3;N$4;$H$9;$H$10;$B$3;$C36;$B$5;$B$2)": 472,_x000D_
    "=RIK_AC(\"INF06__;INF02@E=1,S=1021,G=0,T=0,P=0:@R=A,S=1027,V={0}:R=B,S=1019,V={1}:R=C,S=1020,V={2}:R=D,S=1006,V={3}:R=E,S=1011,V={4}:R=G,S=2|1011,V={5}:R=H,S=2|1012,V={6}:R=I,S=1004,V={7}:R=I,S=2000,V={8}:\";$B$1;N$3;N$4;$H$9;$H$10;$B$3;$C32;$B$5;$B$2)": 473,_x000D_
    "=RIK_AC(\"INF06__;INF02@E=1,S=1021,G=0,T=0,P=0:@R=A,S=1027,V={0}:R=B,S=1019,V={1}:R=C,S=1020,V={2}:R=D,S=1006,V={3}:R=E,S=1011,V={4}:R=G,S=2|1011,V={5}:R=H,S=2|1012,V={6}:R=I,S=1004,V={7}:R=I,S=2000,V={8}:\";$B$1;N$3;N$4;$H$9;$H$10;$B$3;$C28;$B$5;$B$2)": 474,_x000D_
    "=RIK_AC(\"INF06__;INF02@E=1,S=1021,G=0,T=0,P=0:@R=A,S=1027,V={0}:R=B,S=1019,V={1}:R=C,S=1020,V={2}:R=D,S=1006,V={3}:R=E,S=1011,V={4}:R=G,S=2|1011,V={5}:R=H,S=2|1012,V={6}:R=I,S=1004,V={7}:R=I,S=2000,V={8}:\";$B$1;N$3;N$4;$H$9;$H$10;$B$3;$C43;$B$5;$B$2)": 475,_x000D_
    "=RIK_AC(\"INF06__;INF02@E=1,S=1021,G=0,T=0,P=0:@R=A,S=1027,V={0}:R=B,S=1019,V={1}:R=C,S=1020,V={2}:R=D,S=1006,V={3}:R=E,S=1011,V={4}:R=G,S=2|1011,V={5}:R=H,S=2|1012,V={6}:R=I,S=1004,V={7}:R=I,S=2000,V={8}:\";$B$1;N$3;N$4;$H$9;$H$10;$B$3;$C42;$B$5;$B$2)": 476,_x000D_
    "=RIK_AC(\"INF06__;INF02@E=1,S=1021,G=0,T=0,P=0:@R=A,S=1027,V={0}:R=B,S=1019,V={1}:R=C,S=1020,V={2}:R=D,S=1006,V={3}:R=E,S=1011,V={4}:R=G,S=2|1011,V={5}:R=H,S=2|1012,V={6}:R=I,S=1004,V={7}:R=I,S=2000,V={8}:\";$B$1;N$3;N$4;$H$9;$H$10;$B$3;$C47;$B$5;$B$2)": 477,_x000D_
    "=RIK_AC(\"INF06__;INF02@E=1,S=1021,G=0,T=0,P=0:@R=A,S=1027,V={0}:R=B,S=1019,V={1}:R=C,S=1020,V={2}:R=D,S=1006,V={3}:R=E,S=1011,V={4}:R=G,S=2|1011,V={5}:R=H,S=2|1012,V={6}:R=I,S=1004,V={7}:R=I,S=2000,V={8}:\";$B$1;N$3;N$4;$H$9;$H$10;$B$3;$C21;$B$5;$B$2)": 478,_x000D_
    "=RIK_AC(\"INF06__;INF02@E=1,S=1021,G=0,T=0,P=0:@R=A,S=1027,V={0}:R=B,S=1019,V={1}:R=C,S=1020,V={2}:R=D,S=1006,V={3}:R=E,S=1011,V={4}:R=G,S=2|1011,V={5}:R=H,S=2|1012,V={6}:R=I,S=1004,V={7}:R=I,S=2000,V={8}:\";$B$1;N$3;N$4;$H$9;$H$10;$B$3;$C38;$B$5;$B$2)": 479,_x000D_
    "=RIK_AC(\"INF06__;INF02@E=1,S=1021,G=0,T=0,P=0:@R=A,S=1027,V={0}:R=B,S=1019,V={1}:R=C,S=1020,V={2}:R=D,S=1006,V={3}:R=E,S=1011,V={4}:R=G,S=2|1011,V={5}:R=H,S=2|1012,V={6}:R=I,S=1004,V={7}:R=I,S=2000,V={8}:\";$B$1;N$3;N$4;$H$9;$H$10;$B$3;$C52;$B$5;$B$2)": 480,_x000D_
    "=RIK_AC(\"INF06__;INF02@E=1,S=1021,G=0,T=0,P=0:@R=A,S=1027,V={0}:R=B,S=1019,V={1}:R=C,S=1020,V={2}:R=D,S=1006,V={3}:R=E,S=1011,V={4}:R=G,S=2|1011,V={5}:R=H,S=2|1012,V={6}:R=I,S=1004,V={7}:R=I,S=2000,V={8}:\";$B$1;N$3;N$4;$H$9;$H$10;$B$3;$C41;$B$5;$B$2)": 481,_x000D_
    "=RIK_AC(\"INF06__;INF02@E=1,S=1021,G=0,T=0,P=0:@R=A,S=1027,V={0}:R=B,S=1019,V={1}:R=C,S=1020,V={2}:R=D,S=1006,V={3}:R=E,S=1011,V={4}:R=G,S=2|1011,V={5}:R=H,S=2|1012,V={6}:R=I,S=1004,V={7}:R=I,S=2000,V={8}:\";$B$1;N$3;N$4;$H$9;$H$10;$B$3;$C33;$B$5;$B$2)": 482,_x000D_
    "=RIK_AC(\"INF06__;INF02@E=1,S=1021,G=0,T=0,P=0:@R=A,S=1027,V={0}:R=B,S=1019,V={1}:R=C,S=1020,V={2}:R=D,S=1006,V={3}:R=E,S=1011,V={4}:R=G,S=2|1011,V={5}:R=H,S=2|1012,V={6}:R=I,S=1004,V={7}:R=I,S=2000,V={8}:\";$B$1;N$3;N$4;$H$9;$H$10;$B$3;$C22;$B$5;$B$2)": 483,_x000D_
    "=RIK_AC(\"INF06__;INF02@E=1,S=1021,G=0,T=0,P=0:@R=A,S=1027,V={0}:R=B,S=1019,V={1}:R=C,S=1020,V={2}:R=D,S=1006,V={3}:R=E,S=1011,V={4}:R=G,S=2|1011,V={5}:R=H,S=2|1012,V={6}:R=I,S=1004,V={7}:R=I,S=2000,V={8}:\";$B$1;N$3;N$4;$H$9;$H$10;$B$3;$C18;$B$5;$B$2)": 484,_x000D_
    "=RIK_AC(\"INF06__;INF02@E=1,S=1021,G=0,T=0,P=0:@R=A,S=1027,V={0}:R=B,S=1019,V={1}:R=C,S=1020,V={2}:R=D,S=1006,V={3}:R=E,S=1011,V={4}:R=G,S=2|1011,V={5}:R=H,S=2|1012,V={6}:R=I,S=1004,V={7}:R=I,S=2000,V={8}:\";$B$1;N$3;N$4;$H$9;$H$10;$B$3;$C26;$B$5;$B$2)": 485,_x000D_
    "=RIK_AC(\"INF06__;INF02@E=1,S=1021,G=0,T=0,P=0:@R=A,S=1027,V={0}:R=B,S=1019,V={1}:R=C,S=1020,V={2}:R=D,S=1006,V={3}:R=E,S=1011,V={4}:R=G,S=2|1011,V={5}:R=H,S=2|1012,V={6}:R=I,S=1004,V={7}:R=I,S=2000,V={8}:\";$B$1;N$3;N$4;$H$9;$H$10;$B$3;$C23;$B$5;$B$2)": 486,_x000D_
    "=RIK_AC(\"INF06__;INF02@E=1,S=1021,G=0,T=0,P=0:@R=A,S=1027,V={0}:R=B,S=1019,V={1}:R=C,S=1020,V={2}:R=D,S=1006,V={3}:R=E,S=1011,V={4}:R=G,S=2|1011,V={5}:R=H,S=2|1012,V={6}:R=I,S=1004,V={7}:R=I,S=2000,V={8}:\";$B$1;N$3;N$4;$H$9;$H$10;$B$3;$C49;$B$5;$B$2)": 487,_x000D_
    "=RIK_AC(\"INF06__;INF05@E=1,S=1065,G=0,T=0,P=0:@R=D,S=1123,V={0}:R=A,S=1048,V={1}:R=B,S=2000,V={2}:R=E,S=1032,V={3}:R=C,S=1046,V={4}:R=F,S=9|1011,V={5}:R=G,S=9|1012,V={6}:R=H,S=1064,V={7}:\";$B$1;$H$9;$H$11;$H$10;J$6;$B$3;$A18;$B$5)": 488,_x000D_
    "=RIK_AC(\"INF06__;INF05@E=1,S=1065,G=0,T=0,P=0:@R=D,S=1123,V={0}:R=A,S=1048,V={1}:R=B,S=2000,V={2}:R=E,S=1032,V={3}:R=C,S=1046,V={4}:R=F,S=9|1011,V={5}:R=G,S=9|1012,V={6}:R=H,S=1064,V={7}:\";$B$1;$H$9;$H$11;$H$10;J$6;$B$3;$A19;$B$5)": 489,_x000D_
    "=RIK_AC(\"INF06__;INF05@E=1,S=1065,G=0,T=0,P=0:@R=D,S=1123,V={0}:R=A,S=1048,V={1}:R=B,S=2000,V={2}:R=E,S=1032,V={3}:R=C,S=1046,V={4}:R=F,S=9|1011,V={5}:R=G,S=9|1012,V={6}:R=H,S=1064,V={7}:\";$B$1;$H$9;$H$11;$H$10;J$6;$B$3;$A20;$B$5)": 490,_x000D_
    "=RIK_AC(\"INF06__;INF05@E=1,S=1065,G=0,T=0,P=0:@R=D,S=1123,V={0}:R=A,S=1048,V={1}:R=B,S=2000,V={2}:R=E,S=1032,V={3}:R=C,S=1046,V={4}:R=F,S=9|1011,V={5}:R=G,S=9|1012,V={6}:R=H,S=1064,V={7}:\";$B$1;$H$9;$H$11;$H$10;J$6;$B$3;$A21;$B$5)": 491,_x000D_
    "=RIK_AC(\"INF06__;INF05@E=1,S=1065,G=0,T=0,P=0:@R=D,S=1123,V={0}:R=A,S=1048,V={1}:R=B,S=2000,V={2}:R=E,S=1032,V={3}:R=C,S=1046,V={4}:R=F,S=9|1011,V={5}:R=G,S=9|1012,V={6}:R=H,S=1064,V={7}:\";$B$1;$H$9;$H$11;$H$10;J$6;$B$3;$A22;$B$5)": 492,_x000D_
    "=RIK_AC(\"INF06__;INF05@E=1,S=1065,G=0,T=0,P=0:@R=D,S=1123,V={0}:R=A,S=1048,V={1}:R=B,S=2000,V={2}:R=E,S=1032,V={3}:R=C,S=1046,V={4}:R=F,S=9|1011,V={5}:R=G,S=9|1012,V={6}:R=H,S=1064,V={7}:\";$B$1;$H$9;$H$11;$H$10;J$6;$B$3;$A23;$B$5)": 493,_x000D_
    "=RIK_AC(\"INF06__;INF05@E=1,S=1065,G=0,T=0,P=0:@R=D,S=1123,V={0}:R=A,S=1048,V={1}:R=B,S=2000,V={2}:R=E,S=1032,V={3}:R=C,S=1046,V={4}:R=F,S=9|1011,V={5}:R=G,S=9|1012,V={6}:R=H,S=1064,V={7}:\";$B$1;$H$9;$H$11;$H$10;J$6;$B$3;$A24;$B$5)": 494,_x000D_
    "=RIK_AC(\"INF06__;INF05@E=1,S=1065,G=0,T=0,P=0:@R=D,S=1123,V={0}:R=A,S=1048,V={1}:R=B,S=2000,V={2}:R=E,S=1032,V={3}:R=C,S=1046,V={4}:R=F,S=9|1011,V={5}:R=G,S=9|1012,V={6}:R=H,S=1064,V={7}:\";$B$1;$H$9;$H$11;$H$10;J$6;$B$3;$A25;$B$5)": 495,_x000D_
    "=RIK_AC(\"INF06__;INF05@E=1,S=1065,G=0,T=0,P=0:@R=D,S=1123,V={0}:R=A,S=1048,V={1}:R=B,S=2000,V={2}:R=E,S=1032,V={3}:R=C,S=1046,V={4}:R=F,S=9|1011,V={5}:R=G,S=9|1012,V={6}:R=H,S=1064,V={7}:\";$B$1;$H$9;$H$11;$H$10;J$6;$B$3;$A26;$B$5)": 496,_x000D_
    "=RIK_AC(\"INF06__;INF05@E=1,S=1065,G=0,T=0,P=0:@R=D,S=1123,V={0}:R=A,S=1048,V={1}:R=B,S=2000,V={2}:R=E,S=1032,V={3}:R=C,S=1046,V={4}:R=F,S=9|1011,V={5}:R=G,S=9|1012,V={6}:R=H,S=1064,V={7}:\";$B$1;$H$9;$H$11;$H$10;J$6;$B$3;$A27;$B$5)": 497,_x000D_
    "=RIK_AC(\"INF06__;INF05@E=1,S=1065,G=0,T=0,P=0:@R=D,S=1123,V={0}:R=A,S=1048,V={1}:R=B,S=2000,V={2}:R=E,S=1032,V={3}:R=C,S=1046,V={4}:R=F,S=9|1011,V={5}:R=G,S=9|1012,V={6}:R=H,S=1064,V={7}:\";$B$1;$H$9;$H$11;$H$10;J$6;$B$3;$A28;$B$5)": 498,_x000D_
    "=RIK_AC(\"INF06__;INF05@E=1,S=1065,G=0,T=0,P=0:@R=D,S=1123,V={0}:R=A,S=1048,V={1}:R=B,S=2000,V={2}:R=E,S=1032,V={3}:R=C,S=1046,V={4}:R=F,S=9|1011,V={5}:R=G,S=9|1012,V={6}:R=H,S=1064,V={7}:\";$B$1;$H$9;$H$11;$H$10;J$6;$B$3;$A29;$B$5)": 499,_x000D_
    "=RIK_AC(\"INF06__;INF05@E=1,S=1065,G=0,T=0,P=0:@R=D,S=1123,V={0}:R=A,S=1048,V={1}:R=B,S=2000,V={2}:R=E,S=1032,V={3}:R=C,S=1046,V={4}:R=F,S=9|1011,V={5}:R=G,S=9|1012,V={6}:R=H,S=1064,V={7}:\";$B$1;$H$9;$H$11;$H$10;J$6;$B$3;$A30;$B$5)": 500,_x000D_
    "=RIK_AC(\"INF06__;INF05@E=1,S=1065,G=0,T=0,P=0:@R=D,S=1123,V={0}:R=A,S=1048,V={1}:R=B,S=2000,V={2}:R=E,S=1032,V={3}:R=C,S=1046,V={4}:R=F,S=9|1011,V={5}:R=G,S=9|1012,V={6}:R=H,S=1064,V={7}:\";$B$1;$H$9;$H$11;$H$10;J$6;$B$3;$A31;$B$5)": 501,_x000D_
    "=RIK_AC(\"INF06__;INF05@E=1,S=1065,G=0,T=0,P=0:@R=D,S=1123,V={0}:R=A,S=1048,V={1}:R=B,S=2000,V={2}:R=E,S=1032,V={3}:R=C,S=1046,V={4}:R=F,S=9|1011,V={5}:R=G,S=9|1012,V={6}:R=H,S=1064,V={7}:\";$B$1;$H$9;$H$11;$H$10;J$6;$B$3;$A32;$B$5)": 502,_x000D_
    "=RIK_AC(\"INF06__;INF05@E=1,S=1065,G=0,T=0,P=0:@R=D,S=1123,V={0}:R=A,S=1048,V={1}:R=B,S=2000,V={2}:R=E,S=1032,V={3}:R=C,S=1046,V={4}:R=F,S=9|1011,V={5}:R=G,S=9|1012,V={6}:R=H,S=1064,V={7}:\";$B$1;$H$9;$H$11;$H$10;J$6;$B$3;$A33;$B$5)": 503,_x000D_
    "=RIK_AC(\"INF06__;INF05@E=1,S=1065,G=0,T=0,P=0:@R=D,S=1123,V={0}:R=A,S=1048,V={1}:R=B,S=2000,V={2}:R=E,S=1032,V={3}:R=C,S=1046,V={4}:R=F,S=9|1011,V={5}:R=G,S=9|1012,V={6}:R=H,S=1064,V={7}:\";$B$1;$H$9;$H$11;$H$10;J$6;$B$3;$A34;$B$5)": 504,_x000D_
    "=RIK_AC(\"INF06__;INF05@E=1,S=1065,G=0,T=0,P=0:@R=D,S=1123,V={0}:R=A,S=1048,V={1}:R=B,S=2000,V={2}:R=E,S=1032,V={3}:R=C,S=1046,V={4}:R=F,S=9|1011,V={5}:R=G,S=9|1012,V={6}:R=H,S=1064,V={7}:\";$B$1;$H$9;$H$11;$H$10;J$6;$B$3;$A35;$B$5)": 505,_x000D_
    "=RIK_AC(\"INF06__;INF05@E=1,S=1065,G=0,T=0,P=0:@R=D,S=1123,V={0}:R=A,S=1048,V={1}:R=B,S=2000,V={2}:R=E,S=1032,V={3}:R=C,S=1046,V={4}:R=F,S=9|1011,V={5}:R=G,S=9|1012,V={6}:R=H,S=1064,V={7}:\";$B$1;$H$9;$H$11;$H$10;J$6;$B$3;$A36;$B$5)": 506,_x000D_
    "=RIK_AC(\"INF06__;INF05@E=1,S=1065,G=0,T=0,P=0:@R=A,S=1123,V={0}:R=B,S=1048,V={1}:R=C,S=2000,V={2}:R=D,S=1032,V={3}:R=E,S=1046,V={4}:R=F,S=9|1011,V={5}:R=G,S=9|1012,V={6}:R=H,S=1064,V={7}:\";$B$1;$H$9;$H$11;$H$10;$J$6;$B$3;$A18;$B$5)": 507,_x000D_
    "=RIK_AC(\"INF06__;INF05@E=1,S=1065,G=0,T=0,P=0:@R=A,S=1123,V</t>
  </si>
  <si>
    <t>={0}:R=B,S=1048,V={1}:R=C,S=2000,V={2}:R=D,S=1032,V={3}:R=E,S=1046,V={4}:R=F,S=9|1011,V={5}:R=G,S=9|1012,V={6}:R=H,S=1064,V={7}:\";$B$1;$H$9;$H$11;$H$10;$J$6;$B$3;$A19;$B$5)": 508,_x000D_
    "=RIK_AC(\"INF06__;INF05@E=1,S=1065,G=0,T=0,P=0:@R=A,S=1123,V={0}:R=B,S=1048,V={1}:R=C,S=2000,V={2}:R=D,S=1032,V={3}:R=E,S=1046,V={4}:R=F,S=9|1011,V={5}:R=G,S=9|1012,V={6}:R=H,S=1064,V={7}:\";$B$1;$H$9;$H$11;$H$10;$J$6;$B$3;$A20;$B$5)": 509,_x000D_
    "=RIK_AC(\"INF06__;INF05@E=1,S=1065,G=0,T=0,P=0:@R=A,S=1123,V={0}:R=B,S=1048,V={1}:R=C,S=2000,V={2}:R=D,S=1032,V={3}:R=E,S=1046,V={4}:R=F,S=9|1011,V={5}:R=G,S=9|1012,V={6}:R=H,S=1064,V={7}:\";$B$1;$H$9;$H$11;$H$10;$J$6;$B$3;$A21;$B$5)": 510,_x000D_
    "=RIK_AC(\"INF06__;INF05@E=1,S=1065,G=0,T=0,P=0:@R=A,S=1123,V={0}:R=B,S=1048,V={1}:R=C,S=2000,V={2}:R=D,S=1032,V={3}:R=E,S=1046,V={4}:R=F,S=9|1011,V={5}:R=G,S=9|1012,V={6}:R=H,S=1064,V={7}:\";$B$1;$H$9;$H$11;$H$10;$J$6;$B$3;$A22;$B$5)": 511,_x000D_
    "=RIK_AC(\"INF06__;INF05@E=1,S=1065,G=0,T=0,P=0:@R=A,S=1123,V={0}:R=B,S=1048,V={1}:R=C,S=2000,V={2}:R=D,S=1032,V={3}:R=E,S=1046,V={4}:R=F,S=9|1011,V={5}:R=G,S=9|1012,V={6}:R=H,S=1064,V={7}:\";$B$1;$H$9;$H$11;$H$10;$J$6;$B$3;$A23;$B$5)": 512,_x000D_
    "=RIK_AC(\"INF06__;INF05@E=1,S=1065,G=0,T=0,P=0:@R=A,S=1123,V={0}:R=B,S=1048,V={1}:R=C,S=2000,V={2}:R=D,S=1032,V={3}:R=E,S=1046,V={4}:R=F,S=9|1011,V={5}:R=G,S=9|1012,V={6}:R=H,S=1064,V={7}:\";$B$1;$H$9;$H$11;$H$10;$J$6;$B$3;$A24;$B$5)": 513,_x000D_
    "=RIK_AC(\"INF06__;INF05@E=1,S=1065,G=0,T=0,P=0:@R=A,S=1123,V={0}:R=B,S=1048,V={1}:R=C,S=2000,V={2}:R=D,S=1032,V={3}:R=E,S=1046,V={4}:R=F,S=9|1011,V={5}:R=G,S=9|1012,V={6}:R=H,S=1064,V={7}:\";$B$1;$H$9;$H$11;$H$10;$J$6;$B$3;$A25;$B$5)": 514,_x000D_
    "=RIK_AC(\"INF06__;INF05@E=1,S=1065,G=0,T=0,P=0:@R=A,S=1123,V={0}:R=B,S=1048,V={1}:R=C,S=2000,V={2}:R=D,S=1032,V={3}:R=E,S=1046,V={4}:R=F,S=9|1011,V={5}:R=G,S=9|1012,V={6}:R=H,S=1064,V={7}:\";$B$1;$H$9;$H$11;$H$10;$J$6;$B$3;$A26;$B$5)": 515,_x000D_
    "=RIK_AC(\"INF06__;INF05@E=1,S=1065,G=0,T=0,P=0:@R=A,S=1123,V={0}:R=B,S=1048,V={1}:R=C,S=2000,V={2}:R=D,S=1032,V={3}:R=E,S=1046,V={4}:R=F,S=9|1011,V={5}:R=G,S=9|1012,V={6}:R=H,S=1064,V={7}:\";$B$1;$H$9;$H$11;$H$10;$J$6;$B$3;$A27;$B$5)": 516,_x000D_
    "=RIK_AC(\"INF06__;INF05@E=1,S=1065,G=0,T=0,P=0:@R=A,S=1123,V={0}:R=B,S=1048,V={1}:R=C,S=2000,V={2}:R=D,S=1032,V={3}:R=E,S=1046,V={4}:R=F,S=9|1011,V={5}:R=G,S=9|1012,V={6}:R=H,S=1064,V={7}:\";$B$1;$H$9;$H$11;$H$10;$J$6;$B$3;$A28;$B$5)": 517,_x000D_
    "=RIK_AC(\"INF06__;INF05@E=1,S=1065,G=0,T=0,P=0:@R=A,S=1123,V={0}:R=B,S=1048,V={1}:R=C,S=2000,V={2}:R=D,S=1032,V={3}:R=E,S=1046,V={4}:R=F,S=9|1011,V={5}:R=G,S=9|1012,V={6}:R=H,S=1064,V={7}:\";$B$1;$H$9;$H$11;$H$10;$J$6;$B$3;$A29;$B$5)": 518,_x000D_
    "=RIK_AC(\"INF06__;INF05@E=1,S=1065,G=0,T=0,P=0:@R=A,S=1123,V={0}:R=B,S=1048,V={1}:R=C,S=2000,V={2}:R=D,S=1032,V={3}:R=E,S=1046,V={4}:R=F,S=9|1011,V={5}:R=G,S=9|1012,V={6}:R=H,S=1064,V={7}:\";$B$1;$H$9;$H$11;$H$10;$J$6;$B$3;$A30;$B$5)": 519,_x000D_
    "=RIK_AC(\"INF06__;INF05@E=1,S=1065,G=0,T=0,P=0:@R=A,S=1123,V={0}:R=B,S=1048,V={1}:R=C,S=2000,V={2}:R=D,S=1032,V={3}:R=E,S=1046,V={4}:R=F,S=9|1011,V={5}:R=G,S=9|1012,V={6}:R=H,S=1064,V={7}:\";$B$1;$H$9;$H$11;$H$10;$J$6;$B$3;$A31;$B$5)": 520,_x000D_
    "=RIK_AC(\"INF06__;INF05@E=1,S=1065,G=0,T=0,P=0:@R=A,S=1123,V={0}:R=B,S=1048,V={1}:R=C,S=2000,V={2}:R=D,S=1032,V={3}:R=E,S=1046,V={4}:R=F,S=9|1011,V={5}:R=G,S=9|1012,V={6}:R=H,S=1064,V={7}:\";$B$1;$H$9;$H$11;$H$10;$J$6;$B$3;$A32;$B$5)": 521,_x000D_
    "=RIK_AC(\"INF06__;INF05@E=1,S=1065,G=0,T=0,P=0:@R=A,S=1123,V={0}:R=B,S=1048,V={1}:R=C,S=2000,V={2}:R=D,S=1032,V={3}:R=E,S=1046,V={4}:R=F,S=9|1011,V={5}:R=G,S=9|1012,V={6}:R=H,S=1064,V={7}:\";$B$1;$H$9;$H$11;$H$10;$J$6;$B$3;$A33;$B$5)": 522,_x000D_
    "=RIK_AC(\"INF06__;INF05@E=1,S=1065,G=0,T=0,P=0:@R=A,S=1123,V={0}:R=B,S=1048,V={1}:R=C,S=2000,V={2}:R=D,S=1032,V={3}:R=E,S=1046,V={4}:R=F,S=9|1011,V={5}:R=G,S=9|1012,V={6}:R=H,S=1064,V={7}:\";$B$1;$H$9;$H$11;$H$10;$J$6;$B$3;$A34;$B$5)": 523,_x000D_
    "=RIK_AC(\"INF06__;INF05@E=1,S=1065,G=0,T=0,P=0:@R=A,S=1123,V={0}:R=B,S=1048,V={1}:R=C,S=2000,V={2}:R=D,S=1032,V={3}:R=E,S=1046,V={4}:R=F,S=9|1011,V={5}:R=G,S=9|1012,V={6}:R=H,S=1064,V={7}:\";$B$1;$H$9;$H$11;$H$10;$J$6;$B$3;$A35;$B$5)": 524,_x000D_
    "=RIK_AC(\"INF06__;INF05@E=1,S=1065,G=0,T=0,P=0:@R=A,S=1123,V={0}:R=B,S=1048,V={1}:R=C,S=2000,V={2}:R=D,S=1032,V={3}:R=E,S=1046,V={4}:R=F,S=9|1011,V={5}:R=G,S=9|1012,V={6}:R=H,S=1064,V={7}:\";$B$1;$H$9;$H$11;$H$10;$J$6;$B$3;$A36;$B$5)": 525,_x000D_
    "=RIK_AC(\"INF06__;INF05@E=1,S=1065,G=0,T=0,P=0:@R=A,S=1123,V={0}:R=B,S=1048,V={1}:R=C,S=2000,V={2}:R=D,S=1032,V={3}:R=E,S=1046,V={4}:R=F,S=9|1011,V={5}:R=G,S=9|1012,V={6}:R=H,S=1064,V={7}:\";$B$1;$H$9;$H$11;$H$10;$J$6;$B$3;$A38;$B$5)": 526,_x000D_
    "=RIK_AC(\"INF06__;INF05@E=1,S=1065,G=0,T=0,P=0:@R=A,S=1123,V={0}:R=B,S=1048,V={1}:R=C,S=2000,V={2}:R=D,S=1032,V={3}:R=E,S=1046,V={4}:R=F,S=9|1011,V={5}:R=G,S=9|1012,V={6}:R=H,S=1064,V={7}:\";$B$1;$H$9;$H$11;$H$10;$J$6;$B$3;$A39;$B$5)": 527,_x000D_
    "=RIK_AC(\"INF06__;INF05@E=1,S=1065,G=0,T=0,P=0:@R=A,S=1123,V={0}:R=B,S=1048,V={1}:R=C,S=2000,V={2}:R=D,S=1032,V={3}:R=E,S=1046,V={4}:R=F,S=9|1011,V={5}:R=G,S=9|1012,V={6}:R=H,S=1064,V={7}:\";$B$1;$H$9;$H$11;$H$10;$J$6;$B$3;$A40;$B$5)": 528,_x000D_
    "=RIK_AC(\"INF06__;INF05@E=1,S=1065,G=0,T=0,P=0:@R=A,S=1123,V={0}:R=B,S=1048,V={1}:R=C,S=2000,V={2}:R=D,S=1032,V={3}:R=E,S=1046,V={4}:R=F,S=9|1011,V={5}:R=G,S=9|1012,V={6}:R=H,S=1064,V={7}:\";$B$1;$H$9;$H$11;$H$10;$J$6;$B$3;$A41;$B$5)": 529,_x000D_
    "=RIK_AC(\"INF06__;INF05@E=1,S=1065,G=0,T=0,P=0:@R=A,S=1123,V={0}:R=B,S=1048,V={1}:R=C,S=2000,V={2}:R=D,S=1032,V={3}:R=E,S=1046,V={4}:R=F,S=9|1011,V={5}:R=G,S=9|1012,V={6}:R=H,S=1064,V={7}:\";$B$1;$H$9;$H$11;$H$10;$J$6;$B$3;$A42;$B$5)": 530,_x000D_
    "=RIK_AC(\"INF06__;INF05@E=1,S=1065,G=0,T=0,P=0:@R=A,S=1123,V={0}:R=B,S=1048,V={1}:R=C,S=2000,V={2}:R=D,S=1032,V={3}:R=E,S=1046,V={4}:R=F,S=9|1011,V={5}:R=G,S=9|1012,V={6}:R=H,S=1064,V={7}:\";$B$1;$H$9;$H$11;$H$10;$J$6;$B$3;$A43;$B$5)": 531,_x000D_
    "=RIK_AC(\"INF06__;INF05@E=1,S=1065,G=0,T=0,P=0:@R=A,S=1123,V={0}:R=B,S=1048,V={1}:R=C,S=2000,V={2}:R=D,S=1032,V={3}:R=E,S=1046,V={4}:R=F,S=9|1011,V={5}:R=G,S=9|1012,V={6}:R=H,S=1064,V={7}:\";$B$1;$H$9;$H$11;$H$10;$J$6;$B$3;$A44;$B$5)": 532,_x000D_
    "=RIK_AC(\"INF06__;INF05@E=1,S=1065,G=0,T=0,P=0:@R=A,S=1123,V={0}:R=B,S=1048,V={1}:R=C,S=2000,V={2}:R=D,S=1032,V={3}:R=E,S=1046,V={4}:R=F,S=9|1011,V={5}:R=G,S=9|1012,V={6}:R=H,S=1064,V={7}:\";$B$1;$H$9;$H$11;$H$10;$J$6;$B$3;$A45;$B$5)": 533,_x000D_
    "=RIK_AC(\"INF06__;INF05@E=1,S=1065,G=0,T=0,P=0:@R=A,S=1123,V={0}:R=B,S=1048,V={1}:R=C,S=2000,V={2}:R=D,S=1032,V={3}:R=E,S=1046,V={4}:R=F,S=9|1011,V={5}:R=G,S=9|1012,V={6}:R=H,S=1064,V={7}:\";$B$1;$H$9;$H$11;$H$10;$J$6;$B$3;$A46;$B$5)": 534,_x000D_
    "=RIK_AC(\"INF06__;INF05@E=1,S=1065,G=0,T=0,P=0:@R=A,S=1123,V={0}:R=B,S=1048,V={1}:R=C,S=2000,V={2}:R=D,S=1032,V={3}:R=E,S=1046,V={4}:R=F,S=9|1011,V={5}:R=G,S=9|1012,V={6}:R=H,S=1064,V={7}:\";$B$1;$H$9;$H$11;$H$10;$J$6;$B$3;$A47;$B$5)": 535,_x000D_
    "=RIK_AC(\"INF06__;INF05@E=1,S=1065,G=0,T=0,P=0:@R=A,S=1123,V={0}:R=B,S=1048,V={1}:R=C,S=2000,V={2}:R=D,S=1032,V={3}:R=E,S=1046,V={4}:R=F,S=9|1011,V={5}:R=G,S=9|1012,V={6}:R=H,S=1064,V={7}:\";$B$1;$H$9;$H$11;$H$10;$J$6;$B$3;$A48;$B$5)": 536,_x000D_
    "=RIK_AC(\"INF06__;INF05@E=1,S=1065,G=0,T=0,P=0:@R=A,S=1123,V={0}:R=B,S=1048,V={1}:R=C,S=2000,V={2}:R=D,S=1032,V={3}:R=E,S=1046,V={4}:R=F,S=9|1011,V={5}:R=G,S=9|1012,V={6}:R=H,S=1064,V={7}:\";$B$1;$H$9;$H$11;$H$10;$J$6;$B$3;$A49;$B$5)": 537,_x000D_
    "=RIK_AC(\"INF06__;INF05@E=1,S=1065,G=0,T=0,P=0:@R=A,S=1123,V={0}:R=B,S=1048,V={1}:R=C,S=2000,V={2}:R=D,S=1032,V={3}:R=E,S=1046,V={4}:R=F,S=9|1011,V={5}:R=G,S=9|1012,V={6}:R=H,S=1064,V={7}:\";$B$1;$H$9;$H$11;$H$10;$J$6;$B$3;$A51;$B$5)": 538,_x000D_
    "=RIK_AC(\"INF06__;INF05@E=1,S=1065,G=0,T=0,P=0:@R=A,S=1123,V={0}:R=B,S=1048,V={1}:R=C,S=2000,V={2}:R=D,S=1032,V={3}:R=E,S=1046,V={4}:R=F,S=9|1011,V={5}:R=G,S=9|1012,V={6}:R=H,S=1064,V={7}:\";$B$1;$H$9;$H$11;$H$10;$J$6;$B$3;$A52;$B$5)": 539,_x000D_
    "=RIK_AC(\"INF06__;INF05@E=1,S=1065,G=0,T=0,P=0:@R=A,S=1123,V={0}:R=B,S=1048,V={1}:R=C,S=2000,V={2}:R=D,S=1032,V={3}:R=E,S=1046,V={4}:R=F,S=9|1011,V={5}:R=G,S=9|1012,V={6}:R=H,S=1064,V={7}:\";$B$1;$H$9;$H$11;$H$10;$J$6;$B$3;$A53;$B$5)": 540,_x000D_
    "=RIK_AC(\"INF06__;INF05@E=1,S=1065,G=0,T=0,P=0:@R=A,S=1123,V={0}:R=B,S=1048,V={1}:R=C,S=2000,V={2}:R=D,S=1032,V={3}:R=E,S=1046,V={4}:R=F,S=9|1011,V={5}:R=G,S=9|1012,V={6}:R=H,S=1064,V={7}:\";$B$1;$H$9;$H$11;$H$10;$L$6;$B$3;$B19;$B$5)": 541,_x000D_
    "=RIK_AC(\"INF06__;INF05@E=1,S=1065,G=0,T=0,P=0:@R=A,S=1123,V={0}:R=B,S=1048,V={1}:R=C,S=2000,V={2}:R=D,S=1032,V={3}:R=E,S=1046,V={4}:R=F,S=9|1011,V={5}:R=G,S=9|1012,V={6}:R=H,S=1064,V={7}:\";$B$1;$H$9;$H$11;$H$10;$L$6;$B$3;$B20;$B$5)": 542,_x000D_
    "=RIK_AC(\"INF06__;INF05@E=1,S=1065,G=0,T=0,P=0:@R=A,S=1123,V={0}:R=B,S=1048,V={1}:R=C,S=2000,V={2}:R=D,S=1032,V={3}:R=E,S=1046,V={4}:R=F,S=9|1011,V={5}:R=G,S=9|1012,V={6}:R=H,S=1064,V={7}:\";$B$1;$H$9;$H$11;$H$10;$L$6;$B$3;$B21;$B$5)": 543,_x000D_
    "=RIK_AC(\"INF06__;INF05@E=1,S=1065,G=0,T=0,P=0:@R=A,S=1123,V={0}:R=B,S=1048,V={1}:R=C,S=2000,V={2}:R=D,S=1032,V={3}:R=E,S=1046,V={4}:R=F,S=9|1011,V={5}:R=G,S=9|1012,V={6}:R=H,S=1064,V={7}:\";$B$1;$H$9;$H$11;$H$10;$L$6;$B$3;$B22;$B$5)": 544,_x000D_
    "=RIK_AC(\"INF06__;INF05@E=1,S=1065,G=0,T=0,P=0:@R=A,S=1123,V={0}:R=B,S=1048,V={1}:R=C,S=2000,V={2}:R=D,S=1032,V={3}:R=E,S=1046,V={4}:R=F,S=9|1011,V={5}:R=G,S=9|1012,V={6}:R=H,S=1064,V={7}:\";$B$1;$H$9;$H$11;$H$10;$L$6;$B$3;$B23;$B$5)": 545,_x000D_
    "=RIK_AC(\"INF06__;INF05@E=1,S=1065,G=0,T=0,P=0:@R=A,S=1123,V={0}:R=B,S=1048,V={1}:R=C,S=2000,V={2}:R=D,S=1032,V={3}:R=E,S=1046,V={4}:R=F,S=9|1011,V={5}:R=G,S=9|1012,V={6}:R=H,S=1064,V={7}:\";$B$1;$H$9;$H$11;$H$10;$L$6;$B$3;$B24;$B$5)": 546,_x000D_
    "=RIK_AC(\"INF06__;INF05@E=1,S=1065,G=0,T=0,P=0:@R=A,S=1123,V={0}:R=B,S=1048,V={1}:R=C,S=2000,V={2}:R=D,S=1032,V={3}:R=E,S=1046,V={4}:R=F,S=9|1011,V={5}:R=G,S=9|1012,V={6}:R=H,S=1064,V={7}:\";$B$1;$H$9;$H$11;$H$10;$L$6;$B$3;$B25;$B$5)": 547,_x000D_
    "=RIK_AC(\"INF06__;INF05@E=1,S=1065,G=0,T=0,P=0:@R=A,S=1123,V={0}:R=B,S=1048,V={1}:R=C,S=2000,V={2}:R=D,S=1032,V={3}:R=E,S=1046,V={4}:R=F,S=9|1011,V={5}:R=G,S=9|1012,V={6}:R=H,S=1064,V={7}:\";$B$1;$H$9;$H$11;$H$10;$L$6;$B$3;$B26;$B$5)": 548,_x000D_
    "=RIK_AC(\"INF06__;INF05@E=1,S=1065,G=0,T=0,P=0:@R=A,S=1123,V={0}:R=B,S=1048,V={1}:R=C,S=2000,V={2}:R=D,S=1032,V={3}:R=E,S=1046,V={4}:R=F,S=9|1011,V={5}:R=G,S=9|1012,V={6}:R=H,S=1064,V={7}:\";$B$1;$H$9;$H$11;$H$10;$L$6;$B$3;$B27;$B$5)": 549,_x000D_
    "=RIK_AC(\"INF06__;INF05@E=1,S=1065,G=0,T=0,P=0:@R=A,S=1123,V={0}:R=B,S=1048,V={1}:R=C,S=2000,V={2}:R=D,S=1032,V={3}:R=E,S=1046,V={4}:R=F,S=9|1011,V={5}:R=G,S=9|1012,V={6}:R=H,S=1064,V={7}:\";$B$1;$H$9;$H$11;$H$10;$L$6;$B$3;$B28;$B$5)": 550,_x000D_
    "=RIK_AC(\"INF06__;INF05@E=1,S=1065,G=0,T=0,P=0:@R=A,S=1123,V={0}:R=B,S=1048,V={1}:R=C,S=2000,V={2}:R=D,S=1032,V={3}:R=E,S=1046,V={4}:R=F,S=9|1011,V={5}:R=G,S=9|1012,V={6}:R=H,S=1064,V={7}:\";$B$1;$H$9;$H$11;$H$10;$L$6;$B$3;$B29;$B$5)": 551,_x000D_
    "=RIK_AC(\"INF06__;INF05@E=1,S=1065,G=0,T=0,P=0:@R=A,S=1123,V={0}:R=B,S=1048,V={1}:R=C,S=2000,V={2}:R=D,S=1032,V={3}:R=E,S=1046,V={4}:R=F,S=9|1011,V={5}:R=G,S=9|1012,V={6}:R=H,S=1064,V={7}:\";$B$1;$H$9;$H$11;$H$10;$L$6;$B$3;$B30;$B$5)": 552,_x000D_
    "=RIK_AC(\"INF06__;INF05@E=1,S=1065,G=0,T=0,P=0:@R=A,S=1123,V={0}:R=B,S=1048,V={1}:R=C,S=2000,V={2}:R=D,S=1032,V={3}:R=E,S=1046,V={4}:R=F,S=9|1011,V={5}:R=G,S=9|1012,V={6}:R=H,S=1064,V={7}:\";$B$1;$H$9;$H$11;$H$10;$L$6;$B$3;$B31;$B$5)": 553,_x000D_
    "=RIK_AC(\"INF06__;INF05@E=1,S=1065,G=0,T=0,P=0:@R=A,S=1123,V={0}:R=B,S=1048,V={1}:R=C,S=2000,V={2}:R=D,S=1032,V={3}:R=E,S=1046,V={4}:R=F,S=9|1011,V={5}:R=G,S=9|1012,V={6}:R=H,S=1064,V={7}:\";$B$1;$H$9;$H$11;$H$10;$L$6;$B$3;$B32;$B$5)": 554,_x000D_
    "=RIK_AC(\"INF06__;INF05@E=1,S=1065,G=0,T=0,P=0:@R=A,S=1123,V={0}:R=B,S=1048,V={1}:R=C,S=2000,V={2}:R=D,S=1032,V={3}:R=E,S=1046,V={4}:R=F,S=9|1011,V={5}:R=G,S=9|1012,V={6}:R=H,S=1064,V={7}:\";$B$1;$H$9;$H$11;$H$10;$L$6;$B$3;$B33;$B$5)": 555,_x000D_
    "=RIK_AC(\"INF06__;INF05@E=1,S=1065,G=0,T=0,P=0:@R=A,S=1123,V={0}:R=B,S=1048,V={1}:R=C,S=2000,V={2}:R=D,S=1032,V={3}:R=E,S=1046,V={4}:R=F,S=9|1011,V={5}:R=G,S=9|1012,V={6}:R=H,S=1064,V={7}:\";$B$1;$H$9;$H$11;$H$10;$L$6;$B$3;$B34;$B$5)": 556,_x000D_
    "=RIK_AC(\"INF06__;INF05@E=1,S=1065,G=0,T=0,P=0:@R=A,S=1123,V={0}:R=B,S=1048,V={1}:R=C,S=2000,V={2}:R=D,S=1032,V={3}:R=E,S=1046,V={4}:R=F,S=9|1011,V={5}:R=G,S=9|1012,V={6}:R=H,S=1064,V={7}:\";$B$1;$H$9;$H$11;$H$10;$L$6;$B$3;$B35;$B$5)": 557,_x000D_
    "=RIK_AC(\"INF06__;INF05@E=1,S=1065,G=0,T=0,P=0:@R=A,S=1123,V={0}:R=B,S=1048,V={1}:R=C,S=2000,V={2}:R=D,S=1032,V={3}:R=E,S=1046,V={4}:R=F,S=9|1011,V={5}:R=G,S=9|1012,V={6}:R=H,S=1064,V={7}:\";$B$1;$H$9;$H$11;$H$10;$L$6;$B$3;$B36;$B$5)": 558,_x000D_
    "=RIK_AC(\"INF06__;INF05@E=1,S=1065,G=0,T=0,P=0:@R=A,S=1123,V={0}:R=B,S=1048,V={1}:R=C,S=2000,V={2}:R=D,S=1032,V={3}:R=E,S=1046,V={4}:R=F,S=9|1011,V={5}:R=G,S=9|1012,V={6}:R=H,S=1064,V={7}:\";$B$1;$H$9;$H$11;$H$10;$L$6;$B$3;$B38;$B$5)": 559,_x000D_
    "=RIK_AC(\"INF06__;INF05@E=1,S=1065,G=0,T=0,P=0:@R=A,S=1123,V={0}:R=B,S=1048,V={1}:R=C,S=2000,V={2}:R=D,S=1032,V={3}:R=E,S=1046,V={4}:R=F,S=9|1011,V={5}:R=G,S=9|1012,V={6}:R=H,S=1064,V={7}:\";$B$1;$H$9;$H$11;$H$10;$L$6;$B$3;$B39;$B$5)": 560,_x000D_
    "=RIK_AC(\"INF06__;INF05@E=1,S=1065,G=0,T=0,P=0:@R=A,S=1123,V={0}:R=B,S=1048,V={1}:R=C,S=2000,V={2}:R=D,S=1032,V={3}:R=E,S=1046,V={4}:R=F,S=9|1011,V={5}:R=G,S=9|1012,V={6}:R=H,S=1064,V={7}:\";$B$1;$H$9;$H$11;$H$10;$L$6;$B$3;$B40;$B$5)": 561,_x000D_
    "=RIK_AC(\"INF06__;INF05@E=1,S=1065,G=0,T=0,P=0:@R=A,S=1123,V={0}:R=B,S=1048,V={1}:R=C,S=2000,V={2}:R=D,S=1032,V={3}:R=E,S=1046,V={4}:R=F,S=9|1011,V={5}:R=G,S=9|1012,V={6}:R=H,S=1064,V={7}:\";$B$1;$H$9;$H$11;$H$10;$L$6;$B$3;$B41;$B$5)": 562,_x000D_
    "=RIK_AC(\"INF06__;INF05@E=1,S=1065,G=0,T=0,P=0:@R=A,S=1123,V={0}:R=B,S=1048,V={1}:R=C,S=2000,V={2}:R=D,S=1032,V={3}:R=E,S=1046,V={4}:R=F,S=9|1011,V={5}:R=G,S=9|1012,V={6}:R=H,S=1064,V={7}:\";$B$1;$H$9;$H$11;$H$10;$L$6;$B$3;$B42;$B$5)": 563,_x000D_
    "=RIK_AC(\"INF06__;INF05@E=1,S=1065,G=0,T=0,P=0:@R=A,S=1123,V={0}:R=B,S=1048,V={1}:R=C,S=2000,V={2}:R=D,S=1032,V={3}:R=E,S=1046,V={4}:R=F,S=9|1011,V={5}:R=G,S=9|1012,V={6}:R=H,S=1064,V={7}:\";$B$1;$H$9;$H$11;$H$10;$L$6;$B$3;$B43;$B$5)": 564,_x000D_
    "=RIK_AC(\"INF06__;INF05@E=1,S=1065,G=0,T=0,P=0:@R=A,S=1123,V={0}:R=B,S=1048,V={1}:R=C,S=2000,V={2}:R=D,S=1032,V={3}:R=E,S=1046,V={4}:R=F,S=9|1011,V={5}:R=G,S=9|1012,V={6}:R=H,S=1064,V={7}:\";$B$1;$H$9;$H$11;$H$10;$L$6;$B$3;$B44;$B$5)": 565,_x000D_
    "=RIK_AC(\"INF06__;INF05@E=1,S=1065,G=0,T=0,P=0:@R=A,S=1123,V={0}:R=B,S=1048,V={1}:R=C,S=2000,V={2}:R=D,S=1032,V={3}:R=E,S=1046,V={4}:R=F,S=9|1011,V={5}:R=G,S=9|1012,V={6}:R=H,S=1064,V={7}:\";$B$1;$H$9;$H$11;$H$10;$L$6;$B$3;$B45;$B$5)": 566,_x000D_
    "=RIK_AC(\"INF06__;INF05@E=1,S=1065,G=0,T=0,P=0:@R=A,S=1123,V={0}:R=B,S=1048,V={1}:R=C,S=2000,V={2}:R=D,S=1032,V={3}:R=E,S=1046,V={4}:R=F,S=9|1011,V={5}:R=G,S=9|1012,V={6}:R=H,S=1064,V={7}:\";$B$1;$H$9;$H$11;$H$10;$L$6;$B$3;$B46;$B$5)": 567,_x000D_
    "=RIK_AC(\"INF06__;INF05@E=1,S=1065,G=0,T=0,P=0:@R=A,S=1123,V={0}:R=B,S=1048,V={1}:R=C,S=2000,V={2}:R=D,S=1032,V={3}:R=E,S=1046,V={4}:R=F,S=9|1011,V={5}:R=G,S=9|1012,V={6}:R=H,S=1064,V={7}:\";$B$1;$H$9;$H$11;$H$10;$L$6;$B$3;$B47;$B$5)": 568,_x000D_
    "=RIK_AC(\"INF06__;INF05@E=1,S=1065,G=0,T=0,P=0:@R=A,S=1123,V={0}:R=B,S=1048,V={1}:R=C,S=2000,V={2}:R=D,S=1032,V={3}:R=E,S=1046,V={4}:R=F,S=9|1011,V={5}:R=G,S=9|1012,V={6}:R=H,S=1064,V={7}:\";$B$1;$H$9;$H$11;$H$10;$L$6;$B$3;$B48;$B$5)": 569,_x000D_
    "=RIK_AC(\"INF06__;INF05@E=1,S=1065,G=0,T=0,P=0:@R=A,S=1123,V={0}:R=B,S=1048,V={1}:R=C,S=2000,V={2}:R=D,S=1032,V={3}:R=E,S=1046,V={4}:R=F,S=9|1011,V={5}:R=G,S=9|1012,V={6}:R=H,S=1064,V={7}:\";$B$1;$H$9;$H$11;$H$10;$L$6;$B$3;$B49;$B$5)": 570,_x000D_
    "=RIK_AC(\"INF06__;INF05@E=1,S=1065,G=0,T=0,P=0:@R=A,S=1123,V={0}:R=B,S=1048,V={1}:R=C,S=2000,V={2}:R=D,S=1032,V={3}:R=F,S=9|1011,V={4}:R=G,S=9|1012,V={5}:R=H,S=1064,V={6}:R=H,S=1024,V={7}:R=I,S=1047,V={8}:\";$B$1;$H$9;$H$11;$H$10;$B$3;$C18;$B$5;$N$3;$N$4)": 571,_x000D_
    "=RIK_AC(\"INF06__;INF05@E=1,S=1065,G=0,T=0,P=0:@R=A,S=1123,V={0}:R=B,S=1048,V={1}:R=C,S=2000,V={2}:R=D,S=1032,V={3}:R=F,S=9|1011,V={4}:R=G,S=9|1012,V={5}:R=H,S=1064,V={6}:R=H,S=1024,V={7}:R=I,S=1047,V={8}:\";$B$1;$H$9;$H$11;$H$10;$B$3;$C19;$B$5;$N$3;$N$4)": 572,_x000D_
    "=RIK_AC(\"INF06__;INF05@E=1,S=1065,G=0,T=0,P=0:@R=A,S=1123,V={0}:R=B,S=1048,V={1}:R=C,S=2000,V={2}:R=D,S=1032,V={3}:R=F,S=9|1011,V={4}:R=G,S=9|1012,V={5}:R=H,S=1064,V={6}:R=H,S=1024,V={7}:R=I,S=1047,V={8}:\";$B$1;$H$9;$H$11;$H$10;$B$3;$C20;$B$5;$N$3;$N$4)": 573,_x000D_
    "=RIK_AC(\"INF06__;INF05@E=1,S=1065,G=0,T=0,P=0:@R=A,S=1123,V={0}:R=B,S=1048,V={1}:R=C,S=2000,V={2}:R=D,S=1032,V={3}:R=F,S=9|1011,V={4}:R=G,S=9|1012,V={5}:R=H,S=1064,V={6}:R=H,S=1024,V={7}:R=I,S=1047,V={8}:\";$B$1;$H$9;$H$11;$H$10;$B$3;$C21;$B$5;$N$3;$N$4)": 574,_x000D_
    "=RIK_AC(\"INF06__;INF05@E=1,S=1065,G=0,T=0,P=0:@R=A,S=1123,V={0}:R=B,S=1048,V={1}:R=C,S=2000,V={2}:R=D,S=1032,V={3}:R=F,S=9|1011,V={4}:R=G,S=9|1012,V={5}:R=H,S=1064,V={6}:R=H,S=1024,V={7}:R=I,S=1047,V={8}:\";$B$1;$H$9;$H$11;$H$10;$B$3;$C22;$B$5;$N$3;$N$4)": 575,_x000D_
    "=RIK_AC(\"INF06__;INF05@E=1,S=1065,G=0,T=0,P=0:@R=A,S=1123,V={0}:R=B,S=1048,V={1}:R=C,S=2000,V={2}:R=D,S=1032,V={3}:R=F,S=9|1011,V={4}:R=G,S=9|1012,V={5}:R=H,S=1064,V={6}:R=H,S=1024,V={7}:R=I,S=1047,V={8}:\";$B$1;$H$9;$H$11;$H$10;$B$3;$C23;$B$5;$N$3;$N$4)": 576,_x000D_
    "=RIK_AC(\"INF06__;INF05@E=1,S=1065,G=0,T=0,P=0:@R=A,S=1123,V={0}:R=B,S=1048,V={1}:R=C,S=2000,V={2}:R=D,S=1032,V={3}:R=F,S=9|1011,V={4}:R=G,S=9|1012,V={5}:R=H,S=1064,V={6}:R=H,S=1024,V={7}:R=I,S=1047,V={8}:\";$B$1;$H$9;$H$11;$H$10;$B$3;$C24;$B$5;$N$3;$N$4)": 577,_x000D_
    "=RIK_AC(\"INF06__;INF05@E=1,S=1065,G=0,T=0,P=0:@R=A,S=1123,V={0}:R=B,S=1048,V={1}:R=C,S=2000,V={2}:R=D,S=1032,V={3}:R=F,S=9|1011,V={4}:R=G,S=9|1012,V={5}:R=H,S=1064,V={6}:R=H,S=1024,V={7}:R=I,S=1047,V={8}:\";$B$1;$H$9;$H$11;$H$10;$B$3;$C25;$B$5;$N$3;$N$4)": 578,_x000D_
    "=RIK_AC(\"INF06__;INF05@E=1,S=1065,G=0,T=0,P=0:@R=A,S=1123,V={0}:R=B,S=1048,V={1}:R=C,S=2000,V={2}:R=D,S=1032,V={3}:R=F,S=9|1011,V={4}:R=G,S=9|1012,V={5}:R=H,S=1064,V={6}:R=H,S=1024,V={7}:R=I,S=1047,V={8}:\";$B$1;$H$9;$H$11;$H$10;$B$3;$C26;$B$5;$N$3;$N$4)": 579,_x000D_
    "=RIK_AC(\"INF06__;INF05@E=1,S=1065,G=0,T=0,P=0:@R=A,S=1123,V={0}:R=B,S=1048,V={1}:R=C,S=2000,V={2}:R=D,S=1032,V={3}:R=F,S=9|1011,V={4}:R=G,S=9|1012,V={5}:R=H,S=1064,V={6}:R=H,S=1024,V={7}:R=I,S=1047,V={8}:\";$B$1;$H$9;$H$11;$H$10;$B$3;$C27;$B$5;$N$3;$N$4)": 580,_x000D_
    "=RIK_AC(\"INF06__;INF05@E=1,S=1065,G=0,T=0,P=0:@R=A,S=1123,V={0}:R=B,S=1048,V={1}:R=C,S=2000,V={2}:R=D,S=1032,V={3}:R=F,S=9|1011,V={4}:R=G,S=9|1012,V={5}:R=H,S=1064,V={6}:R=H,S=1024,V={7}:R=I,S=1047,V={8}:\";$B$1;$H$9;$H$11;$H$10;$B$3;$C28;$B$5;$N$3;$N$4)": 581,_x000D_
    "=RIK_AC(\"INF06__;INF05@E=1,S=1065,G=0,T=0,P=0:@R=A,S=1123,V={0}:R=B,S=1048,V={1}:R=C,S=2000,V={2}:R=D,S=1032,V={3}:R=F,S=9|1011,V={4}:R=G,S=9|1012,V={5}:R=H,S=1064,V={6}:R=H,S=1024,V={7}:R=I,S=1047,V={8}:\";$B$1;$H$9;$H$11;$H$10;$B$3;$C29;$B$5;$N$3;$N$4)": 582,_x000D_
    "=RIK_AC(\"INF06__;INF05@E=1,S=1065,G=0,T=0,P=0:@R=A,S=1123,V={0}:R=B,S=1048,V={1}:R=C,S=2000,V={2}:R=D,S=1032,V={3}:R=F,S=9|1011,V={4}:R=G,S=9|1012,V={5}:R=H,S=1064,V={6}:R=H,S=1024,V={7}:R=I,S=1047,V={8}:\";$B$1;$H$9;$H$11;$H$10;$B$3;$C30;$B$5;$N$3;$N$4)": 583,_x000D_
    "=RIK_AC(\"INF06__;INF05@E=1,S=1065,G=0,T=0,P=0:@R=A,S=1123,V={0}:R=B,S=1048,V={1}:R=C,S=2000,V={2}:R=D,S=1032,V={3}:R=F,S=9|1011,V={4}:R=G,S=9|1012,V={5}:R=H,S=1064,V={6}:R=H,S=1024,V={7}:R=I,S=1047,V={8}:\";$B$1;$H$9;$H$11;$H$10;$B$3;$C31;$B$5;$N$3;$N$4)": 584,_x000D_
    "=RIK_AC(\"INF06__;INF05@E=1,S=1065,G=0,T=0,P=0:@R=A,S=1123,V={0}:R=B,S=1048,V={1}:R=C,S=2000,V={2}:R=D,S=1032,V={3}:R=F,S=9|1011,V={4}:R=G,S=9|1012,V={5}:R=H,S=1064,V={6}:R=H,S=1024,V={7}:R=I,S=1047,V={8}:\";$B$1;$H$9;$H$11;$H$10;$B$3;$C32;$B$5;$N$3;$N$4)": 585,_x000D_
    "=RIK_AC(\"INF06__;INF05@E=1,S=1065,G=0,T=0,P=0:@R=A,S=1123,V={0}:R=B,S=1048,V={1}:R=C,S=2000,V={2}:R=D,S=1032,V={3}:R=F,S=9|1011,V={4}:R=G,S=9|1012,V={5}:R=H,S=1064,V={6}:R=H,S=1024,V={7}:R=I,S=1047,V={8}:\";$B$1;$H$9;$H$11;$H$10;$B$3;$C33;$B$5;$N$3;$N$4)": 586,_x000D_
    "=RIK_AC(\"INF06__;INF05@E=1,S=1065,G=0,T=0,P=0:@R=A,S=1123,V={0}:R=B,S=1048,V={1}:R=C,S=2000,V={2}:R=D,S=1032,V={3}:R=F,S=9|1011,V={4}:R=G,S=9|1012,V={5}:R=H,S=1064,V={6}:R=H,S=1024,V={7}:R=I,S=1047,V={8}:\";$B$1;$H$9;$H$11;$H$10;$B$3;$C34;$B$5;$N$3;$N$4)": 587,_x000D_
    "=RIK_AC(\"INF06__;INF05@E=1,S=1065,G=0,T=0,P=0:@R=A,S=1123,V={0}:R=B,S=1048,V={1}:R=C,S=2000,V={2}:R=D,S=1032,V={3}:R=F,S=9|1011,V={4}:R=G,S=9|1012,V={5}:R=H,S=1064,V={6}:R=H,S=1024,V={7}:R=I,S=1047,V={8}:\";$B$1;$H$9;$H$11;$H$10;$B$3;$C35;$B$5;$N$3;$N$4)": 588,_x000D_
    "=RIK_AC(\"INF06__;INF05@E=1,S=1065,G=0,T=0,P=0:@R=A,S=1123,V={0}:R=B,S=1048,V={1}:R=C,S=2000,V={2}:R=D,S=1032,V={3}:R=F,S=9|1011,V={4}:R=G,S=9|1012,V={5}:R=H,S=1064,V={6}:R=H,S=1024,V={7}:R=I,S=1047,V={8}:\";$B$1;$H$9;$H$11;$H$10;$B$3;$C36;$B$5;$N$3;$N$4)": 589,_x000D_
    "=RIK_AC(\"INF06__;INF05@E=1,S=1065,G=0,T=0,P=0:@R=A,S=1123,V={0}:R=B,S=1048,V={1}:R=C,S=2000,V={2}:R=D,S=1032,V={3}:R=F,S=9|1011,V={4}:R=G,S=9|1012,V={5}:R=H,S=1064,V={6}:R=H,S=1024,V={7}:R=I,S=1047,V={8}:\";$B$1;$H$9;$H$11;$H$10;$B$3;$C38;$B$5;$N$3;$N$4)": 590,_x000D_
    "=RIK_AC(\"INF06__;INF05@E=1,S=1065,G=0,T=0,P=0:@R=A,S=1123,V={0}:R=B,S=1048,V={1}:R=C,S=2000,V={2}:R=D,S=1032,V={3}:R=F,S=9|1011,V={4}:R=G,S=9|1012,V={5}:R=H,S=1064,V={6}:R=H,S=1024,V={7}:R=I,S=1047,V={8}:\";$B$1;$H$9;$H$11;$H$10;$B$3;$C39;$B$5;$N$3;$N$4)": 591,_x000D_
    "=RIK_AC(\"INF06__;INF05@E=1,S=1065,G=0,T=0,P=0:@R=A,S=1123,V={0}:R=B,S=1048,V={1}:R=C,S=2000,V={2}:R=D,S=1032,V={3}:R=F,S=9|1011,V={4}:R=G,S=9|1012,V={5}:R=H,S=1064,V={6}:R=H,S=1024,V={7}:R=I,S=1047,V={8}:\";$B$1;$H$9;$H$11;$H$10;$B$3;$C40;$B$5;$N$3;$N$4)": 592,_x000D_
    "=RIK_AC(\"INF06__;INF05@E=1,S=1065,G=0,T=0,P=0:@R=A,S=1123,V={0}:R=B,S=1048,V={1}:R=C,S=2000,V={2}:R=D,S=1032,V={3}:R=F,S=9|1011,V={4}:R=G,S=9|1012,V={5}:R=H,S=1064,V={6}:R=H,S=1024,V={7}:R=I,S=1047,V={8}:\";$B$1;$H$9;$H$11;$H$10;$B$3;$C41;$B$5;$N$3;$N$4)": 593,_x000D_
    "=RIK_AC(\"INF06__;INF05@E=1,S=1065,G=0,T=0,P=0:@R=A,S=1123,V={0}:R=B,S=1048,V={1}:R=C,S=2000,V={2}:R=D,S=1032,V={3}:R=F,S=9|1011,V={4}:R=G,S=9|1012,V={5}:R=H,S=1064,V={6}:R=H,S=1024,V={7}:R=I,S=1047,V={8}:\";$B$1;$H$9;$H$11;$H$10;$B$3;$C42;$B$5;$N$3;$N$4)": 594,_x000D_
    "=RIK_AC(\"INF06__;INF05@E=1,S=1065,G=0,T=0,P=0:@R=A,S=1123,V={0}:R=B,S=1048,V={1}:R=C,S=2000,V={2}:R=D,S=1032,V={3}:R=F,S=9|1011,V={4}:R=G,S=9|1012,V={5}:R=H,S=1064,V={6}:R=H,S=1024,V={7}:R=I,S=1047,V={8}:\";$B$1;$H$9;$H$11;$H$10;$B$3;$C43;$B$5;$N$3;$N$4)": 595,_x000D_
    "=RIK_AC(\"INF06__;INF05@E=1,S=1065,G=0,T=0,P=0:@R=A,S=1123,V={0}:R=B,S=1048,V={1}:R=C,S=2000,V={2}:R=D,S=1032,V={3}:R=F,S=9|1011,V={4}:R=G,S=9|1012,V={5}:R=H,S=1064,V={6}:R=H,S=1024,V={7}:R=I,S=1047,V={8}:\";$B$1;$H$9;$H$11;$H$10;$B$3;$C44;$B$5;$N$3;$N$4)": 596,_x000D_
    "=RIK_AC(\"INF06__;INF05@E=1,S=1065,G=0,T=0,P=0:@R=A,S=1123,V={0}:R=B,S=1048,V={1}:R=C,S=2000,V={2}:R=D,S=1032,V={3}:R=F,S=9|1011,V={4}:R=G,S=9|1012,V={5}:R=H,S=1064,V={6}:R=H,S=1024,V={7}:R=I,S=1047,V={8}:\";$B$1;$H$9;$H$11;$H$10;$B$3;$C45;$B$5;$N$3;$N$4)": 597,_x000D_
    "=RIK_AC(\"INF06__;INF05@E=1,S=1065,G=0,T=0,P=0:@R=A,S=1123,V={0}:R=B,S=1048,V={1}:R=C,S=2000,V={2}:R=D,S=1032,V={3}:R=F,S=9|1011,V={4}:R=G,S=9|1012,V={5}:R=H,S=1064,V={6}:R=H,S=1024,V={7}:R=I,S=1047,V={8}:\";$B$1;$H$9;$H$11;$H$10;$B$3;$C46;$B$5;$N$3;$N$4)": 598,_x000D_
    "=RIK_AC(\"INF06__;INF05@E=1,S=1065,G=0,T=0,P=0:@R=A,S=1123,V={0}:R=B,S=1048,V={1}:R=C,S=2000,V={2}:R=D,S=1032,V={3}:R=F,S=9|1011,V={4}:R=G,S=9|1012,V={5}:R=H,S=1064,V={6}:R=H,S=1024,V={7}:R=I,S=1047,V={8}:\";$B$1;$H$9;$H$11;$H$10;$B$3;$C47;$B$5;$N$3;$N$4)": 599,_x000D_
    "=RIK_AC(\"INF06__;INF05@E=1,S=1065,G=0,T=0,P=0:@R=A,S=1123,V={0}:R=B,S=1048,V={1}:R=C,S=2000,V={2}:R=D,S=1032,V={3}:R=F,S=9|1011,V={4}:R=G,S=9|1012,V={5}:R=H,S=1064,V={6}:R=H,S=1024,V={7}:R=I,S=1047,V={8}:\";$B$1;$H$9;$H$11;$H$10;$B$3;$C48;$B$5;$N$3;$N$4)": 600,_x000D_
    "=RIK_AC(\"INF06__;INF05@E=1,S=1065,G=0,T=0,P=0:@R=A,S=1123,V={0}:R=B,S=1048,V={1}:R=C,S=2000,V={2}:R=D,S=1032,V={3}:R=F,S=9|1011,V={4}:R=G,S=9|1012,V={5}:R=H,S=1064,V={6}:R=H,S=1024,V={7}:R=I,S=1047,V={8}:\";$B$1;$H$9;$H$11;$H$10;$B$3;$C49;$B$5;$N$3;$N$4)": 601,_x000D_
    "=RIK_AC(\"INF06__;INF05@E=1,S=1065,G=0,T=0,P=0:@R=A,S=1123,V={0}:R=B,S=1048,V={1}:R=C,S=2000,V={2}:R=D,S=1032,V={3}:R=F,S=9|1011,V={4}:R=G,S=9|1012,V={5}:R=H,S=1064,V={6}:R=H,S=1024,V={7}:R=I,S=1047,V={8}:\";$B$1;$H$9;$H$11;$H$10;$B$3;$C51;$B$5;$N$3;$N$4)": 602,_x000D_
    "=RIK_AC(\"INF06__;INF05@E=1,S=1065,G=0,T=0,P=0:@R=A,S=1123,V={0}:R=B,S=1048,V={1}:R=C,S=2000,V={2}:R=D,S=1032,V={3}:R=F,S=9|1011,V={4}:R=G,S=9|1012,V={5}:R=H,S=1064,V={6}:R=H,S=1024,V={7}:R=I,S=1047,V={8}:\";$B$1;$H$9;$H$11;$H$10;$B$3;$C52;$B$5;$N$3;$N$4)": 603,_x000D_
    "=RIK_AC(\"INF06__;INF05@E=1,S=1065,G=0,T=0,P=0:@R=A,S=1123,V={0}:R=B,S=1048,V={1}:R=C,S=2000,V={2}:R=D,S=1032,V={3}:R=F,S=9|1011,V={4}:R=G,S=9|1012,V={5}:R=H,S=1064,V={6}:R=H,S=1024,V={7}:R=I,S=1047,V={8}:\";$B$1;$H$9;$H$11;$H$10;$B$3;$C53;$B$5;$N$3;$N$4)": 604,_x000D_
    "=RIK_AC(\"INF06__;INF05@E=1,S=1065,G=0,T=0,P=0:@R=A,S=1123,V={0}:R=C,S=2000,V={1}:R=D,S=1032,V={2}:R=E,S=1046,V={3}:R=F,S=9|1011,V={4}:R=G,S=9|1012,V={5}:R=H,S=1064,V={6}:R=I,S=1049,V={7}:\";$B$1;$H$11;$H$10;$J$6;$B$3;$A18;$B$5;$H$9)": 605,_x000D_
    "=RIK_AC(\"INF06__;INF05@E=1,S=1065,G=0,T=0,P=0:@R=A,S=1123,V={0}:R=C,S=2000,V={1}:R=D,S=1032,V={2}:R=E,S=1046,V={3}:R=F,S=9|1011,V={4}:R=G,S=9|1012,V={5}:R=H,S=1064,V={6}:R=I,S=1049,V={7}:\";$B$1;$H$11;$H$10;$J$6;$B$3;$A19;$B$5;$H$9)": 606,_x000D_
    "=RIK_AC(\"INF06__;INF05@E=1,S=1065,G=0,T=0,P=0:@R=A,S=1123,V={0}:R=C,S=2000,V={1}:R=D,S=1032,V={2}:R=E,S=1046,V={3}:R=F,S=9|1011,V={4}:R=G,S=9|1012,V={5}:R=H,S=1064,V={6}:R=I,S=1049,V={7}:\";$B$1;$H$11;$H$10;$J$6;$B$3;$A20;$B$5;$H$9)": 607,_x000D_
    "=RIK_AC(\"INF06__;INF05@E=1,S=1065,G=0,T=0,P=0:@R=A,S=1123,V={0}:R=C,S=2000,V={1}:R=D,S=1032,V={2}:R=E,S=1046,V={3}:R=F,S=9|1011,V={4}:R=G,S=9|1012,V={5}:R=H,S=1064,V={6}:R=I,S=1049,V={7}:\";$B$1;$H$11;$H$10;$J$6;$B$3;$A21;$B$5;$H$9)": 608,_x000D_
    "=RIK_AC(\"INF06__;INF05@E=1,S=1065,G=0,T=0,P=0:@R=A,S=1123,V={0}:R=C,S=2000,V={1}:R=D,S=1032,V={2}:R=E,S=1046,V={3}:R=F,S=9|1011,V={4}:R=G,S=9|1012,V={5}:R=H,S=1064,V={6}:R=I,S=1049,V={7}:\";$B$1;$H$11;$H$10;$J$6;$B$3;$A22;$B$5;$H$9)": 609,_x000D_
    "=RIK_AC(\"INF06__;INF05@E=1,S=1065,G=0,T=0,P=0:@R=A,S=1123,V={0}:R=C,S=2000,V={1}:R=D,S=1032,V={2}:R=E,S=1046,V={3}:R=F,S=9|1011,V={4}:R=G,S=9|1012,V={5}:R=H,S=1064,V={6}:R=I,S=1049,V={7}:\";$B$1;$H$11;$H$10;$J$6;$B$3;$A23;$B$5;$H$9)": 610,_x000D_
    "=RIK_AC(\"INF06__;INF05@E=1,S=1065,G=0,T=0,P=0:@R=A,S=1123,V={0}:R=C,S=2000,V={1}:R=D,S=1032,V={2}:R=E,S=1046,V={3}:R=F,S=9|1011,V={4}:R=G,S=9|1012,V={5}:R=H,S=1064,V={6}:R=I,S=1049,V={7}:\";$B$1;$H$11;$H$10;$J$6;$B$3;$A24;$B$5;$H$9)": 611,_x000D_
    "=RIK_AC(\"INF06__;INF05@E=1,S=1065,G=0,T=0,P=0:@R=A,S=1123,V={0}:R=C,S=2000,V={1}:R=D,S=1032,V={2}:R=E,S=1046,V={3}:R=F,S=9|1011,V={4}:R=G,S=9|1012,V={5}:R=H,S=1064,V={6}:R=I,S=1049,V={7}:\";$B$1;$H$11;$H$10;$J$6;$B$3;$A25;$B$5;$H$9)": 612,_x000D_
    "=RIK_AC(\"INF06__;INF05@E=1,S=1065,G=0,T=0,P=0:@R=A,S=1123,V={0}:R=C,S=2000,V={1}:R=D,S=1032,V={2}:R=E,S=1046,V={3}:R=F,S=9|1011,V={4}:R=G,S=9|1012,V={5}:R=H,S=1064,V={6}:R=I,S=1049,V={7}:\";$B$1;$H$11;$H$10;$J$6;$B$3;$A26;$B$5;$H$9)": 613,_x000D_
    "=RIK_AC(\"INF06__;INF05@E=1,S=1065,G=0,T=0,P=0:@R=A,S=1123,V={0}:R=C,S=2000,V={1}:R=D,S=1032,V={2}:R=E,S=1046,V={3}:R=F,S=9|1011,V={4}:R=G,S=9|1012,V={5}:R=H,S=1064,V={6}:R=I,S=1049,V={7}:\";$B$1;$H$11;$H$10;$J$6;$B$3;$A27;$B$5;$H$9)": 614,_x000D_
    "=RIK_AC(\"INF06__;INF05@E=1,S=1065,G=0,T=0,P=0:@R=A,S=1123,V={0}:R=C,S=2000,V={1}:R=D,S=1032,V={2}:R=E,S=1046,V={3}:R=F,S=9|1011,V={4}:R=G,S=9|1012,V={5}:R=H,S=1064,V={6}:R=I,S=1049,V={7}:\";$B$1;$H$11;$H$10;$J$6;$B$3;$A28;$B$5;$H$9)": 615,_x000D_
    "=RIK_AC(\"INF06__;INF05@E=1,S=1065,G=0,T=0,P=0:@R=A,S=1123,V={0}:R=C,S=2000,V={1}:R=D,S=1032,V={2}:R=E,S=1046,V={3}:R=F,S=9|1011,V={4}:R=G,S=9|1012,V={5}:R=H,S=1064,V={6}:R=I,S=1049,V={7}:\";$B$1;$H$11;$H$10;$J$6;$B$3;$A29;$B$5;$H$9)": 616,_x000D_
    "=RIK_AC(\"INF06__;INF05@E=1,S=1065,G=0,T=0,P=0:@R=A,S=1123,V={0}:R=C,S=2000,V={1}:R=D,S=1032,V={2}:R=E,S=1046,V={3}:R=F,S=9|1011,V={4}:R=G,S=9|1012,V={5}:R=H,S=1064,V={6}:R=I,S=1049,V={7}:\";$B$1;$H$11;$H$10;$J$6;$B$3;$A30;$B$5;$H$9)": 617,_x000D_
    "=RIK_AC(\"INF06__;INF05@E=1,S=1065,G=0,T=0,P=0:@R=A,S=1123,V={0}:R=C,S=2000,V={1}:R=D,S=1032,V={2}:R=E,S=1046,V={3}:R=F,S=9|1011,V={4}:R=G,S=9|1012,V={5}:R=H,S=1064,V={6}:R=I,S=1049,V={7}:\";$B$1;$H$11;$H$10;$J$6;$B$3;$A31;$B$5;$H$9)": 618,_x000D_
    "=RIK_AC(\"INF06__;INF05@E=1,S=1065,G=0,T=0,P=0:@R=A,S=1123,V={0}:R=C,S=2000,V={1}:R=D,S=1032,V={2}:R=E,S=1046,V={3}:R=F,S=9|1011,V={4}:R=G,S=9|1012,V={5}:R=H,S=1064,V={6}:R=I,S=1049,V={7}:\";$B$1;$H$11;$H$10;$J$6;$B$3;$A32;$B$5;$H$9)": 619,_x000D_
    "=RIK_AC(\"INF06__;INF05@E=1,S=1065,G=0,T=0,P=0:@R=A,S=1123,V={0}:R=C,S=2000,V={1}:R=D,S=1032,V={2}:R=E,S=1046,V={3}:R=F,S=9|1011,V={4}:R=G,S=9|1012,V={5}:R=H,S=1064,V={6}:R=I,S=1049,V={7}:\";$B$1;$H$11;$H$10;$J$6;$B$3;$A33;$B$5;$H$9)": 620,_x000D_
    "=RIK_AC(\"INF06__;INF05@E=1,S=1065,G=0,T=0,P=0:@R=A,S=1123,V={0}:R=C,S=2000,V={1}:R=D,S=1032,V={2}:R=E,S=1046,V={3}:R=F,S=9|1011,V={4}:R=G,S=9|1012,V={5}:R=H,S=1064,V={6}:R=I,S=1049,V={7}:\";$B$1;$H$11;$H$10;$J$6;$B$3;$A34;$B$5;$H$9)": 621,_x000D_
    "=RIK_AC(\"INF06__;INF05@E=1,S=1065,G=0,T=0,P=0:@R=A,S=1123,V={0}:R=C,S=2000,V={1}:R=D,S=1032,V={2}:R=E,S=1046,V={3}:R=F,S=9|1011,V={4}:R=G,S=9|1012,V={5}:R=H,S=1064,V={6}:R=I,S=1049,V={7}:\";$B$1;$H$11;$H$10;$J$6;$B$3;$A35;$B$5;$H$9)": 622,_x000D_
    "=RIK_AC(\"INF06__;INF05@E=1,S=1065,G=0,T=0,P=0:@R=A,S=1123,V={0}:R=C,S=2000,V={1}:R=D,S=1032,V={2}:R=E,S=1046,V={3}:R=F,S=9|1011,V={4}:R=G,S=9|1012,V={5}:R=H,S=1064,V={6}:R=I,S=1049,V={7}:\";$B$1;$H$11;$H$10;$J$6;$B$3;$A36;$B$5;$H$9)": 623,_x000D_
    "=RIK_AC(\"INF06__;INF05@E=1,S=1065,G=0,T=0,P=0:@R=A,S=1123,V={0}:R=C,S=2000,V={1}:R=D,S=1032,V={2}:R=E,S=1046,V={3}:R=F,S=9|1011,V={4}:R=G,S=9|1012,V={5}:R=H,S=1064,V={6}:R=I,S=1049,V={7}:\";$B$1;$H$11;$H$10;$J$6;$B$3;$A38;$B$5;$H$9)": 624,_x000D_
    "=RIK_AC(\"INF06__;INF05@E=1,S=1065,G=0,T=0,P=0:@R=A,S=1123,V={0}:R=C,S=2000,V={1}:R=D,S=1032,V={2}:R=E,S=1046,V={3}:R=F,S=9|1011,V={4}:R=G,S=9|1012,V={5}:R=H,S=1064,V={6}:R=I,S=1049,V={7}:\";$B$1;$H$11;$H$10;$J$6;$B$3;$A39;$B$5;$H$9)": 625,_x000D_
    "=RIK_AC(\"INF06__;INF05@E=1,S=1065,G=0,T=0,P=0:@R=A,S=1123,V={0}:R=C,S=2000,V={1}:R=D,S=1032,V={2}:R=E,S=1046,V={3}:R=F,S=9|1011,V={4}:R=G,S=9|1012,V={5}:R=H,S=1064,V={6}:R=I,S=1049,V={7}:\";$B$1;$H$11;$H$10;$J$6;$B$3;$A40;$B$5;$H$9)": 626,_x000D_
    "=RIK_AC(\"INF06__;INF05@E=1,S=1065,G=0,T=0,P=0:@R=A,S=1123,V={0}:R=C,S=2000,V={1}:R=D,S=1032,V={2}:R=E,S=1046,V={3}:R=F,S=9|1011,V={4}:R=G,S=9|1012,V={5}:R=H,S=1064,V={6}:R=I,S=1049,V={7}:\";$B$1;$H$11;$H$10;$J$6;$B$3;$A41;$B$5;$H$9)": 627,_x000D_
    "=RIK_AC(\"INF06__;INF05@E=1,S=1065,G=0,T=0,P=0:@R=A,S=1123,V={0}:R=C,S=2000,V={1}:R=D,S=1032,V={2}:R=E,S=1046,V={3}:R=F,S=9|1011,V={4}:R=G,S=9|1012,V={5}:R=H,S=1064,V={6}:R=I,S=1049,V={7}:\";$B$1;$H$11;$H$10;$J$6;$B$3;$A42;$B$5;$H$9)": 628,_x000D_
    "=RIK_AC(\"INF06__;INF05@E=1,S=1065,G=0,T=0,P=0:@R=A,S=1123,V={0}:R=C,S=2000,V={1}:R=D,S=1032,V={2}:R=E,S=1046,V={3}:R=F,S=9|1011,V={4}:R=G,S=9|1012,V={5}:R=H,S=1064,V={6}:R=I,S=1049,V={7}:\";$B$1;$H$11;$H$10;$J$6;$B$3;$A43;$B$5;$H$9)": 629,_x000D_
    "=RIK_AC(\"INF06__;INF05@E=1,S=1065,G=0,T=0,P=0:@R=A,S=1123,V={0}:R=C,S=2000,V={1}:R=D,S=1032,V={2}:R=E,S=1046,V={3}:R=F,S=9|1011,V={4}:R=G,S=9|1012,V={5}:R=H,S=1064,V={6}:R=I,S=1049,V={7}:\";$B$1;$H$11;$H$10;$J$6;$B$3;$A44;$B$5;$H$9)": 630,_x000D_
    "=RIK_AC(\"INF06__;INF05@E=1,S=1065,G=0,T=0,P=0:@R=A,S=1123,V={0}:R=C,S=2000,V={1}:R=D,S=1032,V={2}:R=E,S=1046,V={3}:R=F,S=9|1011,V={4}:R=G,S=9|1012,V={5}:R=H,S=1064,V={6}:R=I,S=1049,V={7}:\";$B$1;$H$11;$H$10;$J$6;$B$3;$A45;$B$5;$H$9)": 631,_x000D_
    "=RIK_AC(\"INF06__;INF05@E=1,S=1065,G=0,T=0,P=0:@R=A,S=1123,V={0}:R=C,S=2000,V={1}:R=D,S=1032,V={2}:R=E,S=1046,V={3}:R=F,S=9|1011,V={4}:R=G,S=9|1012,V={5}:R=H,S=1064,V={6}:R=I,S=1049,V={7}:\";$B$1;$H$11;$H$10;$J$6;$B$3;$A46;$B$5;$H$9)": 632,_x000D_
    "=RIK_AC(\"INF06__;INF05@E=1,S=1065,G=0,T=0,P=0:@R=A,S=1123,V={0}:R=C,S=2000,V={1}:R=D,S=1032,V={2}:R=E,S=1046,V={3}:R=F,S=9|1011,V={4}:R=G,S=9|1012,V={5}:R=H,S=1064,V={6}:R=I,S=1049,V={7}:\";$B$1;$H$11;$H$10;$J$6;$B$3;$A47;$B$5;$H$9)": 633,_x000D_
    "=RIK_AC(\"INF06__;INF05@E=1,S=1065,G=0,T=0,P=0:@R=A,S=1123,V={0}:R=C,S=2000,V={1}:R=D,S=1032,V={2}:R=E,S=1046,V={3}:R=F,S=9|1011,V={4}:R=G,S=9|1012,V={5}:R=H,S=1064,V={6}:R=I,S=1049,V={7}:\";$B$1;$H$11;$H$10;$J$6;$B$3;$A48;$B$5;$H$9)": 634,_x000D_
    "=RIK_AC(\"INF06__;INF05@E=1,S=1065,G=0,T=0,P=0:@R=A,S=1123,V={0}:R=C,S=2000,V={1}:R=D,S=1032,V={2}:R=E,S=1046,V={3}:R=F,S=9|1011,V={4}:R=G,S=9|1012,V={5}:R=H,S=1064,V={6}:R=I,S=1049,V={7}:\";$B$1;$H$11;$H$10;$J$6;$B$3;$A49;$B$5;$H$9)": 635,_x000D_
    "=RIK_AC(\"INF06__;INF05@E=1,S=1065,G=0,T=0,P=0:@R=A,S=1123,V={0}:R=C,S=2000,V={1}:R=D,S=1032,V={2}:R=E,S=1046,V={3}:R=F,S=9|1011,V={4}:R=G,S=9|1012,V={5}:R=H,S=1064,V={6}:R=I,S=1049,V={7}:\";$B$1;$H$11;$H$10;$J$6;$B$3;$A51;$B$5;$H$9)": 636,_x000D_
    "=RIK_AC(\"INF06__;INF05@E=1,S=1065,G=0,T=0,P=0:@R=A,S=1123,V={0}:R=C,S=2000,V={1}:R=D,S=1032,V={2}:R=E,S=1046,V={3}:R=F,S=9|1011,V={4}:R=G,S=9|1012,V={5}:R=H,S=1064,V={6}:R=I,S=1049,V={7}:\";$B$1;$H$11;$H$10;$J$6;$B$</t>
  </si>
  <si>
    <t>3;$A52;$B$5;$H$9)": 637,_x000D_
    "=RIK_AC(\"INF06__;INF05@E=1,S=1065,G=0,T=0,P=0:@R=A,S=1123,V={0}:R=C,S=2000,V={1}:R=D,S=1032,V={2}:R=E,S=1046,V={3}:R=F,S=9|1011,V={4}:R=G,S=9|1012,V={5}:R=H,S=1064,V={6}:R=I,S=1049,V={7}:\";$B$1;$H$11;$H$10;$J$6;$B$3;$A53;$B$5;$H$9)": 638,_x000D_
    "=RIK_AC(\"INF06__;INF05@E=1,S=1065,G=0,T=0,P=0:@R=A,S=1123,V={0}:R=C,S=2000,V={1}:R=D,S=1032,V={2}:R=E,S=1046,V={3}:R=F,S=9|1011,V={4}:R=G,S=9|1012,V={5}:R=H,S=1064,V={6}:R=I,S=1049,V={7}:\";$B$1;$H$11;$H$10;$L$6;$B$3;$B19;$B$5;$H$9)": 639,_x000D_
    "=RIK_AC(\"INF06__;INF05@E=1,S=1065,G=0,T=0,P=0:@R=A,S=1123,V={0}:R=C,S=2000,V={1}:R=D,S=1032,V={2}:R=E,S=1046,V={3}:R=F,S=9|1011,V={4}:R=G,S=9|1012,V={5}:R=H,S=1064,V={6}:R=I,S=1049,V={7}:\";$B$1;$H$11;$H$10;$L$6;$B$3;$B20;$B$5;$H$9)": 640,_x000D_
    "=RIK_AC(\"INF06__;INF05@E=1,S=1065,G=0,T=0,P=0:@R=A,S=1123,V={0}:R=C,S=2000,V={1}:R=D,S=1032,V={2}:R=E,S=1046,V={3}:R=F,S=9|1011,V={4}:R=G,S=9|1012,V={5}:R=H,S=1064,V={6}:R=I,S=1049,V={7}:\";$B$1;$H$11;$H$10;$L$6;$B$3;$B21;$B$5;$H$9)": 641,_x000D_
    "=RIK_AC(\"INF06__;INF05@E=1,S=1065,G=0,T=0,P=0:@R=A,S=1123,V={0}:R=C,S=2000,V={1}:R=D,S=1032,V={2}:R=E,S=1046,V={3}:R=F,S=9|1011,V={4}:R=G,S=9|1012,V={5}:R=H,S=1064,V={6}:R=I,S=1049,V={7}:\";$B$1;$H$11;$H$10;$L$6;$B$3;$B22;$B$5;$H$9)": 642,_x000D_
    "=RIK_AC(\"INF06__;INF05@E=1,S=1065,G=0,T=0,P=0:@R=A,S=1123,V={0}:R=C,S=2000,V={1}:R=D,S=1032,V={2}:R=E,S=1046,V={3}:R=F,S=9|1011,V={4}:R=G,S=9|1012,V={5}:R=H,S=1064,V={6}:R=I,S=1049,V={7}:\";$B$1;$H$11;$H$10;$L$6;$B$3;$B23;$B$5;$H$9)": 643,_x000D_
    "=RIK_AC(\"INF06__;INF05@E=1,S=1065,G=0,T=0,P=0:@R=A,S=1123,V={0}:R=C,S=2000,V={1}:R=D,S=1032,V={2}:R=E,S=1046,V={3}:R=F,S=9|1011,V={4}:R=G,S=9|1012,V={5}:R=H,S=1064,V={6}:R=I,S=1049,V={7}:\";$B$1;$H$11;$H$10;$L$6;$B$3;$B24;$B$5;$H$9)": 644,_x000D_
    "=RIK_AC(\"INF06__;INF05@E=1,S=1065,G=0,T=0,P=0:@R=A,S=1123,V={0}:R=C,S=2000,V={1}:R=D,S=1032,V={2}:R=E,S=1046,V={3}:R=F,S=9|1011,V={4}:R=G,S=9|1012,V={5}:R=H,S=1064,V={6}:R=I,S=1049,V={7}:\";$B$1;$H$11;$H$10;$L$6;$B$3;$B25;$B$5;$H$9)": 645,_x000D_
    "=RIK_AC(\"INF06__;INF05@E=1,S=1065,G=0,T=0,P=0:@R=A,S=1123,V={0}:R=C,S=2000,V={1}:R=D,S=1032,V={2}:R=E,S=1046,V={3}:R=F,S=9|1011,V={4}:R=G,S=9|1012,V={5}:R=H,S=1064,V={6}:R=I,S=1049,V={7}:\";$B$1;$H$11;$H$10;$L$6;$B$3;$B26;$B$5;$H$9)": 646,_x000D_
    "=RIK_AC(\"INF06__;INF05@E=1,S=1065,G=0,T=0,P=0:@R=A,S=1123,V={0}:R=C,S=2000,V={1}:R=D,S=1032,V={2}:R=E,S=1046,V={3}:R=F,S=9|1011,V={4}:R=G,S=9|1012,V={5}:R=H,S=1064,V={6}:R=I,S=1049,V={7}:\";$B$1;$H$11;$H$10;$L$6;$B$3;$B27;$B$5;$H$9)": 647,_x000D_
    "=RIK_AC(\"INF06__;INF05@E=1,S=1065,G=0,T=0,P=0:@R=A,S=1123,V={0}:R=C,S=2000,V={1}:R=D,S=1032,V={2}:R=E,S=1046,V={3}:R=F,S=9|1011,V={4}:R=G,S=9|1012,V={5}:R=H,S=1064,V={6}:R=I,S=1049,V={7}:\";$B$1;$H$11;$H$10;$L$6;$B$3;$B28;$B$5;$H$9)": 648,_x000D_
    "=RIK_AC(\"INF06__;INF05@E=1,S=1065,G=0,T=0,P=0:@R=A,S=1123,V={0}:R=C,S=2000,V={1}:R=D,S=1032,V={2}:R=E,S=1046,V={3}:R=F,S=9|1011,V={4}:R=G,S=9|1012,V={5}:R=H,S=1064,V={6}:R=I,S=1049,V={7}:\";$B$1;$H$11;$H$10;$L$6;$B$3;$B29;$B$5;$H$9)": 649,_x000D_
    "=RIK_AC(\"INF06__;INF05@E=1,S=1065,G=0,T=0,P=0:@R=A,S=1123,V={0}:R=C,S=2000,V={1}:R=D,S=1032,V={2}:R=E,S=1046,V={3}:R=F,S=9|1011,V={4}:R=G,S=9|1012,V={5}:R=H,S=1064,V={6}:R=I,S=1049,V={7}:\";$B$1;$H$11;$H$10;$L$6;$B$3;$B30;$B$5;$H$9)": 650,_x000D_
    "=RIK_AC(\"INF06__;INF05@E=1,S=1065,G=0,T=0,P=0:@R=A,S=1123,V={0}:R=C,S=2000,V={1}:R=D,S=1032,V={2}:R=E,S=1046,V={3}:R=F,S=9|1011,V={4}:R=G,S=9|1012,V={5}:R=H,S=1064,V={6}:R=I,S=1049,V={7}:\";$B$1;$H$11;$H$10;$L$6;$B$3;$B31;$B$5;$H$9)": 651,_x000D_
    "=RIK_AC(\"INF06__;INF05@E=1,S=1065,G=0,T=0,P=0:@R=A,S=1123,V={0}:R=C,S=2000,V={1}:R=D,S=1032,V={2}:R=E,S=1046,V={3}:R=F,S=9|1011,V={4}:R=G,S=9|1012,V={5}:R=H,S=1064,V={6}:R=I,S=1049,V={7}:\";$B$1;$H$11;$H$10;$L$6;$B$3;$B32;$B$5;$H$9)": 652,_x000D_
    "=RIK_AC(\"INF06__;INF05@E=1,S=1065,G=0,T=0,P=0:@R=A,S=1123,V={0}:R=C,S=2000,V={1}:R=D,S=1032,V={2}:R=E,S=1046,V={3}:R=F,S=9|1011,V={4}:R=G,S=9|1012,V={5}:R=H,S=1064,V={6}:R=I,S=1049,V={7}:\";$B$1;$H$11;$H$10;$L$6;$B$3;$B33;$B$5;$H$9)": 653,_x000D_
    "=RIK_AC(\"INF06__;INF05@E=1,S=1065,G=0,T=0,P=0:@R=A,S=1123,V={0}:R=C,S=2000,V={1}:R=D,S=1032,V={2}:R=E,S=1046,V={3}:R=F,S=9|1011,V={4}:R=G,S=9|1012,V={5}:R=H,S=1064,V={6}:R=I,S=1049,V={7}:\";$B$1;$H$11;$H$10;$L$6;$B$3;$B34;$B$5;$H$9)": 654,_x000D_
    "=RIK_AC(\"INF06__;INF05@E=1,S=1065,G=0,T=0,P=0:@R=A,S=1123,V={0}:R=C,S=2000,V={1}:R=D,S=1032,V={2}:R=E,S=1046,V={3}:R=F,S=9|1011,V={4}:R=G,S=9|1012,V={5}:R=H,S=1064,V={6}:R=I,S=1049,V={7}:\";$B$1;$H$11;$H$10;$L$6;$B$3;$B35;$B$5;$H$9)": 655,_x000D_
    "=RIK_AC(\"INF06__;INF05@E=1,S=1065,G=0,T=0,P=0:@R=A,S=1123,V={0}:R=C,S=2000,V={1}:R=D,S=1032,V={2}:R=E,S=1046,V={3}:R=F,S=9|1011,V={4}:R=G,S=9|1012,V={5}:R=H,S=1064,V={6}:R=I,S=1049,V={7}:\";$B$1;$H$11;$H$10;$L$6;$B$3;$B36;$B$5;$H$9)": 656,_x000D_
    "=RIK_AC(\"INF06__;INF05@E=1,S=1065,G=0,T=0,P=0:@R=A,S=1123,V={0}:R=C,S=2000,V={1}:R=D,S=1032,V={2}:R=E,S=1046,V={3}:R=F,S=9|1011,V={4}:R=G,S=9|1012,V={5}:R=H,S=1064,V={6}:R=I,S=1049,V={7}:\";$B$1;$H$11;$H$10;$L$6;$B$3;$B38;$B$5;$H$9)": 657,_x000D_
    "=RIK_AC(\"INF06__;INF05@E=1,S=1065,G=0,T=0,P=0:@R=A,S=1123,V={0}:R=C,S=2000,V={1}:R=D,S=1032,V={2}:R=E,S=1046,V={3}:R=F,S=9|1011,V={4}:R=G,S=9|1012,V={5}:R=H,S=1064,V={6}:R=I,S=1049,V={7}:\";$B$1;$H$11;$H$10;$L$6;$B$3;$B39;$B$5;$H$9)": 658,_x000D_
    "=RIK_AC(\"INF06__;INF05@E=1,S=1065,G=0,T=0,P=0:@R=A,S=1123,V={0}:R=C,S=2000,V={1}:R=D,S=1032,V={2}:R=E,S=1046,V={3}:R=F,S=9|1011,V={4}:R=G,S=9|1012,V={5}:R=H,S=1064,V={6}:R=I,S=1049,V={7}:\";$B$1;$H$11;$H$10;$L$6;$B$3;$B40;$B$5;$H$9)": 659,_x000D_
    "=RIK_AC(\"INF06__;INF05@E=1,S=1065,G=0,T=0,P=0:@R=A,S=1123,V={0}:R=C,S=2000,V={1}:R=D,S=1032,V={2}:R=E,S=1046,V={3}:R=F,S=9|1011,V={4}:R=G,S=9|1012,V={5}:R=H,S=1064,V={6}:R=I,S=1049,V={7}:\";$B$1;$H$11;$H$10;$L$6;$B$3;$B41;$B$5;$H$9)": 660,_x000D_
    "=RIK_AC(\"INF06__;INF05@E=1,S=1065,G=0,T=0,P=0:@R=A,S=1123,V={0}:R=C,S=2000,V={1}:R=D,S=1032,V={2}:R=E,S=1046,V={3}:R=F,S=9|1011,V={4}:R=G,S=9|1012,V={5}:R=H,S=1064,V={6}:R=I,S=1049,V={7}:\";$B$1;$H$11;$H$10;$L$6;$B$3;$B42;$B$5;$H$9)": 661,_x000D_
    "=RIK_AC(\"INF06__;INF05@E=1,S=1065,G=0,T=0,P=0:@R=A,S=1123,V={0}:R=C,S=2000,V={1}:R=D,S=1032,V={2}:R=E,S=1046,V={3}:R=F,S=9|1011,V={4}:R=G,S=9|1012,V={5}:R=H,S=1064,V={6}:R=I,S=1049,V={7}:\";$B$1;$H$11;$H$10;$L$6;$B$3;$B43;$B$5;$H$9)": 662,_x000D_
    "=RIK_AC(\"INF06__;INF05@E=1,S=1065,G=0,T=0,P=0:@R=A,S=1123,V={0}:R=C,S=2000,V={1}:R=D,S=1032,V={2}:R=E,S=1046,V={3}:R=F,S=9|1011,V={4}:R=G,S=9|1012,V={5}:R=H,S=1064,V={6}:R=I,S=1049,V={7}:\";$B$1;$H$11;$H$10;$L$6;$B$3;$B44;$B$5;$H$9)": 663,_x000D_
    "=RIK_AC(\"INF06__;INF05@E=1,S=1065,G=0,T=0,P=0:@R=A,S=1123,V={0}:R=C,S=2000,V={1}:R=D,S=1032,V={2}:R=E,S=1046,V={3}:R=F,S=9|1011,V={4}:R=G,S=9|1012,V={5}:R=H,S=1064,V={6}:R=I,S=1049,V={7}:\";$B$1;$H$11;$H$10;$L$6;$B$3;$B45;$B$5;$H$9)": 664,_x000D_
    "=RIK_AC(\"INF06__;INF05@E=1,S=1065,G=0,T=0,P=0:@R=A,S=1123,V={0}:R=C,S=2000,V={1}:R=D,S=1032,V={2}:R=E,S=1046,V={3}:R=F,S=9|1011,V={4}:R=G,S=9|1012,V={5}:R=H,S=1064,V={6}:R=I,S=1049,V={7}:\";$B$1;$H$11;$H$10;$L$6;$B$3;$B46;$B$5;$H$9)": 665,_x000D_
    "=RIK_AC(\"INF06__;INF05@E=1,S=1065,G=0,T=0,P=0:@R=A,S=1123,V={0}:R=C,S=2000,V={1}:R=D,S=1032,V={2}:R=E,S=1046,V={3}:R=F,S=9|1011,V={4}:R=G,S=9|1012,V={5}:R=H,S=1064,V={6}:R=I,S=1049,V={7}:\";$B$1;$H$11;$H$10;$L$6;$B$3;$B47;$B$5;$H$9)": 666,_x000D_
    "=RIK_AC(\"INF06__;INF05@E=1,S=1065,G=0,T=0,P=0:@R=A,S=1123,V={0}:R=C,S=2000,V={1}:R=D,S=1032,V={2}:R=E,S=1046,V={3}:R=F,S=9|1011,V={4}:R=G,S=9|1012,V={5}:R=H,S=1064,V={6}:R=I,S=1049,V={7}:\";$B$1;$H$11;$H$10;$L$6;$B$3;$B48;$B$5;$H$9)": 667,_x000D_
    "=RIK_AC(\"INF06__;INF05@E=1,S=1065,G=0,T=0,P=0:@R=A,S=1123,V={0}:R=C,S=2000,V={1}:R=D,S=1032,V={2}:R=E,S=1046,V={3}:R=F,S=9|1011,V={4}:R=G,S=9|1012,V={5}:R=H,S=1064,V={6}:R=I,S=1049,V={7}:\";$B$1;$H$11;$H$10;$L$6;$B$3;$B49;$B$5;$H$9)": 668,_x000D_
    "=RIK_AC(\"INF06__;INF05@E=1,S=1065,G=0,T=0,P=0:@R=A,S=1123,V={0}:R=C,S=2000,V={1}:R=D,S=1032,V={2}:R=E,S=9|1011,V={3}:R=F,S=9|1012,V={4}:R=G,S=1064,V={5}:R=H,S=1024,V={6}:R=I,S=1047,V={7}:R=I,S=1049,V={8}:\";$B$1;$H$11;$H$10;$B$3;$C18;$B$5;$N$3;$N$4;$H$9)": 669,_x000D_
    "=RIK_AC(\"INF06__;INF05@E=1,S=1065,G=0,T=0,P=0:@R=A,S=1123,V={0}:R=C,S=2000,V={1}:R=D,S=1032,V={2}:R=E,S=9|1011,V={3}:R=F,S=9|1012,V={4}:R=G,S=1064,V={5}:R=H,S=1024,V={6}:R=I,S=1047,V={7}:R=I,S=1049,V={8}:\";$B$1;$H$11;$H$10;$B$3;$C19;$B$5;$N$3;$N$4;$H$9)": 670,_x000D_
    "=RIK_AC(\"INF06__;INF05@E=1,S=1065,G=0,T=0,P=0:@R=A,S=1123,V={0}:R=C,S=2000,V={1}:R=D,S=1032,V={2}:R=E,S=9|1011,V={3}:R=F,S=9|1012,V={4}:R=G,S=1064,V={5}:R=H,S=1024,V={6}:R=I,S=1047,V={7}:R=I,S=1049,V={8}:\";$B$1;$H$11;$H$10;$B$3;$C20;$B$5;$N$3;$N$4;$H$9)": 671,_x000D_
    "=RIK_AC(\"INF06__;INF05@E=1,S=1065,G=0,T=0,P=0:@R=A,S=1123,V={0}:R=C,S=2000,V={1}:R=D,S=1032,V={2}:R=E,S=9|1011,V={3}:R=F,S=9|1012,V={4}:R=G,S=1064,V={5}:R=H,S=1024,V={6}:R=I,S=1047,V={7}:R=I,S=1049,V={8}:\";$B$1;$H$11;$H$10;$B$3;$C21;$B$5;$N$3;$N$4;$H$9)": 672,_x000D_
    "=RIK_AC(\"INF06__;INF05@E=1,S=1065,G=0,T=0,P=0:@R=A,S=1123,V={0}:R=C,S=2000,V={1}:R=D,S=1032,V={2}:R=E,S=9|1011,V={3}:R=F,S=9|1012,V={4}:R=G,S=1064,V={5}:R=H,S=1024,V={6}:R=I,S=1047,V={7}:R=I,S=1049,V={8}:\";$B$1;$H$11;$H$10;$B$3;$C22;$B$5;$N$3;$N$4;$H$9)": 673,_x000D_
    "=RIK_AC(\"INF06__;INF05@E=1,S=1065,G=0,T=0,P=0:@R=A,S=1123,V={0}:R=C,S=2000,V={1}:R=D,S=1032,V={2}:R=E,S=9|1011,V={3}:R=F,S=9|1012,V={4}:R=G,S=1064,V={5}:R=H,S=1024,V={6}:R=I,S=1047,V={7}:R=I,S=1049,V={8}:\";$B$1;$H$11;$H$10;$B$3;$C23;$B$5;$N$3;$N$4;$H$9)": 674,_x000D_
    "=RIK_AC(\"INF06__;INF05@E=1,S=1065,G=0,T=0,P=0:@R=A,S=1123,V={0}:R=C,S=2000,V={1}:R=D,S=1032,V={2}:R=E,S=9|1011,V={3}:R=F,S=9|1012,V={4}:R=G,S=1064,V={5}:R=H,S=1024,V={6}:R=I,S=1047,V={7}:R=I,S=1049,V={8}:\";$B$1;$H$11;$H$10;$B$3;$C24;$B$5;$N$3;$N$4;$H$9)": 675,_x000D_
    "=RIK_AC(\"INF06__;INF05@E=1,S=1065,G=0,T=0,P=0:@R=A,S=1123,V={0}:R=C,S=2000,V={1}:R=D,S=1032,V={2}:R=E,S=9|1011,V={3}:R=F,S=9|1012,V={4}:R=G,S=1064,V={5}:R=H,S=1024,V={6}:R=I,S=1047,V={7}:R=I,S=1049,V={8}:\";$B$1;$H$11;$H$10;$B$3;$C25;$B$5;$N$3;$N$4;$H$9)": 676,_x000D_
    "=RIK_AC(\"INF06__;INF05@E=1,S=1065,G=0,T=0,P=0:@R=A,S=1123,V={0}:R=C,S=2000,V={1}:R=D,S=1032,V={2}:R=E,S=9|1011,V={3}:R=F,S=9|1012,V={4}:R=G,S=1064,V={5}:R=H,S=1024,V={6}:R=I,S=1047,V={7}:R=I,S=1049,V={8}:\";$B$1;$H$11;$H$10;$B$3;$C26;$B$5;$N$3;$N$4;$H$9)": 677,_x000D_
    "=RIK_AC(\"INF06__;INF05@E=1,S=1065,G=0,T=0,P=0:@R=A,S=1123,V={0}:R=C,S=2000,V={1}:R=D,S=1032,V={2}:R=E,S=9|1011,V={3}:R=F,S=9|1012,V={4}:R=G,S=1064,V={5}:R=H,S=1024,V={6}:R=I,S=1047,V={7}:R=I,S=1049,V={8}:\";$B$1;$H$11;$H$10;$B$3;$C27;$B$5;$N$3;$N$4;$H$9)": 678,_x000D_
    "=RIK_AC(\"INF06__;INF05@E=1,S=1065,G=0,T=0,P=0:@R=A,S=1123,V={0}:R=C,S=2000,V={1}:R=D,S=1032,V={2}:R=E,S=9|1011,V={3}:R=F,S=9|1012,V={4}:R=G,S=1064,V={5}:R=H,S=1024,V={6}:R=I,S=1047,V={7}:R=I,S=1049,V={8}:\";$B$1;$H$11;$H$10;$B$3;$C28;$B$5;$N$3;$N$4;$H$9)": 679,_x000D_
    "=RIK_AC(\"INF06__;INF05@E=1,S=1065,G=0,T=0,P=0:@R=A,S=1123,V={0}:R=C,S=2000,V={1}:R=D,S=1032,V={2}:R=E,S=9|1011,V={3}:R=F,S=9|1012,V={4}:R=G,S=1064,V={5}:R=H,S=1024,V={6}:R=I,S=1047,V={7}:R=I,S=1049,V={8}:\";$B$1;$H$11;$H$10;$B$3;$C29;$B$5;$N$3;$N$4;$H$9)": 680,_x000D_
    "=RIK_AC(\"INF06__;INF05@E=1,S=1065,G=0,T=0,P=0:@R=A,S=1123,V={0}:R=C,S=2000,V={1}:R=D,S=1032,V={2}:R=E,S=9|1011,V={3}:R=F,S=9|1012,V={4}:R=G,S=1064,V={5}:R=H,S=1024,V={6}:R=I,S=1047,V={7}:R=I,S=1049,V={8}:\";$B$1;$H$11;$H$10;$B$3;$C30;$B$5;$N$3;$N$4;$H$9)": 681,_x000D_
    "=RIK_AC(\"INF06__;INF05@E=1,S=1065,G=0,T=0,P=0:@R=A,S=1123,V={0}:R=C,S=2000,V={1}:R=D,S=1032,V={2}:R=E,S=9|1011,V={3}:R=F,S=9|1012,V={4}:R=G,S=1064,V={5}:R=H,S=1024,V={6}:R=I,S=1047,V={7}:R=I,S=1049,V={8}:\";$B$1;$H$11;$H$10;$B$3;$C31;$B$5;$N$3;$N$4;$H$9)": 682,_x000D_
    "=RIK_AC(\"INF06__;INF05@E=1,S=1065,G=0,T=0,P=0:@R=A,S=1123,V={0}:R=C,S=2000,V={1}:R=D,S=1032,V={2}:R=E,S=9|1011,V={3}:R=F,S=9|1012,V={4}:R=G,S=1064,V={5}:R=H,S=1024,V={6}:R=I,S=1047,V={7}:R=I,S=1049,V={8}:\";$B$1;$H$11;$H$10;$B$3;$C32;$B$5;$N$3;$N$4;$H$9)": 683,_x000D_
    "=RIK_AC(\"INF06__;INF05@E=1,S=1065,G=0,T=0,P=0:@R=A,S=1123,V={0}:R=C,S=2000,V={1}:R=D,S=1032,V={2}:R=E,S=9|1011,V={3}:R=F,S=9|1012,V={4}:R=G,S=1064,V={5}:R=H,S=1024,V={6}:R=I,S=1047,V={7}:R=I,S=1049,V={8}:\";$B$1;$H$11;$H$10;$B$3;$C33;$B$5;$N$3;$N$4;$H$9)": 684,_x000D_
    "=RIK_AC(\"INF06__;INF05@E=1,S=1065,G=0,T=0,P=0:@R=A,S=1123,V={0}:R=C,S=2000,V={1}:R=D,S=1032,V={2}:R=E,S=9|1011,V={3}:R=F,S=9|1012,V={4}:R=G,S=1064,V={5}:R=H,S=1024,V={6}:R=I,S=1047,V={7}:R=I,S=1049,V={8}:\";$B$1;$H$11;$H$10;$B$3;$C34;$B$5;$N$3;$N$4;$H$9)": 685,_x000D_
    "=RIK_AC(\"INF06__;INF05@E=1,S=1065,G=0,T=0,P=0:@R=A,S=1123,V={0}:R=C,S=2000,V={1}:R=D,S=1032,V={2}:R=E,S=9|1011,V={3}:R=F,S=9|1012,V={4}:R=G,S=1064,V={5}:R=H,S=1024,V={6}:R=I,S=1047,V={7}:R=I,S=1049,V={8}:\";$B$1;$H$11;$H$10;$B$3;$C35;$B$5;$N$3;$N$4;$H$9)": 686,_x000D_
    "=RIK_AC(\"INF06__;INF05@E=1,S=1065,G=0,T=0,P=0:@R=A,S=1123,V={0}:R=C,S=2000,V={1}:R=D,S=1032,V={2}:R=E,S=9|1011,V={3}:R=F,S=9|1012,V={4}:R=G,S=1064,V={5}:R=H,S=1024,V={6}:R=I,S=1047,V={7}:R=I,S=1049,V={8}:\";$B$1;$H$11;$H$10;$B$3;$C36;$B$5;$N$3;$N$4;$H$9)": 687,_x000D_
    "=RIK_AC(\"INF06__;INF05@E=1,S=1065,G=0,T=0,P=0:@R=A,S=1123,V={0}:R=C,S=2000,V={1}:R=D,S=1032,V={2}:R=E,S=9|1011,V={3}:R=F,S=9|1012,V={4}:R=G,S=1064,V={5}:R=H,S=1024,V={6}:R=I,S=1047,V={7}:R=I,S=1049,V={8}:\";$B$1;$H$11;$H$10;$B$3;$C38;$B$5;$N$3;$N$4;$H$9)": 688,_x000D_
    "=RIK_AC(\"INF06__;INF05@E=1,S=1065,G=0,T=0,P=0:@R=A,S=1123,V={0}:R=C,S=2000,V={1}:R=D,S=1032,V={2}:R=E,S=9|1011,V={3}:R=F,S=9|1012,V={4}:R=G,S=1064,V={5}:R=H,S=1024,V={6}:R=I,S=1047,V={7}:R=I,S=1049,V={8}:\";$B$1;$H$11;$H$10;$B$3;$C39;$B$5;$N$3;$N$4;$H$9)": 689,_x000D_
    "=RIK_AC(\"INF06__;INF05@E=1,S=1065,G=0,T=0,P=0:@R=A,S=1123,V={0}:R=C,S=2000,V={1}:R=D,S=1032,V={2}:R=E,S=9|1011,V={3}:R=F,S=9|1012,V={4}:R=G,S=1064,V={5}:R=H,S=1024,V={6}:R=I,S=1047,V={7}:R=I,S=1049,V={8}:\";$B$1;$H$11;$H$10;$B$3;$C40;$B$5;$N$3;$N$4;$H$9)": 690,_x000D_
    "=RIK_AC(\"INF06__;INF05@E=1,S=1065,G=0,T=0,P=0:@R=A,S=1123,V={0}:R=C,S=2000,V={1}:R=D,S=1032,V={2}:R=E,S=9|1011,V={3}:R=F,S=9|1012,V={4}:R=G,S=1064,V={5}:R=H,S=1024,V={6}:R=I,S=1047,V={7}:R=I,S=1049,V={8}:\";$B$1;$H$11;$H$10;$B$3;$C41;$B$5;$N$3;$N$4;$H$9)": 691,_x000D_
    "=RIK_AC(\"INF06__;INF05@E=1,S=1065,G=0,T=0,P=0:@R=A,S=1123,V={0}:R=C,S=2000,V={1}:R=D,S=1032,V={2}:R=E,S=9|1011,V={3}:R=F,S=9|1012,V={4}:R=G,S=1064,V={5}:R=H,S=1024,V={6}:R=I,S=1047,V={7}:R=I,S=1049,V={8}:\";$B$1;$H$11;$H$10;$B$3;$C42;$B$5;$N$3;$N$4;$H$9)": 692,_x000D_
    "=RIK_AC(\"INF06__;INF05@E=1,S=1065,G=0,T=0,P=0:@R=A,S=1123,V={0}:R=C,S=2000,V={1}:R=D,S=1032,V={2}:R=E,S=9|1011,V={3}:R=F,S=9|1012,V={4}:R=G,S=1064,V={5}:R=H,S=1024,V={6}:R=I,S=1047,V={7}:R=I,S=1049,V={8}:\";$B$1;$H$11;$H$10;$B$3;$C43;$B$5;$N$3;$N$4;$H$9)": 693,_x000D_
    "=RIK_AC(\"INF06__;INF05@E=1,S=1065,G=0,T=0,P=0:@R=A,S=1123,V={0}:R=C,S=2000,V={1}:R=D,S=1032,V={2}:R=E,S=9|1011,V={3}:R=F,S=9|1012,V={4}:R=G,S=1064,V={5}:R=H,S=1024,V={6}:R=I,S=1047,V={7}:R=I,S=1049,V={8}:\";$B$1;$H$11;$H$10;$B$3;$C44;$B$5;$N$3;$N$4;$H$9)": 694,_x000D_
    "=RIK_AC(\"INF06__;INF05@E=1,S=1065,G=0,T=0,P=0:@R=A,S=1123,V={0}:R=C,S=2000,V={1}:R=D,S=1032,V={2}:R=E,S=9|1011,V={3}:R=F,S=9|1012,V={4}:R=G,S=1064,V={5}:R=H,S=1024,V={6}:R=I,S=1047,V={7}:R=I,S=1049,V={8}:\";$B$1;$H$11;$H$10;$B$3;$C45;$B$5;$N$3;$N$4;$H$9)": 695,_x000D_
    "=RIK_AC(\"INF06__;INF05@E=1,S=1065,G=0,T=0,P=0:@R=A,S=1123,V={0}:R=C,S=2000,V={1}:R=D,S=1032,V={2}:R=E,S=9|1011,V={3}:R=F,S=9|1012,V={4}:R=G,S=1064,V={5}:R=H,S=1024,V={6}:R=I,S=1047,V={7}:R=I,S=1049,V={8}:\";$B$1;$H$11;$H$10;$B$3;$C46;$B$5;$N$3;$N$4;$H$9)": 696,_x000D_
    "=RIK_AC(\"INF06__;INF05@E=1,S=1065,G=0,T=0,P=0:@R=A,S=1123,V={0}:R=C,S=2000,V={1}:R=D,S=1032,V={2}:R=E,S=9|1011,V={3}:R=F,S=9|1012,V={4}:R=G,S=1064,V={5}:R=H,S=1024,V={6}:R=I,S=1047,V={7}:R=I,S=1049,V={8}:\";$B$1;$H$11;$H$10;$B$3;$C47;$B$5;$N$3;$N$4;$H$9)": 697,_x000D_
    "=RIK_AC(\"INF06__;INF05@E=1,S=1065,G=0,T=0,P=0:@R=A,S=1123,V={0}:R=C,S=2000,V={1}:R=D,S=1032,V={2}:R=E,S=9|1011,V={3}:R=F,S=9|1012,V={4}:R=G,S=1064,V={5}:R=H,S=1024,V={6}:R=I,S=1047,V={7}:R=I,S=1049,V={8}:\";$B$1;$H$11;$H$10;$B$3;$C48;$B$5;$N$3;$N$4;$H$9)": 698,_x000D_
    "=RIK_AC(\"INF06__;INF05@E=1,S=1065,G=0,T=0,P=0:@R=A,S=1123,V={0}:R=C,S=2000,V={1}:R=D,S=1032,V={2}:R=E,S=9|1011,V={3}:R=F,S=9|1012,V={4}:R=G,S=1064,V={5}:R=H,S=1024,V={6}:R=I,S=1047,V={7}:R=I,S=1049,V={8}:\";$B$1;$H$11;$H$10;$B$3;$C49;$B$5;$N$3;$N$4;$H$9)": 699,_x000D_
    "=RIK_AC(\"INF06__;INF05@E=1,S=1065,G=0,T=0,P=0:@R=A,S=1123,V={0}:R=C,S=2000,V={1}:R=D,S=1032,V={2}:R=E,S=9|1011,V={3}:R=F,S=9|1012,V={4}:R=G,S=1064,V={5}:R=H,S=1024,V={6}:R=I,S=1047,V={7}:R=I,S=1049,V={8}:\";$B$1;$H$11;$H$10;$B$3;$C51;$B$5;$N$3;$N$4;$H$9)": 700,_x000D_
    "=RIK_AC(\"INF06__;INF05@E=1,S=1065,G=0,T=0,P=0:@R=A,S=1123,V={0}:R=C,S=2000,V={1}:R=D,S=1032,V={2}:R=E,S=9|1011,V={3}:R=F,S=9|1012,V={4}:R=G,S=1064,V={5}:R=H,S=1024,V={6}:R=I,S=1047,V={7}:R=I,S=1049,V={8}:\";$B$1;$H$11;$H$10;$B$3;$C52;$B$5;$N$3;$N$4;$H$9)": 701,_x000D_
    "=RIK_AC(\"INF06__;INF05@E=1,S=1065,G=0,T=0,P=0:@R=A,S=1123,V={0}:R=C,S=2000,V={1}:R=D,S=1032,V={2}:R=E,S=9|1011,V={3}:R=F,S=9|1012,V={4}:R=G,S=1064,V={5}:R=H,S=1024,V={6}:R=I,S=1047,V={7}:R=I,S=1049,V={8}:\";$B$1;$H$11;$H$10;$B$3;$C53;$B$5;$N$3;$N$4;$H$9)": 702,_x000D_
    "=RIK_AC(\"INF06__;INF05@E=1,S=1065,G=0,T=0,P=0:@R=A,S=1123,V={0}:R=B,S=2000,V={1}:R=C,S=1032,V={2}:R=D,S=1046,V={3}:R=E,S=9|1011,V={4}:R=F,S=9|1012,V={5}:R=G,S=1064,V={6}:R=H,S=1049,V={7}:R=I,S=1029,V={8}:\";$B$1;$H$11;$H$10;$J$6;$B$3;$A18;$B$5;$H$9;$J$7)": 703,_x000D_
    "=RIK_AC(\"INF06__;INF05@E=1,S=1065,G=0,T=0,P=0:@R=A,S=1123,V={0}:R=B,S=2000,V={1}:R=C,S=1032,V={2}:R=D,S=1046,V={3}:R=E,S=9|1011,V={4}:R=F,S=9|1012,V={5}:R=G,S=1064,V={6}:R=H,S=1049,V={7}:R=I,S=1029,V={8}:\";$B$1;$H$11;$H$10;$J$6;$B$3;$A19;$B$5;$H$9;$J$7)": 704,_x000D_
    "=RIK_AC(\"INF06__;INF05@E=1,S=1065,G=0,T=0,P=0:@R=A,S=1123,V={0}:R=B,S=2000,V={1}:R=C,S=1032,V={2}:R=D,S=1046,V={3}:R=E,S=9|1011,V={4}:R=F,S=9|1012,V={5}:R=G,S=1064,V={6}:R=H,S=1049,V={7}:R=I,S=1029,V={8}:\";$B$1;$H$11;$H$10;$J$6;$B$3;$A20;$B$5;$H$9;$J$7)": 705,_x000D_
    "=RIK_AC(\"INF06__;INF05@E=1,S=1065,G=0,T=0,P=0:@R=A,S=1123,V={0}:R=B,S=2000,V={1}:R=C,S=1032,V={2}:R=D,S=1046,V={3}:R=E,S=9|1011,V={4}:R=F,S=9|1012,V={5}:R=G,S=1064,V={6}:R=H,S=1049,V={7}:R=I,S=1029,V={8}:\";$B$1;$H$11;$H$10;$J$6;$B$3;$A21;$B$5;$H$9;$J$7)": 706,_x000D_
    "=RIK_AC(\"INF06__;INF05@E=1,S=1065,G=0,T=0,P=0:@R=A,S=1123,V={0}:R=B,S=2000,V={1}:R=C,S=1032,V={2}:R=D,S=1046,V={3}:R=E,S=9|1011,V={4}:R=F,S=9|1012,V={5}:R=G,S=1064,V={6}:R=H,S=1049,V={7}:R=I,S=1029,V={8}:\";$B$1;$H$11;$H$10;$J$6;$B$3;$A22;$B$5;$H$9;$J$7)": 707,_x000D_
    "=RIK_AC(\"INF06__;INF05@E=1,S=1065,G=0,T=0,P=0:@R=A,S=1123,V={0}:R=B,S=2000,V={1}:R=C,S=1032,V={2}:R=D,S=1046,V={3}:R=E,S=9|1011,V={4}:R=F,S=9|1012,V={5}:R=G,S=1064,V={6}:R=H,S=1049,V={7}:R=I,S=1029,V={8}:\";$B$1;$H$11;$H$10;$J$6;$B$3;$A23;$B$5;$H$9;$J$7)": 708,_x000D_
    "=RIK_AC(\"INF06__;INF05@E=1,S=1065,G=0,T=0,P=0:@R=A,S=1123,V={0}:R=B,S=2000,V={1}:R=C,S=1032,V={2}:R=D,S=1046,V={3}:R=E,S=9|1011,V={4}:R=F,S=9|1012,V={5}:R=G,S=1064,V={6}:R=H,S=1049,V={7}:R=I,S=1029,V={8}:\";$B$1;$H$11;$H$10;$J$6;$B$3;$A24;$B$5;$H$9;$J$7)": 709,_x000D_
    "=RIK_AC(\"INF06__;INF05@E=1,S=1065,G=0,T=0,P=0:@R=A,S=1123,V={0}:R=B,S=2000,V={1}:R=C,S=1032,V={2}:R=D,S=1046,V={3}:R=E,S=9|1011,V={4}:R=F,S=9|1012,V={5}:R=G,S=1064,V={6}:R=H,S=1049,V={7}:R=I,S=1029,V={8}:\";$B$1;$H$11;$H$10;$J$6;$B$3;$A25;$B$5;$H$9;$J$7)": 710,_x000D_
    "=RIK_AC(\"INF06__;INF05@E=1,S=1065,G=0,T=0,P=0:@R=A,S=1123,V={0}:R=B,S=2000,V={1}:R=C,S=1032,V={2}:R=D,S=1046,V={3}:R=E,S=9|1011,V={4}:R=F,S=9|1012,V={5}:R=G,S=1064,V={6}:R=H,S=1049,V={7}:R=I,S=1029,V={8}:\";$B$1;$H$11;$H$10;$J$6;$B$3;$A26;$B$5;$H$9;$J$7)": 711,_x000D_
    "=RIK_AC(\"INF06__;INF05@E=1,S=1065,G=0,T=0,P=0:@R=A,S=1123,V={0}:R=B,S=2000,V={1}:R=C,S=1032,V={2}:R=D,S=1046,V={3}:R=E,S=9|1011,V={4}:R=F,S=9|1012,V={5}:R=G,S=1064,V={6}:R=H,S=1049,V={7}:R=I,S=1029,V={8}:\";$B$1;$H$11;$H$10;$J$6;$B$3;$A27;$B$5;$H$9;$J$7)": 712,_x000D_
    "=RIK_AC(\"INF06__;INF05@E=1,S=1065,G=0,T=0,P=0:@R=A,S=1123,V={0}:R=B,S=2000,V={1}:R=C,S=1032,V={2}:R=D,S=1046,V={3}:R=E,S=9|1011,V={4}:R=F,S=9|1012,V={5}:R=G,S=1064,V={6}:R=H,S=1049,V={7}:R=I,S=1029,V={8}:\";$B$1;$H$11;$H$10;$J$6;$B$3;$A28;$B$5;$H$9;$J$7)": 713,_x000D_
    "=RIK_AC(\"INF06__;INF05@E=1,S=1065,G=0,T=0,P=0:@R=A,S=1123,V={0}:R=B,S=2000,V={1}:R=C,S=1032,V={2}:R=D,S=1046,V={3}:R=E,S=9|1011,V={4}:R=F,S=9|1012,V={5}:R=G,S=1064,V={6}:R=H,S=1049,V={7}:R=I,S=1029,V={8}:\";$B$1;$H$11;$H$10;$J$6;$B$3;$A29;$B$5;$H$9;$J$7)": 714,_x000D_
    "=RIK_AC(\"INF06__;INF05@E=1,S=1065,G=0,T=0,P=0:@R=A,S=1123,V={0}:R=B,S=2000,V={1}:R=C,S=1032,V={2}:R=D,S=1046,V={3}:R=E,S=9|1011,V={4}:R=F,S=9|1012,V={5}:R=G,S=1064,V={6}:R=H,S=1049,V={7}:R=I,S=1029,V={8}:\";$B$1;$H$11;$H$10;$J$6;$B$3;$A30;$B$5;$H$9;$J$7)": 715,_x000D_
    "=RIK_AC(\"INF06__;INF05@E=1,S=1065,G=0,T=0,P=0:@R=A,S=1123,V={0}:R=B,S=2000,V={1}:R=C,S=1032,V={2}:R=D,S=1046,V={3}:R=E,S=9|1011,V={4}:R=F,S=9|1012,V={5}:R=G,S=1064,V={6}:R=H,S=1049,V={7}:R=I,S=1029,V={8}:\";$B$1;$H$11;$H$10;$J$6;$B$3;$A31;$B$5;$H$9;$J$7)": 716,_x000D_
    "=RIK_AC(\"INF06__;INF05@E=1,S=1065,G=0,T=0,P=0:@R=A,S=1123,V={0}:R=B,S=2000,V={1}:R=C,S=1032,V={2}:R=D,S=1046,V={3}:R=E,S=9|1011,V={4}:R=F,S=9|1012,V={5}:R=G,S=1064,V={6}:R=H,S=1049,V={7}:R=I,S=1029,V={8}:\";$B$1;$H$11;$H$10;$J$6;$B$3;$A32;$B$5;$H$9;$J$7)": 717,_x000D_
    "=RIK_AC(\"INF06__;INF05@E=1,S=1065,G=0,T=0,P=0:@R=A,S=1123,V={0}:R=B,S=2000,V={1}:R=C,S=1032,V={2}:R=D,S=1046,V={3}:R=E,S=9|1011,V={4}:R=F,S=9|1012,V={5}:R=G,S=1064,V={6}:R=H,S=1049,V={7}:R=I,S=1029,V={8}:\";$B$1;$H$11;$H$10;$J$6;$B$3;$A33;$B$5;$H$9;$J$7)": 718,_x000D_
    "=RIK_AC(\"INF06__;INF05@E=1,S=1065,G=0,T=0,P=0:@R=A,S=1123,V={0}:R=B,S=2000,V={1}:R=C,S=1032,V={2}:R=D,S=1046,V={3}:R=E,S=9|1011,V={4}:R=F,S=9|1012,V={5}:R=G,S=1064,V={6}:R=H,S=1049,V={7}:R=I,S=1029,V={8}:\";$B$1;$H$11;$H$10;$J$6;$B$3;$A34;$B$5;$H$9;$J$7)": 719,_x000D_
    "=RIK_AC(\"INF06__;INF05@E=1,S=1065,G=0,T=0,P=0:@R=A,S=1123,V={0}:R=B,S=2000,V={1}:R=C,S=1032,V={2}:R=D,S=1046,V={3}:R=E,S=9|1011,V={4}:R=F,S=9|1012,V={5}:R=G,S=1064,V={6}:R=H,S=1049,V={7}:R=I,S=1029,V={8}:\";$B$1;$H$11;$H$10;$J$6;$B$3;$A35;$B$5;$H$9;$J$7)": 720,_x000D_
    "=RIK_AC(\"INF06__;INF05@E=1,S=1065,G=0,T=0,P=0:@R=A,S=1123,V={0}:R=B,S=2000,V={1}:R=C,S=1032,V={2}:R=D,S=1046,V={3}:R=E,S=9|1011,V={4}:R=F,S=9|1012,V={5}:R=G,S=1064,V={6}:R=H,S=1049,V={7}:R=I,S=1029,V={8}:\";$B$1;$H$11;$H$10;$J$6;$B$3;$A36;$B$5;$H$9;$J$7)": 721,_x000D_
    "=RIK_AC(\"INF06__;INF05@E=1,S=1065,G=0,T=0,P=0:@R=A,S=1123,V={0}:R=B,S=2000,V={1}:R=C,S=1032,V={2}:R=D,S=1046,V={3}:R=E,S=9|1011,V={4}:R=F,S=9|1012,V={5}:R=G,S=1064,V={6}:R=H,S=1049,V={7}:R=I,S=1029,V={8}:\";$B$1;$H$11;$H$10;$J$6;$B$3;$A38;$B$5;$H$9;$J$7)": 722,_x000D_
    "=RIK_AC(\"INF06__;INF05@E=1,S=1065,G=0,T=0,P=0:@R=A,S=1123,V={0}:R=B,S=2000,V={1}:R=C,S=1032,V={2}:R=D,S=1046,V={3}:R=E,S=9|1011,V={4}:R=F,S=9|1012,V={5}:R=G,S=1064,V={6}:R=H,S=1049,V={7}:R=I,S=1029,V={8}:\";$B$1;$H$11;$H$10;$J$6;$B$3;$A39;$B$5;$H$9;$J$7)": 723,_x000D_
    "=RIK_AC(\"INF06__;INF05@E=1,S=1065,G=0,T=0,P=0:@R=A,S=1123,V={0}:R=B,S=2000,V={1}:R=C,S=1032,V={2}:R=D,S=1046,V={3}:R=E,S=9|1011,V={4}:R=F,S=9|1012,V={5}:R=G,S=1064,V={6}:R=H,S=1049,V={7}:R=I,S=1029,V={8}:\";$B$1;$H$11;$H$10;$J$6;$B$3;$A40;$B$5;$H$9;$J$7)": 724,_x000D_
    "=RIK_AC(\"INF06__;INF05@E=1,S=1065,G=0,T=0,P=0:@R=A,S=1123,V={0}:R=B,S=2000,V={1}:R=C,S=1032,V={2}:R=D,S=1046,V={3}:R=E,S=9|1011,V={4}:R=F,S=9|1012,V={5}:R=G,S=1064,V={6}:R=H,S=1049,V={7}:R=I,S=1029,V={8}:\";$B$1;$H$11;$H$10;$J$6;$B$3;$A41;$B$5;$H$9;$J$7)": 725,_x000D_
    "=RIK_AC(\"INF06__;INF05@E=1,S=1065,G=0,T=0,P=0:@R=A,S=1123,V={0}:R=B,S=2000,V={1}:R=C,S=1032,V={2}:R=D,S=1046,V={3}:R=E,S=9|1011,V={4}:R=F,S=9|1012,V={5}:R=G,S=1064,V={6}:R=H,S=1049,V={7}:R=I,S=1029,V={8}:\";$B$1;$H$11;$H$10;$J$6;$B$3;$A42;$B$5;$H$9;$J$7)": 726,_x000D_
    "=RIK_AC(\"INF06__;INF05@E=1,S=1065,G=0,T=0,P=0:@R=A,S=1123,V={0}:R=B,S=2000,V={1}:R=C,S=1032,V={2}:R=D,S=1046,V={3}:R=E,S=9|1011,V={4}:R=F,S=9|1012,V={5}:R=G,S=1064,V={6}:R=H,S=1049,V={7}:R=I,S=1029,V={8}:\";$B$1;$H$11;$H$10;$J$6;$B$3;$A43;$B$5;$H$9;$J$7)": 727,_x000D_
    "=RIK_AC(\"INF06__;INF05@E=1,S=1065,G=0,T=0,P=0:@R=A,S=1123,V={0}:R=B,S=2000,V={1}:R=C,S=1032,V={2}:R=D,S=1046,V={3}:R=E,S=9|1011,V={4}:R=F,S=9|1012,V={5}:R=G,S=1064,V={6}:R=H,S=1049,V={7}:R=I,S=1029,V={8}:\";$B$1;$H$11;$H$10;$J$6;$B$3;$A44;$B$5;$H$9;$J$7)": 728,_x000D_
    "=RIK_AC(\"INF06__;INF05@E=1,S=1065,G=0,T=0,P=0:@R=A,S=1123,V={0}:R=B,S=2000,V={1}:R=C,S=1032,V={2}:R=D,S=1046,V={3}:R=E,S=9|1011,V={4}:R=F,S=9|1012,V={5}:R=G,S=1064,V={6}:R=H,S=1049,V={7}:R=I,S=1029,V={8}:\";$B$1;$H$11;$H$10;$J$6;$B$3;$A45;$B$5;$H$9;$J$7)": 729,_x000D_
    "=RIK_AC(\"INF06__;INF05@E=1,S=1065,G=0,T=0,P=0:@R=A,S=1123,V={0}:R=B,S=2000,V={1}:R=C,S=1032,V={2}:R=D,S=1046,V={3}:R=E,S=9|1011,V={4}:R=F,S=9|1012,V={5}:R=G,S=1064,V={6}:R=H,S=1049,V={7}:R=I,S=1029,V={8}:\";$B$1;$H$11;$H$10;$J$6;$B$3;$A46;$B$5;$H$9;$J$7)": 730,_x000D_
    "=RIK_AC(\"INF06__;INF05@E=1,S=1065,G=0,T=0,P=0:@R=A,S=1123,V={0}:R=B,S=2000,V={1}:R=C,S=1032,V={2}:R=D,S=1046,V={3}:R=E,S=9|1011,V={4}:R=F,S=9|1012,V={5}:R=G,S=1064,V={6}:R=H,S=1049,V={7}:R=I,S=1029,V={8}:\";$B$1;$H$11;$H$10;$J$6;$B$3;$A47;$B$5;$H$9;$J$7)": 731,_x000D_
    "=RIK_AC(\"INF06__;INF05@E=1,S=1065,G=0,T=0,P=0:@R=A,S=1123,V={0}:R=B,S=2000,V={1}:R=C,S=1032,V={2}:R=D,S=1046,V={3}:R=E,S=9|1011,V={4}:R=F,S=9|1012,V={5}:R=G,S=1064,V={6}:R=H,S=1049,V={7}:R=I,S=1029,V={8}:\";$B$1;$H$11;$H$10;$J$6;$B$3;$A48;$B$5;$H$9;$J$7)": 732,_x000D_
    "=RIK_AC(\"INF06__;INF05@E=1,S=1065,G=0,T=0,P=0:@R=A,S=1123,V={0}:R=B,S=2000,V={1}:R=C,S=1032,V={2}:R=D,S=1046,V={3}:R=E,S=9|1011,V={4}:R=F,S=9|1012,V={5}:R=G,S=1064,V={6}:R=H,S=1049,V={7}:R=I,S=1029,V={8}:\";$B$1;$H$11;$H$10;$J$6;$B$3;$A49;$B$5;$H$9;$J$7)": 733,_x000D_
    "=RIK_AC(\"INF06__;INF05@E=1,S=1065,G=0,T=0,P=0:@R=A,S=1123,V={0}:R=B,S=2000,V={1}:R=C,S=1032,V={2}:R=D,S=1046,V={3}:R=E,S=9|1011,V={4}:R=F,S=9|1012,V={5}:R=G,S=1064,V={6}:R=H,S=1049,V={7}:R=I,S=1029,V={8}:\";$B$1;$H$11;$H$10;$J$6;$B$3;$A51;$B$5;$H$9;$J$7)": 734,_x000D_
    "=RIK_AC(\"INF06__;INF05@E=1,S=1065,G=0,T=0,P=0:@R=A,S=1123,V={0}:R=B,S=2000,V={1}:R=C,S=1032,V={2}:R=D,S=1046,V={3}:R=E,S=9|1011,V={4}:R=F,S=9|1012,V={5}:R=G,S=1064,V={6}:R=H,S=1049,V={7}:R=I,S=1029,V={8}:\";$B$1;$H$11;$H$10;$J$6;$B$3;$A52;$B$5;$H$9;$J$7)": 735,_x000D_
    "=RIK_AC(\"INF06__;INF05@E=1,S=1065,G=0,T=0,P=0:@R=A,S=1123,V={0}:R=B,S=2000,V={1}:R=C,S=1032,V={2}:R=D,S=1046,V={3}:R=E,S=9|1011,V={4}:R=F,S=9|1012,V={5}:R=G,S=1064,V={6}:R=H,S=1049,V={7}:R=I,S=1029,V={8}:\";$B$1;$H$11;$H$10;$J$6;$B$3;$A53;$B$5;$H$9;$J$7)": 736,_x000D_
    "=RIK_AC(\"INF06__;INF05@E=1,S=1065,G=0,T=0,P=0:@R=A,S=1123,V={0}:R=B,S=2000,V={1}:R=C,S=1032,V={2}:R=D,S=1046,V={3}:R=E,S=9|1011,V={4}:R=F,S=9|1012,V={5}:R=G,S=1064,V={6}:R=H,S=1049,V={7}:R=I,S=1029,V={8}:\";$B$1;$H$11;$H$10;$J$6;$B$3;$B19;$B$5;$H$9;$J$7)": 737,_x000D_
    "=RIK_AC(\"INF06__;INF05@E=1,S=1065,G=0,T=0,P=0:@R=A,S=1123,V={0}:R=B,S=2000,V={1}:R=C,S=1032,V={2}:R=D,S=1046,V={3}:R=E,S=9|1011,V={4}:R=F,S=9|1012,V={5}:R=G,S=1064,V={6}:R=H,S=1049,V={7}:R=I,S=1029,V={8}:\";$B$1;$H$11;$H$10;$L$6;$B$3;$B19;$B$5;$H$9;$L$7)": 738,_x000D_
    "=RIK_AC(\"INF06__;INF05@E=1,S=1065,G=0,T=0,P=0:@R=A,S=1123,V={0}:R=B,S=2000,V={1}:R=C,S=1032,V={2}:R=D,S=1046,V={3}:R=E,S=9|1011,V={4}:R=F,S=9|1012,V={5}:R=G,S=1064,V={6}:R=H,S=1049,V={7}:R=I,S=1029,V={8}:\";$B$1;$H$11;$H$10;$L$6;$B$3;$B20;$B$5;$H$9;$L$7)": 739,_x000D_
    "=RIK_AC(\"INF06__;INF05@E=1,S=1065,G=0,T=0,P=0:@R=A,S=1123,V={0}:R=B,S=2000,V={1}:R=C,S=1032,V={2}:R=D,S=1046,V={3}:R=E,S=9|1011,V={4}:R=F,S=9|1012,V={5}:R=G,S=1064,V={6}:R=H,S=1049,V={7}:R=I,S=1029,V={8}:\";$B$1;$H$11;$H$10;$L$6;$B$3;$B21;$B$5;$H$9;$L$7)": 740,_x000D_
    "=RIK_AC(\"INF06__;INF05@E=1,S=1065,G=0,T=0,P=0:@R=A,S=1123,V={0}:R=B,S=2000,V={1}:R=C,S=1032,V={2}:R=D,S=1046,V={3}:R=E,S=9|1011,V={4}:R=F,S=9|1012,V={5}:R=G,S=1064,V={6}:R=H,S=1049,V={7}:R=I,S=1029,V={8}:\";$B$1;$H$11;$H$10;$L$6;$B$3;$B22;$B$5;$H$9;$L$7)": 741,_x000D_
    "=RIK_AC(\"INF06__;INF05@E=1,S=1065,G=0,T=0,P=0:@R=A,S=1123,V={0}:R=B,S=2000,V={1}:R=C,S=1032,V={2}:R=D,S=1046,V={3}:R=E,S=9|1011,V={4}:R=F,S=9|1012,V={5}:R=G,S=1064,V={6}:R=H,S=1049,V={7}:R=I,S=1029,V={8}:\";$B$1;$H$11;$H$10;$L$6;$B$3;$B23;$B$5;$H$9;$L$7)": 742,_x000D_
    "=RIK_AC(\"INF06__;INF05@E=1,S=1065,G=0,T=0,P=0:@R=A,S=1123,V={0}:R=B,S=2000,V={1}:R=C,S=1032,V={2}:R=D,S=1046,V={3}:R=E,S=9|1011,V={4}:R=F,S=9|1012,V={5}:R=G,S=1064,V={6}:R=H,S=1049,V={7}:R=I,S=1029,V={8}:\";$B$1;$H$11;$H$10;$L$6;$B$3;$B24;$B$5;$H$9;$L$7)": 743,_x000D_
    "=RIK_AC(\"INF06__;INF05@E=1,S=1065,G=0,T=0,P=0:@R=A,S=1123,V={0}:R=B,S=2000,V={1}:R=C,S=1032,V={2}:R=D,S=1046,V={3}:R=E,S=9|1011,V={4}:R=F,S=9|1012,V={5}:R=G,S=1064,V={6}:R=H,S=1049,V={7}:R=I,S=1029,V={8}:\";$B$1;$H$11;$H$10;$L$6;$B$3;$B25;$B$5;$H$9;$L$7)": 744,_x000D_
    "=RIK_AC(\"INF06__;INF05@E=1,S=1065,G=0,T=0,P=0:@R=A,S=1123,V={0}:R=B,S=2000,V={1}:R=C,S=1032,V={2}:R=D,S=1046,V={3}:R=E,S=9|1011,V={4}:R=F,S=9|1012,V={5}:R=G,S=1064,V={6}:R=H,S=1049,V={7}:R=I,S=1029,V={8}:\";$B$1;$H$11;$H$10;$L$6;$B$3;$B26;$B$5;$H$9;$L$7)": 745,_x000D_
    "=RIK_AC(\"INF06__;INF05@E=1,S=1065,G=0,T=0,P=0:@R=A,S=1123,V={0}:R=B,S=2000,V={1}:R=C,S=1032,V={2}:R=D,S=1046,V={3}:R=E,S=9|1011,V={4}:R=F,S=9|1012,V={5}:R=G,S=1064,V={6}:R=H,S=1049,V={7}:R=I,S=1029,V={8}:\";$B$1;$H$11;$H$10;$L$6;$B$3;$B27;$B$5;$H$9;$L$7)": 746,_x000D_
    "=RIK_AC(\"INF06__;INF05@E=1,S=1065,G=0,T=0,P=0:@R=A,S=1123,V={0}:R=B,S=2000,V={1}:R=C,S=1032,V={2}:R=D,S=1046,V={3}:R=E,S=9|1011,V={4}:R=F,S=9|1012,V={5}:R=G,S=1064,V={6}:R=H,S=1049,V={7}:R=I,S=1029,V={8}:\";$B$1;$H$11;$H$10;$L$6;$B$3;$B28;$B$5;$H$9;$L$7)": 747,_x000D_
    "=RIK_AC(\"INF06__;INF05@E=1,S=1065,G=0,T=0,P=0:@R=A,S=1123,V={0}:R=B,S=2000,V={1}:R=C,S=1032,V={2}:R=D,S=1046,V={3}:R=E,S=9|1011,V={4}:R=F,S=9|1012,V={5}:R=G,S=1064,V={6}:R=H,S=1049,V={7}:R=I,S=1029,V={8}:\";$B$1;$H$11;$H$10;$L$6;$B$3;$B29;$B$5;$H$9;$L$7)": 748,_x000D_
    "=RIK_AC(\"INF06__;INF05@E=1,S=1065,G=0,T=0,P=0:@R=A,S=1123,V={0}:R=B,S=2000,V={1}:R=C,S=1032,V={2}:R=D,S=1046,V={3}:R=E,S=9|1011,V={4}:R=F,S=9|1012,V={5}:R=G,S=1064,V={6}:R=H,S=1049,V={7}:R=I,S=1029,V={8}:\";$B$1;$H$11;$H$10;$L$6;$B$3;$B30;$B$5;$H$9;$L$7)": 749,_x000D_
    "=RIK_AC(\"INF06__;INF05@E=1,S=1065,G=0,T=0,P=0:@R=A,S=1123,V={0}:R=B,S=2000,V={1}:R=C,S=1032,V={2}:R=D,S=1046,V={3}:R=E,S=9|1011,V={4}:R=F,S=9|1012,V={5}:R=G,S=1064,V={6}:R=H,S=1049,V={7}:R=I,S=1029,V={8}:\";$B$1;$H$11;$H$10;$L$6;$B$3;$B31;$B$5;$H$9;$L$7)": 750,_x000D_
    "=RIK_AC(\"INF06__;INF05@E=1,S=1065,G=0,T=0,P=0:@R=A,S=1123,V={0}:R=B,S=2000,V={1}:R=C,S=1032,V={2}:R=D,S=1046,V={3}:R=E,S=9|1011,V={4}:R=F,S=9|1012,V={5}:R=G,S=1064,V={6}:R=H,S=1049,V={7}:R=I,S=1029,V={8}:\";$B$1;$H$11;$H$10;$L$6;$B$3;$B32;$B$5;$H$9;$L$7)": 751,_x000D_
    "=RIK_AC(\"INF06__;INF05@E=1,S=1065,G=0,T=0,P=0:@R=A,S=1123,V={0}:R=B,S=2000,V={1}:R=C,S=1032,V={2}:R=D,S=1046,V={3}:R=E,S=9|1011,V={4}:R=F,S=9|1012,V={5}:R=G,S=1064,V={6}:R=H,S=1049,V={7}:R=I,S=1029,V={8}:\";$B$1;$H$11;$H$10;$L$6;$B$3;$B33;$B$5;$H$9;$L$7)": 752,_x000D_
    "=RIK_AC(\"INF06__;INF05@E=1,S=1065,G=0,T=0,P=0:@R=A,S=1123,V={0}:R=B,S=2000,V={1}:R=C,S=1032,V={2}:R=D,S=1046,V={3}:R=E,S=9|1011,V={4}:R=F,S=9|1012,V={5}:R=G,S=1064,V={6}:R=H,S=1049,V={7}:R=I,S=1029,V={8}:\";$B$1;$H$11;$H$10;$L$6;$B$3;$B34;$B$5;$H$9;$L$7)": 753,_x000D_
    "=RIK_AC(\"INF06__;INF05@E=1,S=1065,G=0,T=0,P=0:@R=A,S=1123,V={0}:R=B,S=2000,V={1}:R=C,S=1032,V={2}:R=D,S=1046,V={3}:R=E,S=9|1011,V={4}:R=F,S=9|1012,V={5}:R=G,S=1064,V={6}:R=H,S=1049,V={7}:R=I,S=1029,V={8}:\";$B$1;$H$11;$H$10;$L$6;$B$3;$B35;$B$5;$H$9;$L$7)": 754,_x000D_
    "=RIK_AC(\"INF06__;INF05@E=1,S=1065,G=0,T=0,P=0:@R=A,S=1123,V={0}:R=B,S=2000,V={1}:R=C,S=1032,V={2}:R=D,S=1046,V={3}:R=E,S=9|1011,V={4}:R=F,S=9|1012,V={5}:R=G,S=1064,V={6}:R=H,S=1049,V={7}:R=I,S=1029,V={8}:\";$B$1;$H$11;$H$10;$L$6;$B$3;$B36;$B$5;$H$9;$L$7)": 755,_x000D_
    "=RIK_AC(\"INF06__;INF05@E=1,S=1065,G=0,T=0,P=0:@R=A,S=1123,V={0}:R=B,S=2000,V={1}:R=C,S=1032,V={2}:R=D,S=1046,V={3}:R=E,S=9|1011,V={4}:R=F,S=9|1012,V={5}:R=G,S=1064,V={6}:R=H,S=1049,V={7}:R=I,S=1029,V={8}:\";$B$1;$H$11;$H$10;$L$6;$B$3;$B38;$B$5;$H$9;$L$7)": 756,_x000D_
    "=RIK_AC(\"INF06__;INF05@E=1,S=1065,G=0,T=0,P=0:@R=A,S=1123,V={0}:R=B,S=2000,V={1}:R=C,S=1032,V={2}:R=D,S=1046,V={3}:R=E,S=9|1011,V={4}:R=F,S=9|1012,V={5}:R=G,S=1064,V={6}:R=H,S=1049,V={7}:R=I,S=1029,V={8}:\";$B$1;$H$11;$H$10;$L$6;$B$3;$B39;$B$5;$H$9;$L$7)": 757,_x000D_
    "=RIK_AC(\"INF06__;INF05@E=1,S=1065,G=0,T=0,P=0:@R=A,S=1123,V={0}:R=B,S=2000,V={1}:R=C,S=1032,V={2}:R=D,S=1046,V={3}:R=E,S=9|1011,V={4}:R=F,S=9|1012,V={5}:R=G,S=1064,V={6}:R=H,S=1049,V={7}:R=I,S=1029,V={8}:\";$B$1;$H$11;$H$10;$L$6;$B$3;$B40;$B$5;$H$9;$L$7)": 758,_x000D_
    "=RIK_AC(\"INF06__;INF05@E=1,S=1065,G=0,T=0,P=0:@R=A,S=1123,V={0}:R=B,S=2000,V={1}:R=C,S=1032,V={2}:R=D,S=1046,V={3}:R=E,S=9|1011,V={4}:R=F,S=9|1012,V={5}:R=G,S=1064,V={6}:R=H,S=1049,V={7}:R=I,S=1029,V={8}:\";$B$1;$H$11;$H$10;$L$6;$B$3;$B41;$B$5;$H$9;$L$7)": 759,_x000D_
    "=RIK_AC(\"INF06__;INF05@E=1,S=1065,G=0,T=0,P=0:@R=A,S=1123,V={0}:R=B,S=2000,V={1}:R=C,S=1032,V={2}:R=D,S=1046,V={3}:R=E,S=9|1011,V={4}:R=F,S=9|1012,V={5}:R=G,S=1064,V={6}:R=H,S=1049,V={7}:R=I,S=1029,V={8}:\";$B$1;$H$11;$H$10;$L$6;$B$3;$B42;$B$5;$H$9;$L$7)": 760,_x000D_
    "=RIK_AC(\"INF06__;INF05@E=1,S=1065,G=0,T=0,P=0:@R=A,S=1123,V={0}:R=B,S=2000,V={1}:R=C,S=1032,V={2}:R=D,S=1046,V={3}:R=E,S=9|1011,V={4}:R=F,S=9|1012,V={5}:R=G,S=1064,V={6}:R=H,S=1049,V={7}:R=I,S=1029,V={8}:\";$B$1;$H$11;$H$10;$L$6;$B$3;$B43;$B$5;$H$9;$L$7)": 761,_x000D_
    "=RIK_AC(\"INF06__;INF05@E=1,S=1065,G=0,T=0,P=0:@R=A,S=1123,V={</t>
  </si>
  <si>
    <t>0}:R=B,S=2000,V={1}:R=C,S=1032,V={2}:R=D,S=1046,V={3}:R=E,S=9|1011,V={4}:R=F,S=9|1012,V={5}:R=G,S=1064,V={6}:R=H,S=1049,V={7}:R=I,S=1029,V={8}:\";$B$1;$H$11;$H$10;$L$6;$B$3;$B44;$B$5;$H$9;$L$7)": 762,_x000D_
    "=RIK_AC(\"INF06__;INF05@E=1,S=1065,G=0,T=0,P=0:@R=A,S=1123,V={0}:R=B,S=2000,V={1}:R=C,S=1032,V={2}:R=D,S=1046,V={3}:R=E,S=9|1011,V={4}:R=F,S=9|1012,V={5}:R=G,S=1064,V={6}:R=H,S=1049,V={7}:R=I,S=1029,V={8}:\";$B$1;$H$11;$H$10;$L$6;$B$3;$B45;$B$5;$H$9;$L$7)": 763,_x000D_
    "=RIK_AC(\"INF06__;INF05@E=1,S=1065,G=0,T=0,P=0:@R=A,S=1123,V={0}:R=B,S=2000,V={1}:R=C,S=1032,V={2}:R=D,S=1046,V={3}:R=E,S=9|1011,V={4}:R=F,S=9|1012,V={5}:R=G,S=1064,V={6}:R=H,S=1049,V={7}:R=I,S=1029,V={8}:\";$B$1;$H$11;$H$10;$L$6;$B$3;$B46;$B$5;$H$9;$L$7)": 764,_x000D_
    "=RIK_AC(\"INF06__;INF05@E=1,S=1065,G=0,T=0,P=0:@R=A,S=1123,V={0}:R=B,S=2000,V={1}:R=C,S=1032,V={2}:R=D,S=1046,V={3}:R=E,S=9|1011,V={4}:R=F,S=9|1012,V={5}:R=G,S=1064,V={6}:R=H,S=1049,V={7}:R=I,S=1029,V={8}:\";$B$1;$H$11;$H$10;$L$6;$B$3;$B47;$B$5;$H$9;$L$7)": 765,_x000D_
    "=RIK_AC(\"INF06__;INF05@E=1,S=1065,G=0,T=0,P=0:@R=A,S=1123,V={0}:R=B,S=2000,V={1}:R=C,S=1032,V={2}:R=D,S=1046,V={3}:R=E,S=9|1011,V={4}:R=F,S=9|1012,V={5}:R=G,S=1064,V={6}:R=H,S=1049,V={7}:R=I,S=1029,V={8}:\";$B$1;$H$11;$H$10;$L$6;$B$3;$B48;$B$5;$H$9;$L$7)": 766,_x000D_
    "=RIK_AC(\"INF06__;INF05@E=1,S=1065,G=0,T=0,P=0:@R=A,S=1123,V={0}:R=B,S=2000,V={1}:R=C,S=1032,V={2}:R=D,S=1046,V={3}:R=E,S=9|1011,V={4}:R=F,S=9|1012,V={5}:R=G,S=1064,V={6}:R=H,S=1049,V={7}:R=I,S=1029,V={8}:\";$B$1;$H$11;$H$10;$L$6;$B$3;$B49;$B$5;$H$9;$L$7)": 767,_x000D_
    "=RIK_AC(\"INF06__;INF05@E=1,S=1065,G=0,T=0,P=0:@R=A,S=1123,V={0}:R=B,S=2000,V={1}:R=C,S=1032,V={2}:R=D,S=9|1011,V={3}:R=E,S=9|1012,V={4}:R=F,S=1064,V={5}:R=G,S=1024,V={6}:R=H,S=1047,V={7}:R=I,S=1049,V={8}:R=J,S=1029,V={9}:\";$B$1;$H$11;$H$10;$B$3;$C18;$B$5;$N$3;$N$4;$H$9;$N$7)": 768,_x000D_
    "=RIK_AC(\"INF06__;INF05@E=1,S=1065,G=0,T=0,P=0:@R=A,S=1123,V={0}:R=B,S=2000,V={1}:R=C,S=1032,V={2}:R=D,S=9|1011,V={3}:R=E,S=9|1012,V={4}:R=F,S=1064,V={5}:R=G,S=1024,V={6}:R=H,S=1047,V={7}:R=I,S=1049,V={8}:R=J,S=1029,V={9}:\";$B$1;$H$11;$H$10;$B$3;$C19;$B$5;$N$3;$N$4;$H$9;$N$7)": 769,_x000D_
    "=RIK_AC(\"INF06__;INF05@E=1,S=1065,G=0,T=0,P=0:@R=A,S=1123,V={0}:R=B,S=2000,V={1}:R=C,S=1032,V={2}:R=D,S=9|1011,V={3}:R=E,S=9|1012,V={4}:R=F,S=1064,V={5}:R=G,S=1024,V={6}:R=H,S=1047,V={7}:R=I,S=1049,V={8}:R=J,S=1029,V={9}:\";$B$1;$H$11;$H$10;$B$3;$C20;$B$5;$N$3;$N$4;$H$9;$N$7)": 770,_x000D_
    "=RIK_AC(\"INF06__;INF05@E=1,S=1065,G=0,T=0,P=0:@R=A,S=1123,V={0}:R=B,S=2000,V={1}:R=C,S=1032,V={2}:R=D,S=9|1011,V={3}:R=E,S=9|1012,V={4}:R=F,S=1064,V={5}:R=G,S=1024,V={6}:R=H,S=1047,V={7}:R=I,S=1049,V={8}:R=J,S=1029,V={9}:\";$B$1;$H$11;$H$10;$B$3;$C21;$B$5;$N$3;$N$4;$H$9;$N$7)": 771,_x000D_
    "=RIK_AC(\"INF06__;INF05@E=1,S=1065,G=0,T=0,P=0:@R=A,S=1123,V={0}:R=B,S=2000,V={1}:R=C,S=1032,V={2}:R=D,S=9|1011,V={3}:R=E,S=9|1012,V={4}:R=F,S=1064,V={5}:R=G,S=1024,V={6}:R=H,S=1047,V={7}:R=I,S=1049,V={8}:R=J,S=1029,V={9}:\";$B$1;$H$11;$H$10;$B$3;$C22;$B$5;$N$3;$N$4;$H$9;$N$7)": 772,_x000D_
    "=RIK_AC(\"INF06__;INF05@E=1,S=1065,G=0,T=0,P=0:@R=A,S=1123,V={0}:R=B,S=2000,V={1}:R=C,S=1032,V={2}:R=D,S=9|1011,V={3}:R=E,S=9|1012,V={4}:R=F,S=1064,V={5}:R=G,S=1024,V={6}:R=H,S=1047,V={7}:R=I,S=1049,V={8}:R=J,S=1029,V={9}:\";$B$1;$H$11;$H$10;$B$3;$C23;$B$5;$N$3;$N$4;$H$9;$N$7)": 773,_x000D_
    "=RIK_AC(\"INF06__;INF05@E=1,S=1065,G=0,T=0,P=0:@R=A,S=1123,V={0}:R=B,S=2000,V={1}:R=C,S=1032,V={2}:R=D,S=9|1011,V={3}:R=E,S=9|1012,V={4}:R=F,S=1064,V={5}:R=G,S=1024,V={6}:R=H,S=1047,V={7}:R=I,S=1049,V={8}:R=J,S=1029,V={9}:\";$B$1;$H$11;$H$10;$B$3;$C24;$B$5;$N$3;$N$4;$H$9;$N$7)": 774,_x000D_
    "=RIK_AC(\"INF06__;INF05@E=1,S=1065,G=0,T=0,P=0:@R=A,S=1123,V={0}:R=B,S=2000,V={1}:R=C,S=1032,V={2}:R=D,S=9|1011,V={3}:R=E,S=9|1012,V={4}:R=F,S=1064,V={5}:R=G,S=1024,V={6}:R=H,S=1047,V={7}:R=I,S=1049,V={8}:R=J,S=1029,V={9}:\";$B$1;$H$11;$H$10;$B$3;$C25;$B$5;$N$3;$N$4;$H$9;$N$7)": 775,_x000D_
    "=RIK_AC(\"INF06__;INF05@E=1,S=1065,G=0,T=0,P=0:@R=A,S=1123,V={0}:R=B,S=2000,V={1}:R=C,S=1032,V={2}:R=D,S=9|1011,V={3}:R=E,S=9|1012,V={4}:R=F,S=1064,V={5}:R=G,S=1024,V={6}:R=H,S=1047,V={7}:R=I,S=1049,V={8}:R=J,S=1029,V={9}:\";$B$1;$H$11;$H$10;$B$3;$C26;$B$5;$N$3;$N$4;$H$9;$N$7)": 776,_x000D_
    "=RIK_AC(\"INF06__;INF05@E=1,S=1065,G=0,T=0,P=0:@R=A,S=1123,V={0}:R=B,S=2000,V={1}:R=C,S=1032,V={2}:R=D,S=9|1011,V={3}:R=E,S=9|1012,V={4}:R=F,S=1064,V={5}:R=G,S=1024,V={6}:R=H,S=1047,V={7}:R=I,S=1049,V={8}:R=J,S=1029,V={9}:\";$B$1;$H$11;$H$10;$B$3;$C27;$B$5;$N$3;$N$4;$H$9;$N$7)": 777,_x000D_
    "=RIK_AC(\"INF06__;INF05@E=1,S=1065,G=0,T=0,P=0:@R=A,S=1123,V={0}:R=B,S=2000,V={1}:R=C,S=1032,V={2}:R=D,S=9|1011,V={3}:R=E,S=9|1012,V={4}:R=F,S=1064,V={5}:R=G,S=1024,V={6}:R=H,S=1047,V={7}:R=I,S=1049,V={8}:R=J,S=1029,V={9}:\";$B$1;$H$11;$H$10;$B$3;$C28;$B$5;$N$3;$N$4;$H$9;$N$7)": 778,_x000D_
    "=RIK_AC(\"INF06__;INF05@E=1,S=1065,G=0,T=0,P=0:@R=A,S=1123,V={0}:R=B,S=2000,V={1}:R=C,S=1032,V={2}:R=D,S=9|1011,V={3}:R=E,S=9|1012,V={4}:R=F,S=1064,V={5}:R=G,S=1024,V={6}:R=H,S=1047,V={7}:R=I,S=1049,V={8}:R=J,S=1029,V={9}:\";$B$1;$H$11;$H$10;$B$3;$C29;$B$5;$N$3;$N$4;$H$9;$N$7)": 779,_x000D_
    "=RIK_AC(\"INF06__;INF05@E=1,S=1065,G=0,T=0,P=0:@R=A,S=1123,V={0}:R=B,S=2000,V={1}:R=C,S=1032,V={2}:R=D,S=9|1011,V={3}:R=E,S=9|1012,V={4}:R=F,S=1064,V={5}:R=G,S=1024,V={6}:R=H,S=1047,V={7}:R=I,S=1049,V={8}:R=J,S=1029,V={9}:\";$B$1;$H$11;$H$10;$B$3;$C30;$B$5;$N$3;$N$4;$H$9;$N$7)": 780,_x000D_
    "=RIK_AC(\"INF06__;INF05@E=1,S=1065,G=0,T=0,P=0:@R=A,S=1123,V={0}:R=B,S=2000,V={1}:R=C,S=1032,V={2}:R=D,S=9|1011,V={3}:R=E,S=9|1012,V={4}:R=F,S=1064,V={5}:R=G,S=1024,V={6}:R=H,S=1047,V={7}:R=I,S=1049,V={8}:R=J,S=1029,V={9}:\";$B$1;$H$11;$H$10;$B$3;$C31;$B$5;$N$3;$N$4;$H$9;$N$7)": 781,_x000D_
    "=RIK_AC(\"INF06__;INF05@E=1,S=1065,G=0,T=0,P=0:@R=A,S=1123,V={0}:R=B,S=2000,V={1}:R=C,S=1032,V={2}:R=D,S=9|1011,V={3}:R=E,S=9|1012,V={4}:R=F,S=1064,V={5}:R=G,S=1024,V={6}:R=H,S=1047,V={7}:R=I,S=1049,V={8}:R=J,S=1029,V={9}:\";$B$1;$H$11;$H$10;$B$3;$C32;$B$5;$N$3;$N$4;$H$9;$N$7)": 782,_x000D_
    "=RIK_AC(\"INF06__;INF05@E=1,S=1065,G=0,T=0,P=0:@R=A,S=1123,V={0}:R=B,S=2000,V={1}:R=C,S=1032,V={2}:R=D,S=9|1011,V={3}:R=E,S=9|1012,V={4}:R=F,S=1064,V={5}:R=G,S=1024,V={6}:R=H,S=1047,V={7}:R=I,S=1049,V={8}:R=J,S=1029,V={9}:\";$B$1;$H$11;$H$10;$B$3;$C33;$B$5;$N$3;$N$4;$H$9;$N$7)": 783,_x000D_
    "=RIK_AC(\"INF06__;INF05@E=1,S=1065,G=0,T=0,P=0:@R=A,S=1123,V={0}:R=B,S=2000,V={1}:R=C,S=1032,V={2}:R=D,S=9|1011,V={3}:R=E,S=9|1012,V={4}:R=F,S=1064,V={5}:R=G,S=1024,V={6}:R=H,S=1047,V={7}:R=I,S=1049,V={8}:R=J,S=1029,V={9}:\";$B$1;$H$11;$H$10;$B$3;$C34;$B$5;$N$3;$N$4;$H$9;$N$7)": 784,_x000D_
    "=RIK_AC(\"INF06__;INF05@E=1,S=1065,G=0,T=0,P=0:@R=A,S=1123,V={0}:R=B,S=2000,V={1}:R=C,S=1032,V={2}:R=D,S=9|1011,V={3}:R=E,S=9|1012,V={4}:R=F,S=1064,V={5}:R=G,S=1024,V={6}:R=H,S=1047,V={7}:R=I,S=1049,V={8}:R=J,S=1029,V={9}:\";$B$1;$H$11;$H$10;$B$3;$C35;$B$5;$N$3;$N$4;$H$9;$N$7)": 785,_x000D_
    "=RIK_AC(\"INF06__;INF05@E=1,S=1065,G=0,T=0,P=0:@R=A,S=1123,V={0}:R=B,S=2000,V={1}:R=C,S=1032,V={2}:R=D,S=9|1011,V={3}:R=E,S=9|1012,V={4}:R=F,S=1064,V={5}:R=G,S=1024,V={6}:R=H,S=1047,V={7}:R=I,S=1049,V={8}:R=J,S=1029,V={9}:\";$B$1;$H$11;$H$10;$B$3;$C36;$B$5;$N$3;$N$4;$H$9;$N$7)": 786,_x000D_
    "=RIK_AC(\"INF06__;INF05@E=1,S=1065,G=0,T=0,P=0:@R=A,S=1123,V={0}:R=B,S=2000,V={1}:R=C,S=1032,V={2}:R=D,S=9|1011,V={3}:R=E,S=9|1012,V={4}:R=F,S=1064,V={5}:R=G,S=1024,V={6}:R=H,S=1047,V={7}:R=I,S=1049,V={8}:R=J,S=1029,V={9}:\";$B$1;$H$11;$H$10;$B$3;$C38;$B$5;$N$3;$N$4;$H$9;$N$7)": 787,_x000D_
    "=RIK_AC(\"INF06__;INF05@E=1,S=1065,G=0,T=0,P=0:@R=A,S=1123,V={0}:R=B,S=2000,V={1}:R=C,S=1032,V={2}:R=D,S=9|1011,V={3}:R=E,S=9|1012,V={4}:R=F,S=1064,V={5}:R=G,S=1024,V={6}:R=H,S=1047,V={7}:R=I,S=1049,V={8}:R=J,S=1029,V={9}:\";$B$1;$H$11;$H$10;$B$3;$C39;$B$5;$N$3;$N$4;$H$9;$N$7)": 788,_x000D_
    "=RIK_AC(\"INF06__;INF05@E=1,S=1065,G=0,T=0,P=0:@R=A,S=1123,V={0}:R=B,S=2000,V={1}:R=C,S=1032,V={2}:R=D,S=9|1011,V={3}:R=E,S=9|1012,V={4}:R=F,S=1064,V={5}:R=G,S=1024,V={6}:R=H,S=1047,V={7}:R=I,S=1049,V={8}:R=J,S=1029,V={9}:\";$B$1;$H$11;$H$10;$B$3;$C40;$B$5;$N$3;$N$4;$H$9;$N$7)": 789,_x000D_
    "=RIK_AC(\"INF06__;INF05@E=1,S=1065,G=0,T=0,P=0:@R=A,S=1123,V={0}:R=B,S=2000,V={1}:R=C,S=1032,V={2}:R=D,S=9|1011,V={3}:R=E,S=9|1012,V={4}:R=F,S=1064,V={5}:R=G,S=1024,V={6}:R=H,S=1047,V={7}:R=I,S=1049,V={8}:R=J,S=1029,V={9}:\";$B$1;$H$11;$H$10;$B$3;$C41;$B$5;$N$3;$N$4;$H$9;$N$7)": 790,_x000D_
    "=RIK_AC(\"INF06__;INF05@E=1,S=1065,G=0,T=0,P=0:@R=A,S=1123,V={0}:R=B,S=2000,V={1}:R=C,S=1032,V={2}:R=D,S=9|1011,V={3}:R=E,S=9|1012,V={4}:R=F,S=1064,V={5}:R=G,S=1024,V={6}:R=H,S=1047,V={7}:R=I,S=1049,V={8}:R=J,S=1029,V={9}:\";$B$1;$H$11;$H$10;$B$3;$C42;$B$5;$N$3;$N$4;$H$9;$N$7)": 791,_x000D_
    "=RIK_AC(\"INF06__;INF05@E=1,S=1065,G=0,T=0,P=0:@R=A,S=1123,V={0}:R=B,S=2000,V={1}:R=C,S=1032,V={2}:R=D,S=9|1011,V={3}:R=E,S=9|1012,V={4}:R=F,S=1064,V={5}:R=G,S=1024,V={6}:R=H,S=1047,V={7}:R=I,S=1049,V={8}:R=J,S=1029,V={9}:\";$B$1;$H$11;$H$10;$B$3;$C43;$B$5;$N$3;$N$4;$H$9;$N$7)": 792,_x000D_
    "=RIK_AC(\"INF06__;INF05@E=1,S=1065,G=0,T=0,P=0:@R=A,S=1123,V={0}:R=B,S=2000,V={1}:R=C,S=1032,V={2}:R=D,S=9|1011,V={3}:R=E,S=9|1012,V={4}:R=F,S=1064,V={5}:R=G,S=1024,V={6}:R=H,S=1047,V={7}:R=I,S=1049,V={8}:R=J,S=1029,V={9}:\";$B$1;$H$11;$H$10;$B$3;$C44;$B$5;$N$3;$N$4;$H$9;$N$7)": 793,_x000D_
    "=RIK_AC(\"INF06__;INF05@E=1,S=1065,G=0,T=0,P=0:@R=A,S=1123,V={0}:R=B,S=2000,V={1}:R=C,S=1032,V={2}:R=D,S=9|1011,V={3}:R=E,S=9|1012,V={4}:R=F,S=1064,V={5}:R=G,S=1024,V={6}:R=H,S=1047,V={7}:R=I,S=1049,V={8}:R=J,S=1029,V={9}:\";$B$1;$H$11;$H$10;$B$3;$C45;$B$5;$N$3;$N$4;$H$9;$N$7)": 794,_x000D_
    "=RIK_AC(\"INF06__;INF05@E=1,S=1065,G=0,T=0,P=0:@R=A,S=1123,V={0}:R=B,S=2000,V={1}:R=C,S=1032,V={2}:R=D,S=9|1011,V={3}:R=E,S=9|1012,V={4}:R=F,S=1064,V={5}:R=G,S=1024,V={6}:R=H,S=1047,V={7}:R=I,S=1049,V={8}:R=J,S=1029,V={9}:\";$B$1;$H$11;$H$10;$B$3;$C46;$B$5;$N$3;$N$4;$H$9;$N$7)": 795,_x000D_
    "=RIK_AC(\"INF06__;INF05@E=1,S=1065,G=0,T=0,P=0:@R=A,S=1123,V={0}:R=B,S=2000,V={1}:R=C,S=1032,V={2}:R=D,S=9|1011,V={3}:R=E,S=9|1012,V={4}:R=F,S=1064,V={5}:R=G,S=1024,V={6}:R=H,S=1047,V={7}:R=I,S=1049,V={8}:R=J,S=1029,V={9}:\";$B$1;$H$11;$H$10;$B$3;$C47;$B$5;$N$3;$N$4;$H$9;$N$7)": 796,_x000D_
    "=RIK_AC(\"INF06__;INF05@E=1,S=1065,G=0,T=0,P=0:@R=A,S=1123,V={0}:R=B,S=2000,V={1}:R=C,S=1032,V={2}:R=D,S=9|1011,V={3}:R=E,S=9|1012,V={4}:R=F,S=1064,V={5}:R=G,S=1024,V={6}:R=H,S=1047,V={7}:R=I,S=1049,V={8}:R=J,S=1029,V={9}:\";$B$1;$H$11;$H$10;$B$3;$C48;$B$5;$N$3;$N$4;$H$9;$N$7)": 797,_x000D_
    "=RIK_AC(\"INF06__;INF05@E=1,S=1065,G=0,T=0,P=0:@R=A,S=1123,V={0}:R=B,S=2000,V={1}:R=C,S=1032,V={2}:R=D,S=9|1011,V={3}:R=E,S=9|1012,V={4}:R=F,S=1064,V={5}:R=G,S=1024,V={6}:R=H,S=1047,V={7}:R=I,S=1049,V={8}:R=J,S=1029,V={9}:\";$B$1;$H$11;$H$10;$B$3;$C49;$B$5;$N$3;$N$4;$H$9;$N$7)": 798,_x000D_
    "=RIK_AC(\"INF06__;INF05@E=1,S=1065,G=0,T=0,P=0:@R=A,S=1123,V={0}:R=B,S=2000,V={1}:R=C,S=1032,V={2}:R=D,S=9|1011,V={3}:R=E,S=9|1012,V={4}:R=F,S=1064,V={5}:R=G,S=1024,V={6}:R=H,S=1047,V={7}:R=I,S=1049,V={8}:R=J,S=1029,V={9}:\";$B$1;$H$11;$H$10;$B$3;$C51;$B$5;$N$3;$N$4;$H$9;$N$7)": 799,_x000D_
    "=RIK_AC(\"INF06__;INF05@E=1,S=1065,G=0,T=0,P=0:@R=A,S=1123,V={0}:R=B,S=2000,V={1}:R=C,S=1032,V={2}:R=D,S=9|1011,V={3}:R=E,S=9|1012,V={4}:R=F,S=1064,V={5}:R=G,S=1024,V={6}:R=H,S=1047,V={7}:R=I,S=1049,V={8}:R=J,S=1029,V={9}:\";$B$1;$H$11;$H$10;$B$3;$C52;$B$5;$N$3;$N$4;$H$9;$N$7)": 800,_x000D_
    "=RIK_AC(\"INF06__;INF05@E=1,S=1065,G=0,T=0,P=0:@R=A,S=1123,V={0}:R=B,S=2000,V={1}:R=C,S=1032,V={2}:R=D,S=9|1011,V={3}:R=E,S=9|1012,V={4}:R=F,S=1064,V={5}:R=G,S=1024,V={6}:R=H,S=1047,V={7}:R=I,S=1049,V={8}:R=J,S=1029,V={9}:\";$B$1;$H$11;$H$10;$B$3;$C53;$B$5;$N$3;$N$4;$H$9;$N$7)": 801,_x000D_
    "=RIK_AC(\"INF06__;INF05@E=1,S=1065,G=0,T=0,P=0:@R=A,S=1123,V={0}:R=B,S=2000,V={1}:R=C,S=1032,V={2}:R=D,S=1046,V={3}:R=E,S=9|1011,V={4}:R=F,S=9|1012,V={5}:R=G,S=1064,V={6}:R=H,S=1049,V={7}:R=I,S=1029,V=*:\";$B$1;$H$11;$H$10;$J$6;$B$3;$A48;$B$5;$H$9)": 802,_x000D_
    "=RIK_AC(\"INF06__;INF13@E=1,S=14,G=0,T=0,P=0:@R=B,S=21,V={0}:R=C,S=18,V={1}:R=D,S=22,V={2}:R=E,S=4,V={3}:R=F,S=6,V=*:R=G,S=8,V={4}:R=H,S=9,V={5}:R=I,S=10,V={6}:R=J,S=3,V={7}:R=J,S=17,V={8}:\";$B$4;$B$2;$B$5;$A48;$J$3;$J$1;$J$2;$B$1;$H$9)": 803,_x000D_
    "=RIK_AC(\"INF06__;INF13@E=1,S=14,G=0,T=0,P=0:@R=A,S=21,V={0}:R=B,S=18,V={1}:R=C,S=22,V={2}:R=D,S=4,V={3}:R=E,S=6,V=*:R=F,S=8,V={4}:R=G,S=9,V={5}:R=H,S=10,V={6}:R=I,S=3,V={7}:R=J,S=17,V={8}:\";$B$4;$B$2;$B$5;$A48;$J$3;$J$1;$J$2;$B$1;$H$9)": 804,_x000D_
    "=RIK_AC(\"INF06__;INF13@E=1,S=14,G=0,T=0,P=0:@R=A,S=21,V={0}:R=B,S=18,V={1}:R=C,S=22,V={2}:R=D,S=4,V={3}:R=E,S=6,V=*:R=F,S=8,V={4}:R=G,S=9,V={5}:R=H,S=10,V={6}:R=I,S=3,V={7}:R=J,S=17,V={8}:\";$B$4;$B$2;$B$5;$A48;$J$3;$J$1;$J$2;$B$3;$H$9)": 805,_x000D_
    "=RIK_AC(\"INF06__;INF13@E=1,S=14,G=0,T=0,P=0:@R=A,S=21,V={0}:R=B,S=18,V={1}:R=C,S=22,V={2}:R=D,S=4,V={3}:R=E,S=6,V=*:R=F,S=8,V={4}:R=G,S=9,V={5}:R=H,S=10,V={6}:R=I,S=3,V={7}:R=J,S=17,V={8}:\";$B$4;$B$2;$B$5;$A18;$J$3;$J$1;$J$2;$B$3;$H$9)": 806,_x000D_
    "=RIK_AC(\"INF06__;INF13@E=1,S=14,G=0,T=0,P=0:@R=A,S=21,V={0}:R=B,S=18,V={1}:R=C,S=22,V={2}:R=D,S=4,V={3}:R=E,S=6,V=*:R=F,S=8,V={4}:R=G,S=9,V={5}:R=H,S=10,V={6}:R=I,S=3,V={7}:R=J,S=17,V={8}:\";$B$4;$B$2;$B$5;$A19;$J$3;$J$1;$J$2;$B$3;$H$9)": 807,_x000D_
    "=RIK_AC(\"INF06__;INF13@E=1,S=14,G=0,T=0,P=0:@R=A,S=21,V={0}:R=B,S=18,V={1}:R=C,S=22,V={2}:R=D,S=4,V={3}:R=E,S=6,V=*:R=F,S=8,V={4}:R=G,S=9,V={5}:R=H,S=10,V={6}:R=I,S=3,V={7}:R=J,S=17,V={8}:\";$B$4;$B$2;$B$5;$A20;$J$3;$J$1;$J$2;$B$3;$H$9)": 808,_x000D_
    "=RIK_AC(\"INF06__;INF13@E=1,S=14,G=0,T=0,P=0:@R=A,S=21,V={0}:R=B,S=18,V={1}:R=C,S=22,V={2}:R=D,S=4,V={3}:R=E,S=6,V=*:R=F,S=8,V={4}:R=G,S=9,V={5}:R=H,S=10,V={6}:R=I,S=3,V={7}:R=J,S=17,V={8}:\";$B$4;$B$2;$B$5;$A21;$J$3;$J$1;$J$2;$B$3;$H$9)": 809,_x000D_
    "=RIK_AC(\"INF06__;INF13@E=1,S=14,G=0,T=0,P=0:@R=A,S=21,V={0}:R=B,S=18,V={1}:R=C,S=22,V={2}:R=D,S=4,V={3}:R=E,S=6,V=*:R=F,S=8,V={4}:R=G,S=9,V={5}:R=H,S=10,V={6}:R=I,S=3,V={7}:R=J,S=17,V={8}:\";$B$4;$B$2;$B$5;$A22;$J$3;$J$1;$J$2;$B$3;$H$9)": 810,_x000D_
    "=RIK_AC(\"INF06__;INF13@E=1,S=14,G=0,T=0,P=0:@R=A,S=21,V={0}:R=B,S=18,V={1}:R=C,S=22,V={2}:R=D,S=4,V={3}:R=E,S=6,V=*:R=F,S=8,V={4}:R=G,S=9,V={5}:R=H,S=10,V={6}:R=I,S=3,V={7}:R=J,S=17,V={8}:\";$B$4;$B$2;$B$5;$A23;$J$3;$J$1;$J$2;$B$3;$H$9)": 811,_x000D_
    "=RIK_AC(\"INF06__;INF13@E=1,S=14,G=0,T=0,P=0:@R=A,S=21,V={0}:R=B,S=18,V={1}:R=C,S=22,V={2}:R=D,S=4,V={3}:R=E,S=6,V=*:R=F,S=8,V={4}:R=G,S=9,V={5}:R=H,S=10,V={6}:R=I,S=3,V={7}:R=J,S=17,V={8}:\";$B$4;$B$2;$B$5;$A24;$J$3;$J$1;$J$2;$B$3;$H$9)": 812,_x000D_
    "=RIK_AC(\"INF06__;INF13@E=1,S=14,G=0,T=0,P=0:@R=A,S=21,V={0}:R=B,S=18,V={1}:R=C,S=22,V={2}:R=D,S=4,V={3}:R=E,S=6,V=*:R=F,S=8,V={4}:R=G,S=9,V={5}:R=H,S=10,V={6}:R=I,S=3,V={7}:R=J,S=17,V={8}:\";$B$4;$B$2;$B$5;$A25;$J$3;$J$1;$J$2;$B$3;$H$9)": 813,_x000D_
    "=RIK_AC(\"INF06__;INF13@E=1,S=14,G=0,T=0,P=0:@R=A,S=21,V={0}:R=B,S=18,V={1}:R=C,S=22,V={2}:R=D,S=4,V={3}:R=E,S=6,V=*:R=F,S=8,V={4}:R=G,S=9,V={5}:R=H,S=10,V={6}:R=I,S=3,V={7}:R=J,S=17,V={8}:\";$B$4;$B$2;$B$5;$A26;$J$3;$J$1;$J$2;$B$3;$H$9)": 814,_x000D_
    "=RIK_AC(\"INF06__;INF13@E=1,S=14,G=0,T=0,P=0:@R=A,S=21,V={0}:R=B,S=18,V={1}:R=C,S=22,V={2}:R=D,S=4,V={3}:R=E,S=6,V=*:R=F,S=8,V={4}:R=G,S=9,V={5}:R=H,S=10,V={6}:R=I,S=3,V={7}:R=J,S=17,V={8}:\";$B$4;$B$2;$B$5;$A27;$J$3;$J$1;$J$2;$B$3;$H$9)": 815,_x000D_
    "=RIK_AC(\"INF06__;INF13@E=1,S=14,G=0,T=0,P=0:@R=A,S=21,V={0}:R=B,S=18,V={1}:R=C,S=22,V={2}:R=D,S=4,V={3}:R=E,S=6,V=*:R=F,S=8,V={4}:R=G,S=9,V={5}:R=H,S=10,V={6}:R=I,S=3,V={7}:R=J,S=17,V={8}:\";$B$4;$B$2;$B$5;$A28;$J$3;$J$1;$J$2;$B$3;$H$9)": 816,_x000D_
    "=RIK_AC(\"INF06__;INF13@E=1,S=14,G=0,T=0,P=0:@R=A,S=21,V={0}:R=B,S=18,V={1}:R=C,S=22,V={2}:R=D,S=4,V={3}:R=E,S=6,V=*:R=F,S=8,V={4}:R=G,S=9,V={5}:R=H,S=10,V={6}:R=I,S=3,V={7}:R=J,S=17,V={8}:\";$B$4;$B$2;$B$5;$A29;$J$3;$J$1;$J$2;$B$3;$H$9)": 817,_x000D_
    "=RIK_AC(\"INF06__;INF13@E=1,S=14,G=0,T=0,P=0:@R=A,S=21,V={0}:R=B,S=18,V={1}:R=C,S=22,V={2}:R=D,S=4,V={3}:R=E,S=6,V=*:R=F,S=8,V={4}:R=G,S=9,V={5}:R=H,S=10,V={6}:R=I,S=3,V={7}:R=J,S=17,V={8}:\";$B$4;$B$2;$B$5;$A30;$J$3;$J$1;$J$2;$B$3;$H$9)": 818,_x000D_
    "=RIK_AC(\"INF06__;INF13@E=1,S=14,G=0,T=0,P=0:@R=A,S=21,V={0}:R=B,S=18,V={1}:R=C,S=22,V={2}:R=D,S=4,V={3}:R=E,S=6,V=*:R=F,S=8,V={4}:R=G,S=9,V={5}:R=H,S=10,V={6}:R=I,S=3,V={7}:R=J,S=17,V={8}:\";$B$4;$B$2;$B$5;$A31;$J$3;$J$1;$J$2;$B$3;$H$9)": 819,_x000D_
    "=RIK_AC(\"INF06__;INF13@E=1,S=14,G=0,T=0,P=0:@R=A,S=21,V={0}:R=B,S=18,V={1}:R=C,S=22,V={2}:R=D,S=4,V={3}:R=E,S=6,V=*:R=F,S=8,V={4}:R=G,S=9,V={5}:R=H,S=10,V={6}:R=I,S=3,V={7}:R=J,S=17,V={8}:\";$B$4;$B$2;$B$5;$A32;$J$3;$J$1;$J$2;$B$3;$H$9)": 820,_x000D_
    "=RIK_AC(\"INF06__;INF13@E=1,S=14,G=0,T=0,P=0:@R=A,S=21,V={0}:R=B,S=18,V={1}:R=C,S=22,V={2}:R=D,S=4,V={3}:R=E,S=6,V=*:R=F,S=8,V={4}:R=G,S=9,V={5}:R=H,S=10,V={6}:R=I,S=3,V={7}:R=J,S=17,V={8}:\";$B$4;$B$2;$B$5;$A33;$J$3;$J$1;$J$2;$B$3;$H$9)": 821,_x000D_
    "=RIK_AC(\"INF06__;INF13@E=1,S=14,G=0,T=0,P=0:@R=A,S=21,V={0}:R=B,S=18,V={1}:R=C,S=22,V={2}:R=D,S=4,V={3}:R=E,S=6,V=*:R=F,S=8,V={4}:R=G,S=9,V={5}:R=H,S=10,V={6}:R=I,S=3,V={7}:R=J,S=17,V={8}:\";$B$4;$B$2;$B$5;$A34;$J$3;$J$1;$J$2;$B$3;$H$9)": 822,_x000D_
    "=RIK_AC(\"INF06__;INF13@E=1,S=14,G=0,T=0,P=0:@R=A,S=21,V={0}:R=B,S=18,V={1}:R=C,S=22,V={2}:R=D,S=4,V={3}:R=E,S=6,V=*:R=F,S=8,V={4}:R=G,S=9,V={5}:R=H,S=10,V={6}:R=I,S=3,V={7}:R=J,S=17,V={8}:\";$B$4;$B$2;$B$5;$A35;$J$3;$J$1;$J$2;$B$3;$H$9)": 823,_x000D_
    "=RIK_AC(\"INF06__;INF13@E=1,S=14,G=0,T=0,P=0:@R=A,S=21,V={0}:R=B,S=18,V={1}:R=C,S=22,V={2}:R=D,S=4,V={3}:R=E,S=6,V=*:R=F,S=8,V={4}:R=G,S=9,V={5}:R=H,S=10,V={6}:R=I,S=3,V={7}:R=J,S=17,V={8}:\";$B$4;$B$2;$B$5;$A36;$J$3;$J$1;$J$2;$B$3;$H$9)": 824,_x000D_
    "=RIK_AC(\"INF06__;INF13@E=1,S=14,G=0,T=0,P=0:@R=A,S=21,V={0}:R=B,S=18,V={1}:R=C,S=22,V={2}:R=D,S=4,V={3}:R=E,S=6,V=*:R=F,S=8,V={4}:R=G,S=9,V={5}:R=H,S=10,V={6}:R=I,S=3,V={7}:R=J,S=17,V={8}:\";$B$4;$B$2;$B$5;$A38;$J$3;$J$1;$J$2;$B$3;$H$9)": 825,_x000D_
    "=RIK_AC(\"INF06__;INF13@E=1,S=14,G=0,T=0,P=0:@R=A,S=21,V={0}:R=B,S=18,V={1}:R=C,S=22,V={2}:R=D,S=4,V={3}:R=E,S=6,V=*:R=F,S=8,V={4}:R=G,S=9,V={5}:R=H,S=10,V={6}:R=I,S=3,V={7}:R=J,S=17,V={8}:\";$B$4;$B$2;$B$5;$A39;$J$3;$J$1;$J$2;$B$3;$H$9)": 826,_x000D_
    "=RIK_AC(\"INF06__;INF13@E=1,S=14,G=0,T=0,P=0:@R=A,S=21,V={0}:R=B,S=18,V={1}:R=C,S=22,V={2}:R=D,S=4,V={3}:R=E,S=6,V=*:R=F,S=8,V={4}:R=G,S=9,V={5}:R=H,S=10,V={6}:R=I,S=3,V={7}:R=J,S=17,V={8}:\";$B$4;$B$2;$B$5;$A40;$J$3;$J$1;$J$2;$B$3;$H$9)": 827,_x000D_
    "=RIK_AC(\"INF06__;INF13@E=1,S=14,G=0,T=0,P=0:@R=A,S=21,V={0}:R=B,S=18,V={1}:R=C,S=22,V={2}:R=D,S=4,V={3}:R=E,S=6,V=*:R=F,S=8,V={4}:R=G,S=9,V={5}:R=H,S=10,V={6}:R=I,S=3,V={7}:R=J,S=17,V={8}:\";$B$4;$B$2;$B$5;$A41;$J$3;$J$1;$J$2;$B$3;$H$9)": 828,_x000D_
    "=RIK_AC(\"INF06__;INF13@E=1,S=14,G=0,T=0,P=0:@R=A,S=21,V={0}:R=B,S=18,V={1}:R=C,S=22,V={2}:R=D,S=4,V={3}:R=E,S=6,V=*:R=F,S=8,V={4}:R=G,S=9,V={5}:R=H,S=10,V={6}:R=I,S=3,V={7}:R=J,S=17,V={8}:\";$B$4;$B$2;$B$5;$A42;$J$3;$J$1;$J$2;$B$3;$H$9)": 829,_x000D_
    "=RIK_AC(\"INF06__;INF13@E=1,S=14,G=0,T=0,P=0:@R=A,S=21,V={0}:R=B,S=18,V={1}:R=C,S=22,V={2}:R=D,S=4,V={3}:R=E,S=6,V=*:R=F,S=8,V={4}:R=G,S=9,V={5}:R=H,S=10,V={6}:R=I,S=3,V={7}:R=J,S=17,V={8}:\";$B$4;$B$2;$B$5;$A43;$J$3;$J$1;$J$2;$B$3;$H$9)": 830,_x000D_
    "=RIK_AC(\"INF06__;INF13@E=1,S=14,G=0,T=0,P=0:@R=A,S=21,V={0}:R=B,S=18,V={1}:R=C,S=22,V={2}:R=D,S=4,V={3}:R=E,S=6,V=*:R=F,S=8,V={4}:R=G,S=9,V={5}:R=H,S=10,V={6}:R=I,S=3,V={7}:R=J,S=17,V={8}:\";$B$4;$B$2;$B$5;$A44;$J$3;$J$1;$J$2;$B$3;$H$9)": 831,_x000D_
    "=RIK_AC(\"INF06__;INF13@E=1,S=14,G=0,T=0,P=0:@R=A,S=21,V={0}:R=B,S=18,V={1}:R=C,S=22,V={2}:R=D,S=4,V={3}:R=E,S=6,V=*:R=F,S=8,V={4}:R=G,S=9,V={5}:R=H,S=10,V={6}:R=I,S=3,V={7}:R=J,S=17,V={8}:\";$B$4;$B$2;$B$5;$A45;$J$3;$J$1;$J$2;$B$3;$H$9)": 832,_x000D_
    "=RIK_AC(\"INF06__;INF13@E=1,S=14,G=0,T=0,P=0:@R=A,S=21,V={0}:R=B,S=18,V={1}:R=C,S=22,V={2}:R=D,S=4,V={3}:R=E,S=6,V=*:R=F,S=8,V={4}:R=G,S=9,V={5}:R=H,S=10,V={6}:R=I,S=3,V={7}:R=J,S=17,V={8}:\";$B$4;$B$2;$B$5;$A46;$J$3;$J$1;$J$2;$B$3;$H$9)": 833,_x000D_
    "=RIK_AC(\"INF06__;INF13@E=1,S=14,G=0,T=0,P=0:@R=A,S=21,V={0}:R=B,S=18,V={1}:R=C,S=22,V={2}:R=D,S=4,V={3}:R=E,S=6,V=*:R=F,S=8,V={4}:R=G,S=9,V={5}:R=H,S=10,V={6}:R=I,S=3,V={7}:R=J,S=17,V={8}:\";$B$4;$B$2;$B$5;$A47;$J$3;$J$1;$J$2;$B$3;$H$9)": 834,_x000D_
    "=RIK_AC(\"INF06__;INF13@E=1,S=14,G=0,T=0,P=0:@R=A,S=21,V={0}:R=B,S=18,V={1}:R=C,S=22,V={2}:R=D,S=4,V={3}:R=E,S=6,V=*:R=F,S=8,V={4}:R=G,S=9,V={5}:R=H,S=10,V={6}:R=I,S=3,V={7}:R=J,S=17,V={8}:\";$B$4;$B$2;$B$5;$A49;$J$3;$J$1;$J$2;$B$3;$H$9)": 835,_x000D_
    "=RIK_AC(\"INF06__;INF13@E=1,S=14,G=0,T=0,P=0:@R=A,S=21,V={0}:R=B,S=18,V={1}:R=C,S=22,V={2}:R=D,S=4,V={3}:R=E,S=6,V=*:R=F,S=8,V={4}:R=G,S=9,V={5}:R=H,S=10,V={6}:R=I,S=3,V={7}:R=J,S=17,V={8}:\";$B$4;$B$2;$B$5;$A51;$J$3;$J$1;$J$2;$B$3;$H$9)": 836,_x000D_
    "=RIK_AC(\"INF06__;INF13@E=1,S=14,G=0,T=0,P=0:@R=A,S=21,V={0}:R=B,S=18,V={1}:R=C,S=22,V={2}:R=D,S=4,V={3}:R=E,S=6,V=*:R=F,S=8,V={4}:R=G,S=9,V={5}:R=H,S=10,V={6}:R=I,S=3,V={7}:R=J,S=17,V={8}:\";$B$4;$B$2;$B$5;$A52;$J$3;$J$1;$J$2;$B$3;$H$9)": 837,_x000D_
    "=RIK_AC(\"INF06__;INF13@E=1,S=14,G=0,T=0,P=0:@R=A,S=21,V={0}:R=B,S=18,V={1}:R=C,S=22,V={2}:R=D,S=4,V={3}:R=E,S=6,V=*:R=F,S=8,V={4}:R=G,S=9,V={5}:R=H,S=10,V={6}:R=I,S=3,V={7}:R=J,S=17,V={8}:\";$B$4;$B$2;$B$5;$A53;$J$3;$J$1;$J$2;$B$3;$H$9)": 838,_x000D_
    "=RIK_AC(\"INF06__;INF13@E=1,S=14,G=0,T=0,P=0:@R=A,S=21,V={0}:R=B,S=18,V={1}:R=C,S=22,V={2}:R=D,S=4,V={3}:R=E,S=6,V=*:R=F,S=8,V={4}:R=G,S=9,V={5}:R=H,S=10,V={6}:R=I,S=3,V={7}:R=J,S=17,V={8}:\";$B$4;$B$2;$B$5;$B19;$L$3;$L$1;$L$2;$B$3;$H$9)": 839,_x000D_
    "=RIK_AC(\"INF06__;INF13@E=1,S=14,G=0,T=0,P=0:@R=A,S=21,V={0}:R=B,S=18,V={1}:R=C,S=22,V={2}:R=D,S=4,V={3}:R=E,S=6,V=*:R=F,S=8,V={4}:R=G,S=9,V={5}:R=H,S=10,V={6}:R=I,S=3,V={7}:R=J,S=17,V={8}:\";$B$4;$B$2;$B$5;$B20;$L$3;$L$1;$L$2;$B$3;$H$9)": 840,_x000D_
    "=RIK_AC(\"INF06__;INF13@E=1,S=14,G=0,T=0,P=0:@R=A,S=21,V={0}:R=B,S=18,V={1}:R=C,S=22,V={2}:R=D,S=4,V={3}:R=E,S=6,V=*:R=F,S=8,V={4}:R=G,S=9,V={5}:R=H,S=10,V={6}:R=I,S=3,V={7}:R=J,S=17,V={8}:\";$B$4;$B$2;$B$5;$B21;$L$3;$L$1;$L$2;$B$3;$H$9)": 841,_x000D_
    "=RIK_AC(\"INF06__;INF13@E=1,S=14,G=0,T=0,P=0:@R=A,S=21,V={0}:R=B,S=18,V={1}:R=C,S=22,V={2}:R=D,S=4,V={3}:R=E,S=6,V=*:R=F,S=8,V={4}:R=G,S=9,V={5}:R=H,S=10,V={6}:R=I,S=3,V={7}:R=J,S=17,V={8}:\";$B$4;$B$2;$B$5;$B22;$L$3;$L$1;$L$2;$B$3;$H$9)": 842,_x000D_
    "=RIK_AC(\"INF06__;INF13@E=1,S=14,G=0,T=0,P=0:@R=A,S=21,V={0}:R=B,S=18,V={1}:R=C,S=22,V={2}:R=D,S=4,V={3}:R=E,S=6,V=*:R=F,S=8,V={4}:R=G,S=9,V={5}:R=H,S=10,V={6}:R=I,S=3,V={7}:R=J,S=17,V={8}:\";$B$4;$B$2;$B$5;$B23;$L$3;$L$1;$L$2;$B$3;$H$9)": 843,_x000D_
    "=RIK_AC(\"INF06__;INF13@E=1,S=14,G=0,T=0,P=0:@R=A,S=21,V={0}:R=B,S=18,V={1}:R=C,S=22,V={2}:R=D,S=4,V={3}:R=E,S=6,V=*:R=F,S=8,V={4}:R=G,S=9,V={5}:R=H,S=10,V={6}:R=I,S=3,V={7}:R=J,S=17,V={8}:\";$B$4;$B$2;$B$5;$B24;$L$3;$L$1;$L$2;$B$3;$H$9)": 844,_x000D_
    "=RIK_AC(\"INF06__;INF13@E=1,S=14,G=0,T=0,P=0:@R=A,S=21,V={0}:R=B,S=18,V={1}:R=C,S=22,V={2}:R=D,S=4,V={3}:R=E,S=6,V=*:R=F,S=8,V={4}:R=G,S=9,V={5}:R=H,S=10,V={6}:R=I,S=3,V={7}:R=J,S=17,V={8}:\";$B$4;$B$2;$B$5;$B25;$L$3;$L$1;$L$2;$B$3;$H$9)": 845,_x000D_
    "=RIK_AC(\"INF06__;INF13@E=1,S=14,G=0,T=0,P=0:@R=A,S=21,V={0}:R=B,S=18,V={1}:R=C,S=22,V={2}:R=D,S=4,V={3}:R=E,S=6,V=*:R=F,S=8,V={4}:R=G,S=9,V={5}:R=H,S=10,V={6}:R=I,S=3,V={7}:R=J,S=17,V={8}:\";$B$4;$B$2;$B$5;$B26;$L$3;$L$1;$L$2;$B$3;$H$9)": 846,_x000D_
    "=RIK_AC(\"INF06__;INF13@E=1,S=14,G=0,T=0,P=0:@R=A,S=21,V={0}:R=B,S=18,V={1}:R=C,S=22,V={2}:R=D,S=4,V={3}:R=E,S=6,V=*:R=F,S=8,V={4}:R=G,S=9,V={5}:R=H,S=10,V={6}:R=I,S=3,V={7}:R=J,S=17,V={8}:\";$B$4;$B$2;$B$5;$B27;$L$3;$L$1;$L$2;$B$3;$H$9)": 847,_x000D_
    "=RIK_AC(\"INF06__;INF13@E=1,S=14,G=0,T=0,P=0:@R=A,S=21,V={0}:R=B,S=18,V={1}:R=C,S=22,V={2}:R=D,S=4,V={3}:R=E,S=6,V=*:R=F,S=8,V={4}:R=G,S=9,V={5}:R=H,S=10,V={6}:R=I,S=3,V={7}:R=J,S=17,V={8}:\";$B$4;$B$2;$B$5;$B28;$L$3;$L$1;$L$2;$B$3;$H$9)": 848,_x000D_
    "=RIK_AC(\"INF06__;INF13@E=1,S=14,G=0,T=0,P=0:@R=A,S=21,V={0}:R=B,S=18,V={1}:R=C,S=22,V={2}:R=D,S=4,V={3}:R=E,S=6,V=*:R=F,S=8,V={4}:R=G,S=9,V={5}:R=H,S=10,V={6}:R=I,S=3,V={7}:R=J,S=17,V={8}:\";$B$4;$B$2;$B$5;$B29;$L$3;$L$1;$L$2;$B$3;$H$9)": 849,_x000D_
    "=RIK_AC(\"INF06__;INF13@E=1,S=14,G=0,T=0,P=0:@R=A,S=21,V={0}:R=B,S=18,V={1}:R=C,S=22,V={2}:R=D,S=4,V={3}:R=E,S=6,V=*:R=F,S=8,V={4}:R=G,S=9,V={5}:R=H,S=10,V={6}:R=I,S=3,V={7}:R=J,S=17,V={8}:\";$B$4;$B$2;$B$5;$B30;$L$3;$L$1;$L$2;$B$3;$H$9)": 850,_x000D_
    "=RIK_AC(\"INF06__;INF13@E=1,S=14,G=0,T=0,P=0:@R=A,S=21,V={0}:R=B,S=18,V={1}:R=C,S=22,V={2}:R=D,S=4,V={3}:R=E,S=6,V=*:R=F,S=8,V={4}:R=G,S=9,V={5}:R=H,S=10,V={6}:R=I,S=3,V={7}:R=J,S=17,V={8}:\";$B$4;$B$2;$B$5;$B31;$L$3;$L$1;$L$2;$B$3;$H$9)": 851,_x000D_
    "=RIK_AC(\"INF06__;INF13@E=1,S=14,G=0,T=0,P=0:@R=A,S=21,V={0}:R=B,S=18,V={1}:R=C,S=22,V={2}:R=D,S=4,V={3}:R=E,S=6,V=*:R=F,S=8,V={4}:R=G,S=9,V={5}:R=H,S=10,V={6}:R=I,S=3,V={7}:R=J,S=17,V={8}:\";$B$4;$B$2;$B$5;$B32;$L$3;$L$1;$L$2;$B$3;$H$9)": 852,_x000D_
    "=RIK_AC(\"INF06__;INF13@E=1,S=14,G=0,T=0,P=0:@R=A,S=21,V={0}:R=B,S=18,V={1}:R=C,S=22,V={2}:R=D,S=4,V={3}:R=E,S=6,V=*:R=F,S=8,V={4}:R=G,S=9,V={5}:R=H,S=10,V={6}:R=I,S=3,V={7}:R=J,S=17,V={8}:\";$B$4;$B$2;$B$5;$B33;$L$3;$L$1;$L$2;$B$3;$H$9)": 853,_x000D_
    "=RIK_AC(\"INF06__;INF13@E=1,S=14,G=0,T=0,P=0:@R=A,S=21,V={0}:R=B,S=18,V={1}:R=C,S=22,V={2}:R=D,S=4,V={3}:R=E,S=6,V=*:R=F,S=8,V={4}:R=G,S=9,V={5}:R=H,S=10,V={6}:R=I,S=3,V={7}:R=J,S=17,V={8}:\";$B$4;$B$2;$B$5;$B34;$L$3;$L$1;$L$2;$B$3;$H$9)": 854,_x000D_
    "=RIK_AC(\"INF06__;INF13@E=1,S=14,G=0,T=0,P=0:@R=A,S=21,V={0}:R=B,S=18,V={1}:R=C,S=22,V={2}:R=D,S=4,V={3}:R=E,S=6,V=*:R=F,S=8,V={4}:R=G,S=9,V={5}:R=H,S=10,V={6}:R=I,S=3,V={7}:R=J,S=17,V={8}:\";$B$4;$B$2;$B$5;$B35;$L$3;$L$1;$L$2;$B$3;$H$9)": 855,_x000D_
    "=RIK_AC(\"INF06__;INF13@E=1,S=14,G=0,T=0,P=0:@R=A,S=21,V={0}:R=B,S=18,V={1}:R=C,S=22,V={2}:R=D,S=4,V={3}:R=E,S=6,V=*:R=F,S=8,V={4}:R=G,S=9,V={5}:R=H,S=10,V={6}:R=I,S=3,V={7}:R=J,S=17,V={8}:\";$B$4;$B$2;$B$5;$B36;$L$3;$L$1;$L$2;$B$3;$H$9)": 856,_x000D_
    "=RIK_AC(\"INF06__;INF13@E=1,S=14,G=0,T=0,P=0:@R=A,S=21,V={0}:R=B,S=18,V={1}:R=C,S=22,V={2}:R=D,S=4,V={3}:R=E,S=6,V=*:R=F,S=8,V={4}:R=G,S=9,V={5}:R=H,S=10,V={6}:R=I,S=3,V={7}:R=J,S=17,V={8}:\";$B$4;$B$2;$B$5;$B38;$L$3;$L$1;$L$2;$B$3;$H$9)": 857,_x000D_
    "=RIK_AC(\"INF06__;INF13@E=1,S=14,G=0,T=0,P=0:@R=A,S=21,V={0}:R=B,S=18,V={1}:R=C,S=22,V={2}:R=D,S=4,V={3}:R=E,S=6,V=*:R=F,S=8,V={4}:R=G,S=9,V={5}:R=H,S=10,V={6}:R=I,S=3,V={7}:R=J,S=17,V={8}:\";$B$4;$B$2;$B$5;$B39;$L$3;$L$1;$L$2;$B$3;$H$9)": 858,_x000D_
    "=RIK_AC(\"INF06__;INF13@E=1,S=14,G=0,T=0,P=0:@R=A,S=21,V={0}:R=B,S=18,V={1}:R=C,S=22,V={2}:R=D,S=4,V={3}:R=E,S=6,V=*:R=F,S=8,V={4}:R=G,S=9,V={5}:R=H,S=10,V={6}:R=I,S=3,V={7}:R=J,S=17,V={8}:\";$B$4;$B$2;$B$5;$B40;$L$3;$L$1;$L$2;$B$3;$H$9)": 859,_x000D_
    "=RIK_AC(\"INF06__;INF13@E=1,S=14,G=0,T=0,P=0:@R=A,S=21,V={0}:R=B,S=18,V={1}:R=C,S=22,V={2}:R=D,S=4,V={3}:R=E,S=6,V=*:R=F,S=8,V={4}:R=G,S=9,V={5}:R=H,S=10,V={6}:R=I,S=3,V={7}:R=J,S=17,V={8}:\";$B$4;$B$2;$B$5;$B41;$L$3;$L$1;$L$2;$B$3;$H$9)": 860,_x000D_
    "=RIK_AC(\"INF06__;INF13@E=1,S=14,G=0,T=0,P=0:@R=A,S=21,V={0}:R=B,S=18,V={1}:R=C,S=22,V={2}:R=D,S=4,V={3}:R=E,S=6,V=*:R=F,S=8,V={4}:R=G,S=9,V={5}:R=H,S=10,V={6}:R=I,S=3,V={7}:R=J,S=17,V={8}:\";$B$4;$B$2;$B$5;$B42;$L$3;$L$1;$L$2;$B$3;$H$9)": 861,_x000D_
    "=RIK_AC(\"INF06__;INF13@E=1,S=14,G=0,T=0,P=0:@R=A,S=21,V={0}:R=B,S=18,V={1}:R=C,S=22,V={2}:R=D,S=4,V={3}:R=E,S=6,V=*:R=F,S=8,V={4}:R=G,S=9,V={5}:R=H,S=10,V={6}:R=I,S=3,V={7}:R=J,S=17,V={8}:\";$B$4;$B$2;$B$5;$B43;$L$3;$L$1;$L$2;$B$3;$H$9)": 862,_x000D_
    "=RIK_AC(\"INF06__;INF13@E=1,S=14,G=0,T=0,P=0:@R=A,S=21,V={0}:R=B,S=18,V={1}:R=C,S=22,V={2}:R=D,S=4,V={3}:R=E,S=6,V=*:R=F,S=8,V={4}:R=G,S=9,V={5}:R=H,S=10,V={6}:R=I,S=3,V={7}:R=J,S=17,V={8}:\";$B$4;$B$2;$B$5;$B44;$L$3;$L$1;$L$2;$B$3;$H$9)": 863,_x000D_
    "=RIK_AC(\"INF06__;INF13@E=1,S=14,G=0,T=0,P=0:@R=A,S=21,V={0}:R=B,S=18,V={1}:R=C,S=22,V={2}:R=D,S=4,V={3}:R=E,S=6,V=*:R=F,S=8,V={4}:R=G,S=9,V={5}:R=H,S=10,V={6}:R=I,S=3,V={7}:R=J,S=17,V={8}:\";$B$4;$B$2;$B$5;$B45;$L$3;$L$1;$L$2;$B$3;$H$9)": 864,_x000D_
    "=RIK_AC(\"INF06__;INF13@E=1,S=14,G=0,T=0,P=0:@R=A,S=21,V={0}:R=B,S=18,V={1}:R=C,S=22,V={2}:R=D,S=4,V={3}:R=E,S=6,V=*:R=F,S=8,V={4}:R=G,S=9,V={5}:R=H,S=10,V={6}:R=I,S=3,V={7}:R=J,S=17,V={8}:\";$B$4;$B$2;$B$5;$B46;$L$3;$L$1;$L$2;$B$3;$H$9)": 865,_x000D_
    "=RIK_AC(\"INF06__;INF13@E=1,S=14,G=0,T=0,P=0:@R=A,S=21,V={0}:R=B,S=18,V={1}:R=C,S=22,V={2}:R=D,S=4,V={3}:R=E,S=6,V=*:R=F,S=8,V={4}:R=G,S=9,V={5}:R=H,S=10,V={6}:R=I,S=3,V={7}:R=J,S=17,V={8}:\";$B$4;$B$2;$B$5;$B47;$L$3;$L$1;$L$2;$B$3;$H$9)": 866,_x000D_
    "=RIK_AC(\"INF06__;INF13@E=1,S=14,G=0,T=0,P=0:@R=A,S=21,V={0}:R=B,S=18,V={1}:R=C,S=22,V={2}:R=D,S=4,V={3}:R=E,S=6,V=*:R=F,S=8,V={4}:R=G,S=9,V={5}:R=H,S=10,V={6}:R=I,S=3,V={7}:R=J,S=17,V={8}:\";$B$4;$B$2;$B$5;$B48;$L$3;$L$1;$L$2;$B$3;$H$9)": 867,_x000D_
    "=RIK_AC(\"INF06__;INF13@E=1,S=14,G=0,T=0,P=0:@R=A,S=21,V={0}:R=B,S=18,V={1}:R=C,S=22,V={2}:R=D,S=4,V={3}:R=E,S=6,V=*:R=F,S=8,V={4}:R=G,S=9,V={5}:R=H,S=10,V={6}:R=I,S=3,V={7}:R=J,S=17,V={8}:\";$B$4;$B$2;$B$5;$B49;$L$3;$L$1;$L$2;$B$3;$H$9)": 868,_x000D_
    "=RIK_AC(\"INF06__;INF13@E=1,S=14,G=0,T=0,P=0:@R=A,S=21,V={0}:R=B,S=18,V={1}:R=C,S=22,V={2}:R=D,S=4,V={3}:R=E,S=6,V=*:R=F,S=8,V={4}:R=G,S=9,V={5}:R=H,S=10,V={6}:R=I,S=3,V={7}:R=J,S=17,V={8}:\";$B$4;$B$2;$B$5;$C18;$N$3;$N$1;$N$2;$B$3;$H$9)": 869,_x000D_
    "=RIK_AC(\"INF06__;INF13@E=1,S=14,G=0,T=0,P=0:@R=A,S=21,V={0}:R=B,S=18,V={1}:R=C,S=22,V={2}:R=D,S=4,V={3}:R=E,S=6,V=*:R=F,S=8,V={4}:R=G,S=9,V={5}:R=H,S=10,V={6}:R=I,S=3,V={7}:R=J,S=17,V={8}:\";$B$4;$B$2;$B$5;$C19;$N$3;$N$1;$N$2;$B$3;$H$9)": 870,_x000D_
    "=RIK_AC(\"INF06__;INF13@E=1,S=14,G=0,T=0,P=0:@R=A,S=21,V={0}:R=B,S=18,V={1}:R=C,S=22,V={2}:R=D,S=4,V={3}:R=E,S=6,V=*:R=F,S=8,V={4}:R=G,S=9,V={5}:R=H,S=10,V={6}:R=I,S=3,V={7}:R=J,S=17,V={8}:\";$B$4;$B$2;$B$5;$C20;$N$3;$N$1;$N$2;$B$3;$H$9)": 871,_x000D_
    "=RIK_AC(\"INF06__;INF13@E=1,S=14,G=0,T=0,P=0:@R=A,S=21,V={0}:R=B,S=18,V={1}:R=C,S=22,V={2}:R=D,S=4,V={3}:R=E,S=6,V=*:R=F,S=8,V={4}:R=G,S=9,V={5}:R=H,S=10,V={6}:R=I,S=3,V={7}:R=J,S=17,V={8}:\";$B$4;$B$2;$B$5;$C21;$N$3;$N$1;$N$2;$B$3;$H$9)": 872,_x000D_
    "=RIK_AC(\"INF06__;INF13@E=1,S=14,G=0,T=0,P=0:@R=A,S=21,V={0}:R=B,S=18,V={1}:R=C,S=22,V={2}:R=D,S=4,V={3}:R=E,S=6,V=*:R=F,S=8,V={4}:R=G,S=9,V={5}:R=H,S=10,V={6}:R=I,S=3,V={7}:R=J,S=17,V={8}:\";$B$4;$B$2;$B$5;$C22;$N$3;$N$1;$N$2;$B$3;$H$9)": 873,_x000D_
    "=RIK_AC(\"INF06__;INF13@E=1,S=14,G=0,T=0,P=0:@R=A,S=21,V={0}:R=B,S=18,V={1}:R=C,S=22,V={2}:R=D,S=4,V={3}:R=E,S=6,V=*:R=F,S=8,V={4}:R=G,S=9,V={5}:R=H,S=10,V={6}:R=I,S=3,V={7}:R=J,S=17,V={8}:\";$B$4;$B$2;$B$5;$C23;$N$3;$N$1;$N$2;$B$3;$H$9)": 874,_x000D_
    "=RIK_AC(\"INF06__;INF13@E=1,S=14,G=0,T=0,P=0:@R=A,S=21,V={0}:R=B,S=18,V={1}:R=C,S=22,V={2}:R=D,S=4,V={3}:R=E,S=6,V=*:R=F,S=8,V={4}:R=G,S=9,V={5}:R=H,S=10,V={6}:R=I,S=3,V={7}:R=J,S=17,V={8}:\";$B$4;$B$2;$B$5;$C24;$N$3;$N$1;$N$2;$B$3;$H$9)": 875,_x000D_
    "=RIK_AC(\"INF06__;INF13@E=1,S=14,G=0,T=0,P=0:@R=A,S=21,V={0}:R=B,S=18,V={1}:R=C,S=22,V={2}:R=D,S=4,V={3}:R=E,S=6,V=*:R=F,S=8,V={4}:R=G,S=9,V={5}:R=H,S=10,V={6}:R=I,S=3,V={7}:R=J,S=17,V={8}:\";$B$4;$B$2;$B$5;$C25;$N$3;$N$1;$N$2;$B$3;$H$9)": 876,_x000D_
    "=RIK_AC(\"INF06__;INF13@E=1,S=14,G=0,T=0,P=0:@R=A,S=21,V={0}:R=B,S=18,V={1}:R=C,S=22,V={2}:R=D,S=4,V={3}:R=E,S=6,V=*:R=F,S=8,V={4}:R=G,S=9,V={5}:R=H,S=10,V={6}:R=I,S=3,V={7}:R=J,S=17,V={8}:\";$B$4;$B$2;$B$5;$C26;$N$3;$N$1;$N$2;$B$3;$H$9)": 877,_x000D_
    "=RIK_AC(\"INF06__;INF13@E=1,S=14,G=0,T=0,P=0:@R=A,S=21,V={0}:R=B,S=18,V={1}:R=C,S=22,V={2}:R=D,S=4,V={3}:R=E,S=6,V=*:R=F,S=8,V={4}:R=G,S=9,V={5}:R=H,S=10,V={6}:R=I,S=3,V={7}:R=J,S=17,V={8}:\";$B$4;$B$2;$B$5;$C27;$N$3;$N$1;$N$2;$B$3;$H$9)": 878,_x000D_
    "=RIK_AC(\"INF06__;INF13@E=1,S=14,G=0,T=0,P=0:@R=A,S=21,V={0}:R=B,S=18,V={1}:R=C,S=22,V={2}:R=D,S=4,V={3}:R=E,S=6,V=*:R=F,S=8,V={4}:R=G,S=9,V={5}:R=H,S=10,V={6}:R=I,S=3,V={7}:R=J,S=17,V={8}:\";$B$4;$B$2;$B$5;$C28;$N$3;$N$1;$N$2;$B$3;$H$9)": 879,_x000D_
    "=RIK_AC(\"INF06__;INF13@E=1,S=14,G=0,T=0,P=0:@R=A,S=21,V={0}:R=B,S=18,V={1}:R=C,S=22,V={2}:R=D,S=4,V={3}:R=E,S=6,V=*:R=F,S=8,V={4}:R=G,S=9,V={5}:R=H,S=10,V={6}:R=I,S=3,V={7}:R=J,S=17,V={8}:\";$B$4;$B$2;$B$5;$C29;$N$3;$N$1;$N$2;$B$3;$H$9)": 880,_x000D_
    "=RIK_AC(\"INF06__;INF13@E=1,S=14,G=0,T=0,P=0:@R=A,S=21,V={0}:R=B,S=18,V={1}:R=C,S=22,V={2}:R=D,S=4,V={3}:R=E,S=6,V=*:R=F,S=8,V={4}:R=G,S=9,V={5}:R=H,S=10,V={6}:R=I,S=3,V={7}:R=J,S=17,V={8}:\";$B$4;$B$2;$B$5;$C30;$N$3;$N$1;$N$2;$B$3;$H$9)": 881,_x000D_
    "=RIK_AC(\"INF06__;INF13@E=1,S=14,G=0,T=0,P=0:@R=A,S=21,V={0}:R=B,S=18,V={1}:R=C,S=22,V={2}:R=D,S=4,V={3}:R=E,S=6,V=*:R=F,S=8,V={4}:R=G,S=9,V={5}:R=H,S=10,V={6}:R=I,S=3,V={7}:R=J,S=17,V={8}:\";$B$4;$B$2;$B$5;$C31;$N$3;$N$1;$N$2;$B$3;$H$9)": 882,_x000D_
    "=RIK_AC(\"INF06__;INF13@E=1,S=14,G=0,T=0,P=0:@R=A,S=21,V={0}:R=B,S=18,V={1}:R=C,S=22,V={2}:R=D,S=4,V={3}:R=E,S=6,V=*:R=F,S=8,V={4}:R=G,S=9,V={5}:R=H,S=10,V={6}:R=I,S=3,V={7}:R=J,S=17,V={8}:\";$B$4;$B$2;$B$5;$C32;$N$3;$N$1;$N$2;$B$3;$H$9)": 883,_x000D_
    "=RIK_AC(\"INF06__;INF13@E=1,S=14,G=0,T=0,P=0:@R=A,S=21,V={0}:R=B,S=18,V={1}:R=C,S=22,V={2}:R=D,S=4,V={3}:R=E,S=6,V=*:R=F,S=8,V={4}:R=G,S=9,V={5}:R=H,S=10,V={6}:R=I,S=3,V={7}:R=J,S=17,V={8}:\";$B$4;$B$2;$B$5;$C33;$N$3;$N$1;$N$2;$B$3;$H$9)": 884,_x000D_
    "=RIK_AC(\"INF06__;INF13@E=1,S=14,G=0,T=0,P=0:@R=A,S=21,V={0}:R=B,S=18,V={1}:R=C,S=22,V={2}:R=D,S=4,V={3}:R=E,S=6,V=*:R=F,S=8,V={4}:R=G,S=9,V={5}:R=H,S=10,V={6}:R=I,S=3,V={7}:R=J,S=17,V={8}:\";$B$4;$B$2;$B$5;$C34;$N$3;$N$1;$N$2;$B$3;$H$9)": 885,_x000D_
    "=RIK_AC(\"INF06__;INF13@E=1,S=14,G=0,T=0,P=0:@R=A,S=21,V={0}:R=B,S=18,V={1}:R=C,S=22,V={2}:R=D,S=4,V={3}:R=E,S=6,V=*:R=F,S=8,V={4}:R=G,S=9,V={5}:R=H,S=10,V={6}:R=I,S=3,V={7}:R=J,S=17,V={8}:\";$B$4;$B$2;$B$5;$C35;$N$3;$N$1;$N$2</t>
  </si>
  <si>
    <t>}:R=C,S=1020,V={2}:R=D,S=1006,V={3}:R=E,S=1011,V={4}:R=G,S=2|1011,V={5}:R=H,S=2|1012,V={6}:R=I,S=1004,V={7}:R=I,S=2000,V={8}:\";$B$1;I$3;I$4;$F$8;$F$9;$B$3;$A22;$B$5;$B$2)": 125,_x000D_
    "=RIK_AC(\"INF06__;INF02@E=1,S=1021,G=0,T=0,P=0,C=*-1:@R=A,S=1027,V={0}:R=B,S=1019,V={1}:R=C,S=1020,V={2}:R=D,S=1006,V={3}:R=E,S=1011,V={4}:R=G,S=2|1011,V={5}:R=H,S=2|1012,V={6}:R=I,S=1004,V={7}:R=I,S=2000,V={8}:\";$B$1;I$3;I$4;$F$8;$F$9;$B$3;$A33;$B$5;$B$2)": 126,_x000D_
    "=RIK_AC(\"INF06__;INF02@E=1,S=1021,G=0,T=0,P=0,C=*-1:@R=A,S=1027,V={0}:R=B,S=1019,V={1}:R=C,S=1020,V={2}:R=D,S=1006,V={3}:R=E,S=1011,V={4}:R=G,S=2|1011,V={5}:R=H,S=2|1012,V={6}:R=I,S=1004,V={7}:R=I,S=2000,V={8}:\";$B$1;K$3;K$4;$F$8;$F$9;$B$3;$A19;$B$5;$B$2)": 127,_x000D_
    "=RIK_AC(\"INF06__;INF02@E=1,S=1021,G=0,T=0,P=0,C=*-1:@R=A,S=1027,V={0}:R=B,S=1019,V={1}:R=C,S=1020,V={2}:R=D,S=1006,V={3}:R=E,S=1011,V={4}:R=G,S=2|1011,V={5}:R=H,S=2|1012,V={6}:R=I,S=1004,V={7}:R=I,S=2000,V={8}:\";$B$1;K$3;K$4;$F$8;$F$9;$B$3;$A28;$B$5;$B$2)": 128,_x000D_
    "=RIK_AC(\"INF06__;INF13@E=1,S=14,G=0,T=0,P=0:@R=A,S=1,V={0}:R=B,S=21,V={1}:R=C,S=22,V={2}:R=D,S=4,V={3}:R=E,S=8,V={4}:R=F,S=9,V={5}:R=G,S=10,V={6}:R=H,S=16,V={7}:R=I,S=18,V={8}:\";$F$8;$B$4;$B$5;$A38;K$3;K$5;K$2;$B$1;$B$2)": 129,_x000D_
    "=RIK_AC(\"INF06__;INF13@E=1,S=14,G=0,T=0,P=0:@R=A,S=1,V={0}:R=B,S=21,V={1}:R=C,S=22,V={2}:R=D,S=4,V={3}:R=E,S=8,V={4}:R=F,S=9,V={5}:R=G,S=10,V={6}:R=H,S=16,V={7}:R=I,S=18,V={8}:\";$F$8;$B$4;$B$5;$A41;I$3;I$5;I$2;$B$1;$B$2)": 130,_x000D_
    "=RIK_AC(\"INF06__;INF13@E=1,S=14,G=0,T=0,P=0:@R=A,S=1,V={0}:R=B,S=21,V={1}:R=C,S=22,V={2}:R=D,S=4,V={3}:R=E,S=8,V={4}:R=F,S=9,V={5}:R=G,S=10,V={6}:R=H,S=16,V={7}:R=I,S=18,V={8}:\";$F$8;$B$4;$B$5;$A38;I$3;I$5;I$2;$B$1;$B$2)": 131,_x000D_
    "=RIK_AC(\"INF06__;INF02@E=1,S=1021,G=0,T=0,P=0,C=*-1:@R=A,S=1027,V={0}:R=B,S=1019,V={1}:R=C,S=1020,V={2}:R=D,S=1006,V={3}:R=E,S=1011,V={4}:R=G,S=2|1011,V={5}:R=H,S=2|1012,V={6}:R=I,S=1004,V={7}:R=I,S=2000,V={8}:\";$B$1;I$3;I$4;$F$8;$F$9;$B$3;$A20;$B$5;$B$2)": 132,_x000D_
    "=RIK_AC(\"INF06__;INF02@E=1,S=1021,G=0,T=0,P=0,C=*-1:@R=A,S=1027,V={0}:R=B,S=1019,V={1}:R=C,S=1020,V={2}:R=D,S=1006,V={3}:R=E,S=1011,V={4}:R=G,S=2|1011,V={5}:R=H,S=2|1012,V={6}:R=I,S=1004,V={7}:R=I,S=2000,V={8}:\";$B$1;I$3;I$4;$F$8;$F$9;$B$3;$A15;$B$5;$B$2)": 133,_x000D_
    "=RIK_AC(\"INF06__;INF02@E=1,S=1021,G=0,T=0,P=0,C=*-1:@R=A,S=1027,V={0}:R=B,S=1019,V={1}:R=C,S=1020,V={2}:R=D,S=1006,V={3}:R=E,S=1011,V={4}:R=G,S=2|1011,V={5}:R=H,S=2|1012,V={6}:R=I,S=1004,V={7}:R=I,S=2000,V={8}:\";$B$1;I$3;I$4;$F$8;$F$9;$B$3;$A23;$B$5;$B$2)": 134,_x000D_
    "=RIK_AC(\"INF06__;INF02@E=1,S=1021,G=0,T=0,P=0,C=*-1:@R=A,S=1027,V={0}:R=B,S=1019,V={1}:R=C,S=1020,V={2}:R=D,S=1006,V={3}:R=E,S=1011,V={4}:R=G,S=2|1011,V={5}:R=H,S=2|1012,V={6}:R=I,S=1004,V={7}:R=I,S=2000,V={8}:\";$B$1;I$3;I$4;$F$8;$F$9;$B$3;$A34;$B$5;$B$2)": 135,_x000D_
    "=RIK_AC(\"INF06__;INF02@E=1,S=1021,G=0,T=0,P=0,C=*-1:@R=A,S=1027,V={0}:R=B,S=1019,V={1}:R=C,S=1020,V={2}:R=D,S=1006,V={3}:R=E,S=1011,V={4}:R=G,S=2|1011,V={5}:R=H,S=2|1012,V={6}:R=I,S=1004,V={7}:R=I,S=2000,V={8}:\";$B$1;K$3;K$4;$F$8;$F$9;$B$3;$A20;$B$5;$B$2)": 136,_x000D_
    "=RIK_AC(\"INF06__;INF02@E=1,S=1021,G=0,T=0,P=0,C=*-1:@R=A,S=1027,V={0}:R=B,S=1019,V={1}:R=C,S=1020,V={2}:R=D,S=1006,V={3}:R=E,S=1011,V={4}:R=G,S=2|1011,V={5}:R=H,S=2|1012,V={6}:R=I,S=1004,V={7}:R=I,S=2000,V={8}:\";$B$1;K$3;K$4;$F$8;$F$9;$B$3;$A30;$B$5;$B$2)": 137,_x000D_
    "=RIK_AC(\"INF06__;INF13@E=1,S=14,G=0,T=0,P=0:@R=A,S=1,V={0}:R=B,S=21,V={1}:R=C,S=22,V={2}:R=D,S=4,V={3}:R=E,S=8,V={4}:R=F,S=9,V={5}:R=G,S=10,V={6}:R=H,S=16,V={7}:R=I,S=18,V={8}:\";$F$8;$B$4;$B$5;$A39;K$3;K$5;K$2;$B$1;$B$2)": 138,_x000D_
    "=RIK_AC(\"INF06__;INF02@E=1,S=1021,G=0,T=0,P=0,C=*-1:@R=A,S=1027,V={0}:R=B,S=1019,V={1}:R=C,S=1020,V={2}:R=D,S=1006,V={3}:R=E,S=1011,V={4}:R=G,S=2|1011,V={5}:R=H,S=2|1012,V={6}:R=I,S=1004,V={7}:R=I,S=2000,V={8}:\";$B$1;K$3;K$4;$F$8;$F$9;$B$3;$A36;$B$5;$B$2)": 139,_x000D_
    "=RIK_AC(\"INF06__;INF13@E=1,S=14,G=0,T=0,P=0:@R=A,S=1,V={0}:R=B,S=21,V={1}:R=C,S=22,V={2}:R=D,S=4,V={3}:R=E,S=8,V={4}:R=F,S=9,V={5}:R=G,S=10,V={6}:R=H,S=16,V={7}:R=I,S=18,V={8}:\";$F$8;$B$4;$B$5;$A35;I$3;I$5;I$2;$B$1;$B$2)": 140,_x000D_
    "=RIK_AC(\"INF06__;INF02@E=1,S=1021,G=0,T=0,P=0,C=*-1:@R=A,S=1027,V={0}:R=B,S=1019,V={1}:R=C,S=1020,V={2}:R=D,S=1006,V={3}:R=E,S=1011,V={4}:R=G,S=2|1011,V={5}:R=H,S=2|1012,V={6}:R=I,S=1004,V={7}:R=I,S=2000,V={8}:\";$B$1;I$3;I$4;$F$8;$F$9;$B$3;$A28;$B$5;$B$2)": 141,_x000D_
    "=RIK_AC(\"INF06__;INF02@E=1,S=1021,G=0,T=0,P=0,C=*-1:@R=A,S=1027,V={0}:R=B,S=1019,V={1}:R=C,S=1020,V={2}:R=D,S=1006,V={3}:R=E,S=1011,V={4}:R=G,S=2|1011,V={5}:R=H,S=2|1012,V={6}:R=I,S=1004,V={7}:R=I,S=2000,V={8}:\";$B$1;K$3;K$4;$F$8;$F$9;$B$3;$A17;$B$5;$B$2)": 142,_x000D_
    "=RIK_AC(\"INF06__;INF02@E=1,S=1021,G=0,T=0,P=0,C=*-1:@R=A,S=1027,V={0}:R=B,S=1019,V={1}:R=C,S=1020,V={2}:R=D,S=1006,V={3}:R=E,S=1011,V={4}:R=G,S=2|1011,V={5}:R=H,S=2|1012,V={6}:R=I,S=1004,V={7}:R=I,S=2000,V={8}:\";$B$1;I$3;I$4;$F$8;$F$9;$B$3;$A16;$B$5;$B$2)": 143,_x000D_
    "=RIK_AC(\"INF06__;INF02@E=1,S=1021,G=0,T=0,P=0,C=*-1:@R=A,S=1027,V={0}:R=B,S=1019,V={1}:R=C,S=1020,V={2}:R=D,S=1006,V={3}:R=E,S=1011,V={4}:R=G,S=2|1011,V={5}:R=H,S=2|1012,V={6}:R=I,S=1004,V={7}:R=I,S=2000,V={8}:\";$B$1;I$3;I$4;$F$8;$F$9;$B$3;$A24;$B$5;$B$2)": 144,_x000D_
    "=RIK_AC(\"INF06__;INF02@E=1,S=1021,G=0,T=0,P=0,C=*-1:@R=A,S=1027,V={0}:R=B,S=1019,V={1}:R=C,S=1020,V={2}:R=D,S=1006,V={3}:R=E,S=1011,V={4}:R=G,S=2|1011,V={5}:R=H,S=2|1012,V={6}:R=I,S=1004,V={7}:R=I,S=2000,V={8}:\";$B$1;I$3;I$4;$F$8;$F$9;$B$3;$A36;$B$5;$B$2)": 145,_x000D_
    "=RIK_AC(\"INF06__;INF02@E=1,S=1021,G=0,T=0,P=0,C=*-1:@R=A,S=1027,V={0}:R=B,S=1019,V={1}:R=C,S=1020,V={2}:R=D,S=1006,V={3}:R=E,S=1011,V={4}:R=G,S=2|1011,V={5}:R=H,S=2|1012,V={6}:R=I,S=1004,V={7}:R=I,S=2000,V={8}:\";$B$1;K$3;K$4;$F$8;$F$9;$B$3;$A21;$B$5;$B$2)": 146,_x000D_
    "=RIK_AC(\"INF06__;INF02@E=1,S=1021,G=0,T=0,P=0,C=*-1:@R=A,S=1027,V={0}:R=B,S=1019,V={1}:R=C,S=1020,V={2}:R=D,S=1006,V={3}:R=E,S=1011,V={4}:R=G,S=2|1011,V={5}:R=H,S=2|1012,V={6}:R=I,S=1004,V={7}:R=I,S=2000,V={8}:\";$B$1;K$3;K$4;$F$8;$F$9;$B$3;$A31;$B$5;$B$2)": 147,_x000D_
    "=RIK_AC(\"INF06__;INF13@E=1,S=14,G=0,T=0,P=0:@R=A,S=1,V={0}:R=B,S=21,V={1}:R=C,S=22,V={2}:R=D,S=4,V={3}:R=E,S=8,V={4}:R=F,S=9,V={5}:R=G,S=10,V={6}:R=H,S=16,V={7}:R=I,S=18,V={8}:\";$F$8;$B$4;$B$5;$A40;K$3;K$5;K$2;$B$1;$B$2)": 148,_x000D_
    "=RIK_AC(\"INF06__;INF02@E=1,S=1021,G=0,T=0,P=0,C=*-1:@R=A,S=1027,V={0}:R=B,S=1019,V={1}:R=C,S=1020,V={2}:R=D,S=1006,V={3}:R=E,S=1011,V={4}:R=G,S=2|1011,V={5}:R=H,S=2|1012,V={6}:R=I,S=1004,V={7}:R=I,S=2000,V={8}:\";$B$1;K$3;K$4;$F$8;$F$9;$B$3;$A42;$B$5;$B$2)": 149,_x000D_
    "=RIK_AC(\"INF06__;INF02@E=1,S=1021,G=0,T=0,P=0,C=*-1:@R=A,S=1027,V={0}:R=B,S=1019,V={1}:R=C,S=1020,V={2}:R=D,S=1006,V={3}:R=E,S=1011,V={4}:R=G,S=2|1011,V={5}:R=H,S=2|1012,V={6}:R=I,S=1004,V={7}:R=I,S=2000,V={8}:\";$B$1;K$3;K$4;$F$8;$F$9;$B$3;$A23;$B$5;$B$2)": 150,_x000D_
    "=RIK_AC(\"INF06__;INF02@E=1,S=1021,G=0,T=0,P=0,C=*-1:@R=A,S=1027,V={0}:R=B,S=1019,V={1}:R=C,S=1020,V={2}:R=D,S=1006,V={3}:R=E,S=1011,V={4}:R=G,S=2|1011,V={5}:R=H,S=2|1012,V={6}:R=I,S=1004,V={7}:R=I,S=2000,V={8}:\";$B$1;I$3;I$4;$F$8;$F$9;$B$3;$A19;$B$5;$B$2)": 151,_x000D_
    "=RIK_AC(\"INF06__;INF02@E=1,S=1021,G=0,T=0,P=0,C=*-1:@R=A,S=1027,V={0}:R=B,S=1019,V={1}:R=C,S=1020,V={2}:R=D,S=1006,V={3}:R=E,S=1011,V={4}:R=G,S=2|1011,V={5}:R=H,S=2|1012,V={6}:R=I,S=1004,V={7}:R=I,S=2000,V={8}:\";$B$1;K$3;K$4;$F$8;$F$9;$B$3;$A37;$B$5;$B$2)": 152,_x000D_
    "=RIK_AC(\"INF06__;INF02@E=1,S=1021,G=0,T=0,P=0,C=*-1:@R=A,S=1027,V={0}:R=B,S=1019,V={1}:R=C,S=1020,V={2}:R=D,S=1006,V={3}:R=E,S=1011,V={4}:R=G,S=2|1011,V={5}:R=H,S=2|1012,V={6}:R=I,S=1004,V={7}:R=I,S=2000,V={8}:\";$B$1;I$3;I$4;$F$8;$F$9;$B$3;$A44;$B$5;$B$2)": 153,_x000D_
    "=RIK_AC(\"INF06__;INF02@E=1,S=1021,G=0,T=0,P=0,C=*-1:@R=A,S=1027,V={0}:R=B,S=1019,V={1}:R=C,S=1020,V={2}:R=D,S=1006,V={3}:R=E,S=1011,V={4}:R=G,S=2|1011,V={5}:R=H,S=2|1012,V={6}:R=I,S=1004,V={7}:R=I,S=2000,V={8}:\";$B$1;K$3;K$4;$F$8;$F$9;$B$3;$A25;$B$5;$B$2)": 154,_x000D_
    "=RIK_AC(\"INF06__;INF02@E=1,S=1021,G=0,T=0,P=0,C=*-1:@R=A,S=1027,V={0}:R=D,S=1006,V={1}:R=E,S=1011,V={2}:R=F,S=2|1011,V={3}:R=G,S=2|1012,V={4}:R=H,S=1004,V={5}:R=I,S=2000,V={6}:R=H,S=1009,V={7}:\";$B$1;$F$8;$F$9;$B$3;$A15;$B$5;$B$2;I$6)": 155,_x000D_
    "=RIK_AC(\"INF06__;INF02@E=1,S=1021,G=0,T=0,P=0,C=*-1:@R=A,S=1027,V={0}:R=B,S=1006,V={1}:R=C,S=1011,V={2}:R=D,S=2|1011,V={3}:R=E,S=2|1012,V={4}:R=F,S=1004,V={5}:R=G,S=2000,V={6}:R=H,S=1009,V={7}:\";$B$1;$F$8;$F$9;$B$3;$A15;$B$5;$B$2;I$6)": 156,_x000D_
    "=RIK_AC(\"INF06__;INF02@E=1,S=1021,G=0,T=0,P=0,C=*-1:@R=A,S=1027,V={0}:R=B,S=1006,V={1}:R=C,S=1011,V={2}:R=D,S=2|1011,V={3}:R=E,S=2|1012,V={4}:R=F,S=1004,V={5}:R=G,S=2000,V={6}:R=H,S=1009,V={7}:\";$B$1;$F$8;$F$9;$B$3;$A16;$B$5;$B$2;I$6)": 157,_x000D_
    "=RIK_AC(\"INF06__;INF02@E=1,S=1021,G=0,T=0,P=0,C=*-1:@R=A,S=1027,V={0}:R=B,S=1006,V={1}:R=C,S=1011,V={2}:R=D,S=2|1011,V={3}:R=E,S=2|1012,V={4}:R=F,S=1004,V={5}:R=G,S=2000,V={6}:R=H,S=1009,V={7}:\";$B$1;$F$8;$F$9;$B$3;$A17;$B$5;$B$2;I$6)": 158,_x000D_
    "=RIK_AC(\"INF06__;INF02@E=1,S=1021,G=0,T=0,P=0,C=*-1:@R=A,S=1027,V={0}:R=B,S=1006,V={1}:R=C,S=1011,V={2}:R=D,S=2|1011,V={3}:R=E,S=2|1012,V={4}:R=F,S=1004,V={5}:R=G,S=2000,V={6}:R=H,S=1009,V={7}:\";$B$1;$F$8;$F$9;$B$3;$A18;$B$5;$B$2;I$6)": 159,_x000D_
    "=RIK_AC(\"INF06__;INF02@E=1,S=1021,G=0,T=0,P=0,C=*-1:@R=A,S=1027,V={0}:R=B,S=1006,V={1}:R=C,S=1011,V={2}:R=D,S=2|1011,V={3}:R=E,S=2|1012,V={4}:R=F,S=1004,V={5}:R=G,S=2000,V={6}:R=H,S=1009,V={7}:\";$B$1;$F$8;$F$9;$B$3;$A19;$B$5;$B$2;I$6)": 160,_x000D_
    "=RIK_AC(\"INF06__;INF02@E=1,S=1021,G=0,T=0,P=0,C=*-1:@R=A,S=1027,V={0}:R=B,S=1006,V={1}:R=C,S=1011,V={2}:R=D,S=2|1011,V={3}:R=E,S=2|1012,V={4}:R=F,S=1004,V={5}:R=G,S=2000,V={6}:R=H,S=1009,V={7}:\";$B$1;$F$8;$F$9;$B$3;$A20;$B$5;$B$2;I$6)": 161,_x000D_
    "=RIK_AC(\"INF06__;INF02@E=1,S=1021,G=0,T=0,P=0,C=*-1:@R=A,S=1027,V={0}:R=B,S=1006,V={1}:R=C,S=1011,V={2}:R=D,S=2|1011,V={3}:R=E,S=2|1012,V={4}:R=F,S=1004,V={5}:R=G,S=2000,V={6}:R=H,S=1009,V={7}:\";$B$1;$F$8;$F$9;$B$3;$A21;$B$5;$B$2;I$6)": 162,_x000D_
    "=RIK_AC(\"INF06__;INF02@E=1,S=1021,G=0,T=0,P=0,C=*-1:@R=A,S=1027,V={0}:R=B,S=1006,V={1}:R=C,S=1011,V={2}:R=D,S=2|1011,V={3}:R=E,S=2|1012,V={4}:R=F,S=1004,V={5}:R=G,S=2000,V={6}:R=H,S=1009,V={7}:\";$B$1;$F$8;$F$9;$B$3;$A22;$B$5;$B$2;I$6)": 163,_x000D_
    "=RIK_AC(\"INF06__;INF02@E=1,S=1021,G=0,T=0,P=0,C=*-1:@R=A,S=1027,V={0}:R=B,S=1006,V={1}:R=C,S=1011,V={2}:R=D,S=2|1011,V={3}:R=E,S=2|1012,V={4}:R=F,S=1004,V={5}:R=G,S=2000,V={6}:R=H,S=1009,V={7}:\";$B$1;$F$8;$F$9;$B$3;$A23;$B$5;$B$2;I$6)": 164,_x000D_
    "=RIK_AC(\"INF06__;INF02@E=1,S=1021,G=0,T=0,P=0,C=*-1:@R=A,S=1027,V={0}:R=B,S=1006,V={1}:R=C,S=1011,V={2}:R=D,S=2|1011,V={3}:R=E,S=2|1012,V={4}:R=F,S=1004,V={5}:R=G,S=2000,V={6}:R=H,S=1009,V={7}:\";$B$1;$F$8;$F$9;$B$3;$A24;$B$5;$B$2;I$6)": 165,_x000D_
    "=RIK_AC(\"INF06__;INF02@E=1,S=1021,G=0,T=0,P=0,C=*-1:@R=A,S=1027,V={0}:R=B,S=1006,V={1}:R=C,S=1011,V={2}:R=D,S=2|1011,V={3}:R=E,S=2|1012,V={4}:R=F,S=1004,V={5}:R=G,S=2000,V={6}:R=H,S=1009,V={7}:\";$B$1;$F$8;$F$9;$B$3;$A25;$B$5;$B$2;I$6)": 166,_x000D_
    "=RIK_AC(\"INF06__;INF02@E=1,S=1021,G=0,T=0,P=0,C=*-1:@R=A,S=1027,V={0}:R=B,S=1006,V={1}:R=C,S=1011,V={2}:R=D,S=2|1011,V={3}:R=E,S=2|1012,V={4}:R=F,S=1004,V={5}:R=G,S=2000,V={6}:R=H,S=1009,V={7}:\";$B$1;$F$8;$F$9;$B$3;$A27;$B$5;$B$2;I$6)": 167,_x000D_
    "=RIK_AC(\"INF06__;INF02@E=1,S=1021,G=0,T=0,P=0,C=*-1:@R=A,S=1027,V={0}:R=B,S=1006,V={1}:R=C,S=1011,V={2}:R=D,S=2|1011,V={3}:R=E,S=2|1012,V={4}:R=F,S=1004,V={5}:R=G,S=2000,V={6}:R=H,S=1009,V={7}:\";$B$1;$F$8;$F$9;$B$3;$A28;$B$5;$B$2;I$6)": 168,_x000D_
    "=RIK_AC(\"INF06__;INF02@E=1,S=1021,G=0,T=0,P=0,C=*-1:@R=A,S=1027,V={0}:R=B,S=1006,V={1}:R=C,S=1011,V={2}:R=D,S=2|1011,V={3}:R=E,S=2|1012,V={4}:R=F,S=1004,V={5}:R=G,S=2000,V={6}:R=H,S=1009,V={7}:\";$B$1;$F$8;$F$9;$B$3;$A30;$B$5;$B$2;I$6)": 169,_x000D_
    "=RIK_AC(\"INF06__;INF02@E=1,S=1021,G=0,T=0,P=0,C=*-1:@R=A,S=1027,V={0}:R=B,S=1006,V={1}:R=C,S=1011,V={2}:R=D,S=2|1011,V={3}:R=E,S=2|1012,V={4}:R=F,S=1004,V={5}:R=G,S=2000,V={6}:R=H,S=1009,V={7}:\";$B$1;$F$8;$F$9;$B$3;$A31;$B$5;$B$2;I$6)": 170,_x000D_
    "=RIK_AC(\"INF06__;INF02@E=1,S=1021,G=0,T=0,P=0,C=*-1:@R=A,S=1027,V={0}:R=B,S=1006,V={1}:R=C,S=1011,V={2}:R=D,S=2|1011,V={3}:R=E,S=2|1012,V={4}:R=F,S=1004,V={5}:R=G,S=2000,V={6}:R=H,S=1009,V={7}:\";$B$1;$F$8;$F$9;$B$3;$A33;$B$5;$B$2;I$6)": 171,_x000D_
    "=RIK_AC(\"INF06__;INF02@E=1,S=1021,G=0,T=0,P=0,C=*-1:@R=A,S=1027,V={0}:R=B,S=1006,V={1}:R=C,S=1011,V={2}:R=D,S=2|1011,V={3}:R=E,S=2|1012,V={4}:R=F,S=1004,V={5}:R=G,S=2000,V={6}:R=H,S=1009,V={7}:\";$B$1;$F$8;$F$9;$B$3;$A34;$B$5;$B$2;I$6)": 172,_x000D_
    "=RIK_AC(\"INF06__;INF02@E=1,S=1021,G=0,T=0,P=0,C=*-1:@R=A,S=1027,V={0}:R=B,S=1006,V={1}:R=C,S=1011,V={2}:R=D,S=2|1011,V={3}:R=E,S=2|1012,V={4}:R=F,S=1004,V={5}:R=G,S=2000,V={6}:R=H,S=1009,V={7}:\";$B$1;$F$8;$F$9;$B$3;$A35;$B$5;$B$2;I$6)": 173,_x000D_
    "=RIK_AC(\"INF06__;INF02@E=1,S=1021,G=0,T=0,P=0,C=*-1:@R=A,S=1027,V={0}:R=B,S=1006,V={1}:R=C,S=1011,V={2}:R=D,S=2|1011,V={3}:R=E,S=2|1012,V={4}:R=F,S=1004,V={5}:R=G,S=2000,V={6}:R=H,S=1009,V={7}:\";$B$1;$F$8;$F$9;$B$3;$A36;$B$5;$B$2;I$6)": 174,_x000D_
    "=RIK_AC(\"INF06__;INF02@E=1,S=1021,G=0,T=0,P=0,C=*-1:@R=A,S=1027,V={0}:R=B,S=1006,V={1}:R=C,S=1011,V={2}:R=D,S=2|1011,V={3}:R=E,S=2|1012,V={4}:R=F,S=1004,V={5}:R=G,S=2000,V={6}:R=H,S=1009,V={7}:\";$B$1;$F$8;$F$9;$B$3;$A37;$B$5;$B$2;I$6)": 175,_x000D_
    "=RIK_AC(\"INF06__;INF02@E=1,S=1021,G=0,T=0,P=0,C=*-1:@R=A,S=1027,V={0}:R=B,S=1006,V={1}:R=C,S=1011,V={2}:R=D,S=2|1011,V={3}:R=E,S=2|1012,V={4}:R=F,S=1004,V={5}:R=G,S=2000,V={6}:R=H,S=1009,V={7}:\";$B$1;$F$8;$F$9;$B$3;$A38;$B$5;$B$2;I$6)": 176,_x000D_
    "=RIK_AC(\"INF06__;INF02@E=1,S=1021,G=0,T=0,P=0,C=*-1:@R=A,S=1027,V={0}:R=B,S=1006,V={1}:R=C,S=1011,V={2}:R=D,S=2|1011,V={3}:R=E,S=2|1012,V={4}:R=F,S=1004,V={5}:R=G,S=2000,V={6}:R=H,S=1009,V={7}:\";$B$1;$F$8;$F$9;$B$3;$A39;$B$5;$B$2;I$6)": 177,_x000D_
    "=RIK_AC(\"INF06__;INF02@E=1,S=1021,G=0,T=0,P=0,C=*-1:@R=A,S=1027,V={0}:R=B,S=1006,V={1}:R=C,S=1011,V={2}:R=D,S=2|1011,V={3}:R=E,S=2|1012,V={4}:R=F,S=1004,V={5}:R=G,S=2000,V={6}:R=H,S=1009,V={7}:\";$B$1;$F$8;$F$9;$B$3;$A40;$B$5;$B$2;I$6)": 178,_x000D_
    "=RIK_AC(\"INF06__;INF02@E=1,S=1021,G=0,T=0,P=0,C=*-1:@R=A,S=1027,V={0}:R=B,S=1006,V={1}:R=C,S=1011,V={2}:R=D,S=2|1011,V={3}:R=E,S=2|1012,V={4}:R=F,S=1004,V={5}:R=G,S=2000,V={6}:R=H,S=1009,V={7}:\";$B$1;$F$8;$F$9;$B$3;$A41;$B$5;$B$2;I$6)": 179,_x000D_
    "=RIK_AC(\"INF06__;INF02@E=1,S=1021,G=0,T=0,P=0,C=*-1:@R=A,S=1027,V={0}:R=B,S=1006,V={1}:R=C,S=1011,V={2}:R=D,S=2|1011,V={3}:R=E,S=2|1012,V={4}:R=F,S=1004,V={5}:R=G,S=2000,V={6}:R=H,S=1009,V={7}:\";$B$1;$F$8;$F$9;$B$3;$A42;$B$5;$B$2;I$6)": 180,_x000D_
    "=RIK_AC(\"INF06__;INF02@E=1,S=1021,G=0,T=0,P=0,C=*-1:@R=A,S=1027,V={0}:R=B,S=1019,V={1}:R=C,S=1020,V={2}:R=D,S=1006,V={3}:R=E,S=1011,V={4}:R=G,S=2|1011,V={5}:R=H,S=2|1012,V={6}:R=I,S=1004,V={7}:R=I,S=2000,V={8}:\";$B$1;I$3;I$4;$F$9;$F$10;$B$3;$A45;$B$5;$B$2)": 181,_x000D_
    "=RIK_AC(\"INF06__;INF02@E=1,S=1021,G=0,T=0,P=0,C=*-1:@R=A,S=1027,V={0}:R=B,S=1019,V={1}:R=C,S=1020,V={2}:R=D,S=1006,V={3}:R=E,S=1011,V={4}:R=G,S=2|1011,V={5}:R=H,S=2|1012,V={6}:R=I,S=1004,V={7}:R=I,S=2000,V={8}:\";$B$1;K$3;K$4;$F$9;$F$10;$B$3;$A25;$B$5;$B$2)": 182,_x000D_
    "=RIK_AC(\"INF06__;INF02@E=1,S=1021,G=0,T=0,P=0,C=*-1:@R=A,S=1027,V={0}:R=B,S=1019,V={1}:R=C,S=1020,V={2}:R=D,S=1006,V={3}:R=E,S=1011,V={4}:R=G,S=2|1011,V={5}:R=H,S=2|1012,V={6}:R=I,S=1004,V={7}:R=I,S=2000,V={8}:\";$B$1;K$3;K$4;$F$9;$F$10;$B$3;$A21;$B$5;$B$2)": 183,_x000D_
    "=RIK_AC(\"INF06__;INF02@E=1,S=1021,G=0,T=0,P=0,C=*-1:@R=A,S=1027,V={0}:R=B,S=1019,V={1}:R=C,S=1020,V={2}:R=D,S=1006,V={3}:R=E,S=1011,V={4}:R=G,S=2|1011,V={5}:R=H,S=2|1012,V={6}:R=I,S=1004,V={7}:R=I,S=2000,V={8}:\";$B$1;K$3;K$4;$F$9;$F$10;$B$3;$A43;$B$5;$B$2)": 184,_x000D_
    "=RIK_AC(\"INF06__;INF02@E=1,S=1021,G=0,T=0,P=0,C=*-1:@R=A,S=1027,V={0}:R=B,S=1019,V={1}:R=C,S=1020,V={2}:R=D,S=1006,V={3}:R=E,S=1011,V={4}:R=G,S=2|1011,V={5}:R=H,S=2|1012,V={6}:R=I,S=1004,V={7}:R=I,S=2000,V={8}:\";$B$1;K$3;K$4;$F$9;$F$10;$B$3;$A31;$B$5;$B$2)": 185,_x000D_
    "=RIK_AC(\"INF06__;INF02@E=1,S=1021,G=0,T=0,P=0,C=*-1:@R=A,S=1027,V={0}:R=B,S=1019,V={1}:R=C,S=1020,V={2}:R=D,S=1006,V={3}:R=E,S=1011,V={4}:R=G,S=2|1011,V={5}:R=H,S=2|1012,V={6}:R=I,S=1004,V={7}:R=I,S=2000,V={8}:\";$B$1;K$3;K$4;$F$9;$F$10;$B$3;$A28;$B$5;$B$2)": 186,_x000D_
    "=RIK_AC(\"INF06__;INF02@E=1,S=1021,G=0,T=0,P=0,C=*-1:@R=A,S=1027,V={0}:R=B,S=1019,V={1}:R=C,S=1020,V={2}:R=D,S=1006,V={3}:R=E,S=1011,V={4}:R=G,S=2|1011,V={5}:R=H,S=2|1012,V={6}:R=I,S=1004,V={7}:R=I,S=2000,V={8}:\";$B$1;K$3;K$4;$F$9;$F$10;$B$3;$A24;$B$5;$B$2)": 187,_x000D_
    "=RIK_AC(\"INF06__;INF13@E=1,S=14,G=0,T=0,P=0:@R=A,S=1,V={0}:R=B,S=21,V={1}:R=C,S=22,V={2}:R=D,S=4,V={3}:R=E,S=8,V={4}:R=F,S=9,V={5}:R=G,S=10,V={6}:R=H,S=16,V={7}:R=I,S=18,V={8}:\";$F$9;$B$4;$B$5;$A40;K$3;K$5;K$2;$B$1;$B$2)": 188,_x000D_
    "=RIK_AC(\"INF06__;INF02@E=1,S=1021,G=0,T=0,P=0,C=*-1:@R=A,S=1027,V={0}:R=B,S=1019,V={1}:R=C,S=1020,V={2}:R=D,S=1006,V={3}:R=E,S=1011,V={4}:R=G,S=2|1011,V={5}:R=H,S=2|1012,V={6}:R=I,S=1004,V={7}:R=I,S=2000,V={8}:\";$B$1;K$3;K$4;$F$9;$F$10;$B$3;$A34;$B$5;$B$2)": 189,_x000D_
    "=RIK_AC(\"INF06__;INF13@E=1,S=14,G=0,T=0,P=0:@R=A,S=1,V={0}:R=B,S=21,V={1}:R=C,S=22,V={2}:R=D,S=4,V={3}:R=E,S=8,V={4}:R=F,S=9,V={5}:R=G,S=10,V={6}:R=H,S=16,V={7}:R=I,S=18,V={8}:\";$F$9;$B$4;$B$5;$A36;K$3;K$5;K$2;$B$1;$B$2)": 190,_x000D_
    "=RIK_AC(\"INF06__;INF02@E=1,S=1021,G=0,T=0,P=0,C=*-1:@R=A,S=1027,V={0}:R=B,S=1019,V={1}:R=C,S=1020,V={2}:R=D,S=1006,V={3}:R=E,S=1011,V={4}:R=G,S=2|1011,V={5}:R=H,S=2|1012,V={6}:R=I,S=1004,V={7}:R=I,S=2000,V={8}:\";$B$1;K$3;K$4;$F$9;$F$10;$B$3;$A37;$B$5;$B$2)": 191,_x000D_
    "=RIK_AC(\"INF06__;INF13@E=1,S=14,G=0,T=0,P=0:@R=A,S=1,V={0}:R=B,S=21,V={1}:R=C,S=22,V={2}:R=D,S=4,V={3}:R=E,S=8,V={4}:R=F,S=9,V={5}:R=G,S=10,V={6}:R=H,S=16,V={7}:R=I,S=18,V={8}:\";$F$9;$B$4;$B$5;$A42;K$3;K$5;K$2;$B$1;$B$2)": 192,_x000D_
    "=RIK_AC(\"INF06__;INF02@E=1,S=1021,G=0,T=0,P=0,C=*-1:@R=A,S=1027,V={0}:R=B,S=1019,V={1}:R=C,S=1020,V={2}:R=D,S=1006,V={3}:R=E,S=1011,V={4}:R=G,S=2|1011,V={5}:R=H,S=2|1012,V={6}:R=I,S=1004,V={7}:R=I,S=2000,V={8}:\";$B$1;K$3;K$4;$F$9;$F$10;$B$3;$A17;$B$5;$B$2)": 193,_x000D_
    "=RIK_AC(\"INF06__;INF02@E=1,S=1021,G=0,T=0,P=0,C=*-1:@R=A,S=1027,V={0}:R=B,S=1019,V={1}:R=C,S=1020,V={2}:R=D,S=1006,V={3}:R=E,S=1011,V={4}:R=G,S=2|1011,V={5}:R=H,S=2|1012,V={6}:R=I,S=1004,V={7}:R=I,S=2000,V={8}:\";$B$1;K$3;K$4;$F$9;$F$10;$B$3;$A18;$B$5;$B$2)": 194,_x000D_
    "=RIK_AC(\"INF06__;INF02@E=1,S=1021,G=0,T=0,P=0,C=*-1:@R=A,S=1027,V={0}:R=B,S=1019,V={1}:R=C,S=1020,V={2}:R=D,S=1006,V={3}:R=E,S=1011,V={4}:R=G,S=2|1011,V={5}:R=H,S=2|1012,V={6}:R=I,S=1004,V={7}:R=I,S=2000,V={8}:\";$B$1;K$3;K$4;$F$9;$F$10;$B$3;$A26;$B$5;$B$2)": 195,_x000D_
    "=RIK_AC(\"INF06__;INF02@E=1,S=1021,G=0,T=0,P=0,C=*-1:@R=A,S=1027,V={0}:R=B,S=1019,V={1}:R=C,S=1020,V={2}:R=D,S=1006,V={3}:R=E,S=1011,V={4}:R=G,S=2|1011,V={5}:R=H,S=2|1012,V={6}:R=I,S=1004,V={7}:R=I,S=2000,V={8}:\";$B$1;K$3;K$4;$F$9;$F$10;$B$3;$A45;$B$5;$B$2)": 196,_x000D_
    "=RIK_AC(\"INF06__;INF02@E=1,S=1021,G=0,T=0,P=0,C=*-1:@R=A,S=1027,V={0}:R=B,S=1019,V={1}:R=C,S=1020,V={2}:R=D,S=1006,V={3}:R=E,S=1011,V={4}:R=G,S=2|1011,V={5}:R=H,S=2|1012,V={6}:R=I,S=1004,V={7}:R=I,S=2000,V={8}:\";$B$1;K$3;K$4;$F$9;$F$10;$B$3;$A20;$B$5;$B$2)": 197,_x000D_
    "=RIK_AC(\"INF06__;INF02@E=1,S=1021,G=0,T=0,P=0,C=*-1:@R=A,S=1027,V={0}:R=B,S=1019,V={1}:R=C,S=1020,V={2}:R=D,S=1006,V={3}:R=E,S=1011,V={4}:R=G,S=2|1011,V={5}:R=H,S=2|1012,V={6}:R=I,S=1004,V={7}:R=I,S=2000,V={8}:\";$B$1;K$3;K$4;$F$9;$F$10;$B$3;$A35;$B$5;$B$2)": 198,_x000D_
    "=RIK_AC(\"INF06__;INF02@E=1,S=1021,G=0,T=0,P=0,C=*-1:@R=A,S=1027,V={0}:R=B,S=1019,V={1}:R=C,S=1020,V={2}:R=D,S=1006,V={3}:R=E,S=1011,V={4}:R=G,S=2|1011,V={5}:R=H,S=2|1012,V={6}:R=I,S=1004,V={7}:R=I,S=2000,V={8}:\";$B$1;K$3;K$4;$F$9;$F$10;$B$3;$A29;$B$5;$B$2)": 199,_x000D_
    "=RIK_AC(\"INF06__;INF02@E=1,S=1021,G=0,T=0,P=0,C=*-1:@R=A,S=1027,V={0}:R=B,S=1019,V={1}:R=C,S=1020,V={2}:R=D,S=1006,V={3}:R=E,S=1011,V={4}:R=G,S=2|1011,V={5}:R=H,S=2|1012,V={6}:R=I,S=1004,V={7}:R=I,S=2000,V={8}:\";$B$1;K$3;K$4;$F$9;$F$10;$B$3;$A32;$B$5;$B$2)": 200,_x000D_
    "=RIK_AC(\"INF06__;INF02@E=1,S=1021,G=0,T=0,P=0,C=*-1:@R=A,S=1027,V={0}:R=B,S=1019,V={1}:R=C,S=1020,V={2}:R=D,S=1006,V={3}:R=E,S=1011,V={4}:R=G,S=2|1011,V={5}:R=H,S=2|1012,V={6}:R=I,S=1004,V={7}:R=I,S=2000,V={8}:\";$B$1;K$3;K$4;$F$9;$F$10;$B$3;$A19;$B$5;$B$2)": 201,_x000D_
    "=RIK_AC(\"INF06__;INF02@E=1,S=1021,G=0,T=0,P=0,C=*-1:@R=A,S=1027,V={0}:R=B,S=1019,V={1}:R=C,S=1020,V={2}:R=D,S=1006,V={3}:R=E,S=1011,V={4}:R=G,S=2|1011,V={5}:R=H,S=2|1012,V={6}:R=I,S=1004,V={7}:R=I,S=2000,V={8}:\";$B$1;K$3;K$4;$F$9;$F$10;$B$3;$A38;$B$5;$B$2)": 202,_x000D_
    "=RIK_AC(\"INF06__;INF02@E=1,S=1021,G=0,T=0,P=0,C=*-1:@R=A,S=1027,V={0}:R=B,S=1019,V={1}:R=C,S=1020,V={2}:R=D,S=1006,V={3}:R=E,S=1011,V={4}:R=G,S=2|1011,V={5}:R=H,S=2|1012,V={6}:R=I,S=1004,V={7}:R=I,S=2000,V={8}:\";$B$1;K$3;K$4;$F$9;$F$10;$B$3;$A16;$B$5;$B$2)": 203,_x000D_
    "=RIK_AC(\"INF06__;INF13@E=1,S=14,G=0,T=0,P=0:@R=A,S=1,V={0}:R=B,S=21,V={1}:R=C,S=22,V={2}:R=D,S=4,V={3}:R=E,S=8,V={4}:R=F,S=9,V={5}:R=G,S=10,V={6}:R=H,S=16,V={7}:R=I,S=18,V={8}:\";$F$9;$B$4;$B$5;$A39;K$3;K$5;K$2;$B$1;$B$2)": 204,_x000D_
    "=RIK_AC(\"INF06__;INF13@E=1,S=14,G=0,T=0,P=0:@R=A,S=1,V={0}:R=B,S=21,V={1}:R=C,S=22,V={2}:R=D,S=4,V={3}:R=E,S=8,V={4}:R=F,S=9,V={5}:R=G,S=10,V={6}:R=H,S=16,V={7}:R=I,S=18,V={8}:\";$F$9;$B$4;$B$5;$A41;K$3;K$5;K$2;$B$1;$B$2)": 205,_x000D_
    "=RIK_AC(\"INF06__;INF02@E=1,S=1021,G=0,T=0,P=0,C=*-1:@R=A,S=1027,V={0}:R=B,S=1019,V={1}:R=C,S=1020,V={2}:R=D,S=1006,V={3}:R=E,S=1011,V={4}:R=G,S=2|1011,V={5}:R=H,S=2|1012,V={6}:R=I,S=1004,V={7}:R=I,S=2000,V={8}:\";$B$1;K$3;K$4;$F$9;$F$10;$B$3;$A23;$B$5;$B$2)": 206,_x000D_
    "=RIK_AC(\"INF06__;INF02@E=1,S=1021,G=0,T=0,P=0,C=*-1:@R=A,S=1027,V={0}:R=B,S=1019,V={1}:R=C,S=1020,V={2}:R=D,S=1006,V={3}:R=E,S=1011,V={4}:R=G,S=2|1011,V={5}:R=H,S=2|1012,V={6}:R=I,S=1004,V={7}:R=I,S=2000,V={8}:\";$B$1;K$3;K$4;$F$9;$F$10;$B$3;$A22;$B$5;$B$2)": 207,_x000D_
    "=RIK_AC(\"INF06__;INF02@E=1,S=1021,G=0,T=0,P=0,C=*-1:@R=A,S=1027,V={0}:R=B,S=1006,V={1}:R=C,S=1011,V={2}:R=D,S=2|1011,V={3}:R=E,S=2|1012,V={4}:R=F,S=1004,V={5}:R=G,S=2000,V={6}:R=H,S=1009,V={7}:\";$B$1;$F$9;$F$10;$B$3;$A38;$B$5;$B$2;I$6)": 208,_x000D_
    "=RIK_AC(\"INF06__;INF02@E=1,S=1021,G=0,T=0,P=0,C=*-1:@R=A,S=1027,V={0}:R=B,S=1006,V={1}:R=C,S=1011,V={2}:R=D,S=2|1011,V={3}:R=E,S=2|1012,V={4}:R=F,S=1004,V={5}:R=G,S=2000,V={6}:R=H,S=1009,V={7}:\";$B$1;$F$9;$F$10;$B$3;$A29;$B$5;$B$2;I$6)": 209,_x000D_
    "=RIK_AC(\"INF06__;INF02@E=1,S=1021,G=0,T=0,P=0,C=*-1:@R=A,S=1027,V={0}:R=B,S=1006,V={1}:R=C,S=1011,V={2}:R=D,S=2|1011,V={3}:R=E,S=2|1012,V={4}:R=F,S=1004,V={5}:R=G,S=2000,V={6}:R=H,S=1009,V={7}:\";$B$1;$F$9;$F$10;$B$3;$A41;$B$5;$B$2;I$6)": 210,_x000D_
    "=RIK_AC(\"INF06__;INF02@E=1,S=1021,G=0,T=0,P=0,C=*-1:@R=A,S=1027,V={0}:R=B,S=1006,V={1}:R=C,S=1011,V={2}:R=D,S=2|1011,V={3}:R=E,S=2|1012,V={4}:R=F,S=1004,V={5}:R=G,S=2000,V={6}:R=H,S=1009,V={7}:\";$B$1;$F$9;$F$10;$B$3;$A19;$B$5;$B$2;I$6)": 211,_x000D_
    "=RIK_AC(\"INF06__;INF02@E=1,S=1021,G=0,T=0,P=0,C=*-1:@R=A,S=1027,V={0}:R=B,S=1006,V={1}:R=C,S=1011,V={2}:R=D,S=2|1011,V={3}:R=E,S=2|1012,V={4}:R=F,S=1004,V={5}:R=G,S=2000,V={6}:R=H,S=1009,V={7}:\";$B$1;$F$9;$F$10;$B$3;$A20;$B$5;$B$2;I$6)": 212,_x000D_
    "=RIK_AC(\"INF06__;INF02@E=1,S=1021,G=0,T=0,P=0,C=*-1:@R=A,S=1027,V={0}:R=B,S=1006,V={1}:R=C,S=1011,V={2}:R=D,S=2|1011,V={3}:R=E,S=2|1012,V={4}:R=F,S=1004,V={5}:R=G,S=2000,V={6}:R=H,S=1009,V={7}:\";$B$1;$F$9;$F$10;$B$3;$A39;$B$5;$B$2;I$6)": 213,_x000D_
    "=RIK_AC(\"INF06__;INF02@E=1,S=1021,G=0,T=0,P=0,C=*-1:@R=A,S=1027,V={0}:R=B,S=1006,V={1}:R=C,S=1011,V={2}:R=D,S=2|1011,V={3}:R=E,S=2|1012,V={4}:R=F,S=1004,V={5}:R=G,S=2000,V={6}:R=H,S=1009,V={7}:\";$B$1;$F$9;$F$10;$B$3;$A18;$B$5;$B$2;I$6)": 214,_x000D_
    "=RIK_AC(\"INF06__;INF02@E=1,S=1021,G=0,T=0,P=0,C=*-1:@R=A,S=1027,V={0}:R=B,S=1006,V={1}:R=C,S=1011,V={2}:R=D,S=2|1011,V={3}:R=E,S=2|1012,V={4}:R=F,S=1004,V={5}:R=G,S=2000,V={6}:R=H,S=1009,V={7}:\";$B$1;$F$9;$F$10;$B$3;$A28;$B$5;$B$2;I$6)": 215,_x000D_
    "=RIK_AC(\"INF06__;INF02@E=1,S=1021,G=0,T=0,P=0,C=*-1:@R=A,S=1027,V={0}:R=B,S=1006,V={1}:R=C,S=1011,V={2}:R=D,S=2|1011,V={3}:R=E,S=2|1012,V={4}:R=F,S=1004,V={5}:R=G,S=2000,V={6}:R=H,S=1009,V={7}:\";$B$1;$F$9;$F$10;$B$3;$A21;$B$5;$B$2;I$6)": 216,_x000D_
    "=RIK_AC(\"INF06__;INF02@E=1,S=1021,G=0,T=0,P=0,C=*-1:@R=A,S=1027,V={0}:R=B,S=1006,V={1}:R=C,S=1011,V={2}:R=D,S=2|1011,V={3}:R=E,S=2|1012,V={4}:R=F,S=1004,V={5}:R=G,S=2000,V={6}:R=H,S=1009,V={7}:\";$B$1;$F$9;$F$10;$B$3;$A40;$B$5;$B$2;I$6)": 217,_x000D_
    "=RIK_AC(\"INF06__;INF02@E=1,S=1021,G=0,T=0,P=0,C=*-1:@R=A,S=1027,V={0}:R=B,S=1006,V={1}:R=C,S=1011,V={2}:R=D,S=2|1011,V={3}:R=E,S=2|1012,V={4}:R=F,S=1004,V={5}:R=G,S=2000,V={6}:R=H,S=1009,V={7}:\";$B$1;$F$9;$F$10;$B$3;$A26;$B$5;$B$2;I$6)": 218,_x000D_
    "=RIK_AC(\"INF06__;INF02@E=1,S=1021,G=0,T=0,P=0,C=*-1:@R=A,S=1027,V={0}:R=B,S=1006,V={1}:R=C,S=1011,V={2}:R=D,S=2|1011,V={3}:R=E,S=2|1012,V={4}:R=F,S=1004,V={5}:R=G,S=2000,V={6}:R=H,S=1009,V={7}:\";$B$1;$F$9;$F$10;$B$3;$A34;$B$5;$B$2;I$6)": 219,_x000D_
    "=RIK_AC(\"INF06__;INF02@E=1,S=1021,G=0,T=0,P=0,C=*-1:@R=A,S=1027,V={0}:R=B,S=1006,V={1}:R=C,S=1011,V={2}:R=D,S=2|1011,V={3}:R=E,S=2|1012,V={4}:R=F,S=1004,V={5}:R=G,S=2000,V={6}:R=H,S=1009,V={7}:\";$B$1;$F$9;$F$10;$B$3;$A42;$B$5;$B$2;I$6)": 220,_x000D_
    "=RIK_AC(\"INF06__;INF02@E=1,S=1021,G=0,T=0,P=0,C=*-1:@R=A,S=1027,V={0}:R=B,S=1006,V={1}:R=C,S=1011,V={2}:R=D,S=2|1011,V={3}:R=E,S=2|1012,V={4}:R=F,S=1004,V={5}:R=G,S=2000,V={6}:R=H,S=1009,V={7}:\";$B$1;$F$9;$F$10;$B$3;$A23;$B$5;$B$2;I$6)": 221,_x000D_
    "=RIK_AC(\"INF06__;INF02@E=1,S=1021,G=0,T=0,P=0,C=*-1:@R=A,S=1027,V={0}:R=B,S=1006,V={1}:R=C,S=1011,V={2}:R=D,S=2|1011,V={3}:R=E,S=2|1012,V={4}:R=F,S=1004,V={5}:R=G,S=2000,V={6}:R=H,S=1009,V={7}:\";$B$1;$F$9;$F$10;$B$3;$A37;$B$5;$B$2;I$6)": 222,_x000D_
    "=RIK_AC(\"INF06__;INF02@E=1,S=1021,G=0,T=0,P=0,C=*-1:@R=A,S=1027,V={0}:R=B,S=1006,V={1}:R=C,S=1011,V={2}:R=D,S=2|1011,V={3}:R=E,S=2|1012,V={4}:R=F,S=1004,V={5}:R=G,S=2000,V={6}:R=H,S=1009,V={7}:\";$B$1;$F$9;$F$10;$B$3;$A24;$B$5;$B$2;I$6)": 223,_x000D_
    "=RIK_AC(\"INF06__;INF02@E=1,S=1021,G=0,T=0,P=0,C=*-1:@R=A,S=1027,V={0}:R=B,S=1006,V={1}:R=C,S=1011,V={2}:R=D,S=2|1011,V={3}:R=E,S=2|1012,V={4}:R=F,S=1004,V={5}:R=G,S=2000,V={6}:R=H,S=1009,V={7}:\";$B$1;$F$9;$F$10;$B$3;$A17;$B$5;$B$2;I$6)": 224,_x000D_
    "=RIK_AC(\"INF06__;INF02@E=1,S=1021,G=0,T=0,P=0,C=*-1:@R=A,S=1027,V={0}:R=B,S=1006,V={1}:R=C,S=1011,V={2}:R=D,S=2|1011,V={3}:R=E,S=2|1012,V={4}:R=F,S=1004,V={5}:R=G,S=2000,V={6}:R=H,S=1009,V={7}:\";$B$1;$F$9;$F$10;$B$3;$A31;$B$5;$B$2;I$6)": 225,_x000D_
    "=RIK_AC(\"INF06__;INF02@E=1,S=1021,G=0,T=0,P=0,C=*-1:@R=A,S=1027,V={0}:R=B,S=1006,V={1}:R=C,S=1011,V={2}:R=D,S=2|1011,V={3}:R=E,S=2|1012,V={4}:R=F,S=1004,V={5}:R=G,S=2000,V={6}:R=H,S=1009,V={7}:\";$B$1;$F$9;$F$10;$B$3;$A35;$B$5;$B$2;I$6)": 226,_x000D_
    "=RIK_AC(\"INF06__;INF02@E=1,S=1021,G=0,T=0,P=0,C=*-1:@R=A,S=1027,V={0}:R=B,S=1006,V={1}:R=C,S=1011,V={2}:R=D,S=2|1011,V={3}:R=E,S=2|1012,V={4}:R=F,S=1004,V={5}:R=G,S=2000,V={6}:R=H,S=1009,V={7}:\";$B$1;$F$9;$F$10;$B$3;$A25;$B$5;$B$2;I$6)": 227,_x000D_
    "=RIK_AC(\"INF06__;INF02@E=1,S=1021,G=0,T=0,P=0,C=*-1:@R=A,S=1027,V={0}:R=B,S=1006,V={1}:R=C,S=1011,V={2}:R=D,S=2|1011,V={3}:R=E,S=2|1012,V={4}:R=F,S=1004,V={5}:R=G,S=2000,V={6}:R=H,S=1009,V={7}:\";$B$1;$F$9;$F$10;$B$3;$A22;$B$5;$B$2;I$6)": 228,_x000D_
    "=RIK_AC(\"INF06__;INF02@E=1,S=1021,G=0,T=0,P=0,C=*-1:@R=A,S=1027,V={0}:R=B,S=1006,V={1}:R=C,S=1011,V={2}:R=D,S=2|1011,V={3}:R=E,S=2|1012,V={4}:R=F,S=1004,V={5}:R=G,S=2000,V={6}:R=H,S=1009,V={7}:\";$B$1;$F$9;$F$10;$B$3;$A16;$B$5;$B$2;I$6)": 229,_x000D_
    "=RIK_AC(\"INF06__;INF02@E=1,S=1021,G=0,T=0,P=0,C=*-1:@R=A,S=1027,V={0}:R=B,S=1006,V={1}:R=C,S=1011,V={2}:R=D,S=2|1011,V={3}:R=E,S=2|1012,V={4}:R=F,S=1004,V={5}:R=G,S=2000,V={6}:R=H,S=1009,V={7}:\";$B$1;$F$9;$F$10;$B$3;$A43;$B$5;$B$2;I$6)": 230,_x000D_
    "=RIK_AC(\"INF06__;INF02@E=1,S=1021,G=0,T=0,P=0,C=*-1:@R=A,S=1027,V={0}:R=B,S=1006,V={1}:R=C,S=1011,V={2}:R=D,S=2|1011,V={3}:R=E,S=2|1012,V={4}:R=F,S=1004,V={5}:R=G,S=2000,V={6}:R=H,S=1009,V={7}:\";$B$1;$F$9;$F$10;$B$3;$A36;$B$5;$B$2;I$6)": 231,_x000D_
    "=RIK_AC(\"INF06__;INF02@E=1,S=1021,G=0,T=0,P=0,C=*-1:@R=A,S=1027,V={0}:R=B,S=1006,V={1}:R=C,S=1011,V={2}:R=D,S=2|1011,V={3}:R=E,S=2|1012,V={4}:R=F,S=1004,V={5}:R=G,S=2000,V={6}:R=H,S=1009,V={7}:\";$B$1;$F$9;$F$10;$B$3;$A32;$B$5;$B$2;I$6)": 232,_x000D_
    "=RIK_AC(\"INF06__;INF05@E=1,S=1065,G=0,T=0,P=0:@R=D,S=1123,V={0}:R=I,S=1049,V={1}:R=F,S=9|1011,V={2}:R=E,S=1032,V={3}:R=G,S=9|1012,V={4}:R=H,S=1064,V={5}:R=B,S=2000,V={6}:R=C,S=1046,V={7}:\";$B$1;$F$9;$B$3;$F$10;$A16;$B$5;$B$2;$I$6)": 233,_x000D_
    "=RIK_AC(\"INF06__;INF05@E=1,S=1065,G=0,T=0,P=0:@R=A,S=1123,V={0}:R=B,S=1049,V={1}:R=C,S=9|1011,V={2}:R=D,S=1032,V={3}:R=E,S=9|1012,V={4}:R=F,S=1064,V={5}:R=G,S=2000,V={6}:R=H,S=1046,V={7}:R=I,S=1029,V={8}:\";$B$1;$F$9;$B$3;$F$10;$A16;$B$5;$B$2;$I$6;$I$7)": 234,_x000D_
    "=RIK_AC(\"INF06__;INF05@E=1,S=1065,G=0,T=0,P=0:@R=A,S=1123,V={0}:R=B,S=1049,V={1}:R=C,S=9|1011,V={2}:R=D,S=1032,V={3}:R=E,S=9|1012,V={4}:R=F,S=1064,V={5}:R=G,S=2000,V={6}:R=H,S=1046,V={7}:R=I,S=1029,V={8}:\";$B$1;$F$9;$B$3;$F$10;$A17;$B$5;$B$2;$I$6;$I$7)": 235,_x000D_
    "=RIK_AC(\"INF06__;INF05@E=1,S=1065,G=0,T=0,P=0:@R=A,S=1123,V={0}:R=B,S=1049,V={1}:R=C,S=9|1011,V={2}:R=D,S=1032,V={3}:R=E,S=9|1012,V={4}:R=F,S=1064,V={5}:R=G,S=2000,V={6}:R=H,S=1046,V={7}:R=I,S=1029,V={8}:\";$B$1;$F$9;$B$3;$F$10;$A18;$B$5;$B$2;$I$6;$I$7)": 236,_x000D_
    "=RIK_AC(\"INF06__;INF05@E=1,S=1065,G=0,T=0,P=0:@R=A,S=1123,V={0}:R=B,S=1049,V={1}:R=C,S=9|1011,V={2}:R=D,S=1032,V={3}:R=E,S=9|1012,V={4}:R=F,S=1064,V={5}:R=G,S=2000,V={6}:R=H,S=1046,V={7}:R=I,S=1029,V={8}:\";$B$1;$F$9;$B$3;$F$10;$A19;$B$5;$B$2;$I$6;$I$7)": 237,_x000D_
    "=RIK_AC(\"INF06__;INF05@E=1,S=1065,G=0,T=0,P=0:@R=A,S=1123,V={0}:R=B,S=1049,V={1}:R=C,S=9|1011,V={2}:R=D,S=1032,V={3}:R=E,S=9|1012,V={4}:R=F,S=1064,V={5}:R=G,S=2000,V={6}:R=H,S=1046,V={7}:R=I,S=1029,V={8}:\";$B$1;$F$9;$B$3;$F$10;$A20;$B$5;$B$2;$I$6;$I$7)": 238,_x000D_
    "=RIK_AC(\"INF06__;INF05@E=1,S=1065,G=0,T=0,P=0:@R=A,S=1123,V={0}:R=B,S=1049,V={1}:R=C,S=9|1011,V={2}:R=D,S=1032,V={3}:R=E,S=9|1012,V={4}:R=F,S=1064,V={5}:R=G,S=2000,V={6}:R=H,S=1046,V={7}:R=I,S=1029,V={8}:\";$B$1;$F$9;$B$3;$F$10;$A21;$B$5;$B$2;$I$6;$I$7)": 239,_x000D_
    "=RIK_AC(\"INF06__;INF05@E=1,S=1065,G=0,T=0,P=0:@R=A,S=1123,V={0}:R=B,S=1049,V={1}:R=C,S=9|1011,V={2}:R=D,S=1032,V={3}:R=E,S=9|1012,V={4}:R=F,S=1064,V={5}:R=G,S=2000,V={6}:R=H,S=1046,V={7}:R=I,S=1029,V={8}:\";$B$1;$F$9;$B$3;$F$10;$A22;$B$5;$B$2;$I$6;$I$7)": 240,_x000D_
    "=RIK_AC(\"INF06__;INF05@E=1,S=1065,G=0,T=0,P=0:@R=A,S=1123,V={0}:R=B,S=1049,V={1}:R=C,S=9|1011,V={2}:R=D,S=1032,V={3}:R=E,S=9|1012,V={4}:R=F,S=1064,V={5}:R=G,S=2000,V={6}:R=H,S=1046,V={7}:R=I,S=1029,V={8}:\";$B$1;$F$9;$B$3;$F$10;$A23;$B$5;$B$2;$I$6;$I$7)": 241,_x000D_
    "=RIK_AC(\"INF06__;INF05@E=1,S=1065,G=0,T=0,P=0:@R=A,S=1123,V={0}:R=B,S=1049,V={1}:R=C,S=9|1011,V={2}:R=D,S=1032,V={3}:R=E,S=9|1012,V={4}:R=F,S=1064,V={5}:R=G,S=2000,V={6}:R=H,S=1046,V={7}:R=I,S=1029,V={8}:\";$B$1;$F$9;$B$3;$F$10;$A24;$B$5;$B$2;$I$6;$I$7)": 242,_x000D_
    "=RIK_AC(\"INF06__;INF05@E=1,S=1065,G=0,T=0,P=0:@R=A,S=1123,V={0}:R=B,S=1049,V={1}:R=C,S=9|1011,V={2}:R=D,S=1032,V={3}:R=E,S=9|1012,V={4}:R=F,S=1064,V={5}:R=G,S=2000,V={6}:R=H,S=1046,V={7}:R=I,S=1029,V={8}:\";$B$1;$F$9;$B$3;$F$10;$A25;$B$5;$B$2;$I$6;$I$7)": 243,_x000D_
    "=RIK_AC(\"INF06__;INF05@E=1,S=1065,G=0,T=0,P=0:@R=A,S=1123,V={0}:R=B,S=1049,V={1}:R=C,S=9|1011,V={2}:R=D,S=1032,V={3}:R=E,S=9|1012,V={4}:R=F,S=1064,V={5}:R=G,S=2000,V={6}:R=H,S=1046,V={7}:R=I,S=1029,V={8}:\";$B$1;$F$9;$B$3;$F$10;$A26;$B$5;$B$2;$I$6;$I$7)": 244,_x000D_
    "=RIK_AC(\"INF06__;INF05@E=1,S=1065,G=0,T=0,P=0:@R=A,S=1123,V={0}:R=B,S=1049,V={1}:R=C,S=9|1011,V={2}:R=D,S=1032,V={3}:R=E,S=9|1012,V={4}:R=F,S=1064,V={5}:R=G,S=2000,V={6}:R=H,S=1046,V={7}:R=I,S=1029,V={8}:\";$B$1;$F$9;$B$3;$F$10;$A28;$B$5;$B$2;$I$6;$I$7)": 245,_x000D_
    "=RIK_AC(\"INF06__;INF05@E=1,S=1065,G=0,T=0,P=0:@R=A,S=1123,V={0}:R=B,S=1049,V={1}:R=C,S=9|1011,V={2}:R=D,S=1032,V={3}:R=E,S=9|1012,V={4}:R=F,S=1064,V={5}:R=G,S=2000,V={6}:R=H,S=1046,V={7}:R=I,S=1029,V={8}:\";$B$1;$F$9;$B$3;$F$10;$A29;$B$5;$B$2;$I$6;$I$7)": 246,_x000D_
    "=RIK_AC(\"INF06__;INF05@E=1,S=1065,G=0,T=0,P=0:@R=A,S=1123,V={0}:R=B,S=1049,V={1}:R=C,S=9|1011,V={2}:R=D,S=1032,V={3}:R=E,S=9|1012,V={4}:R=F,S=1064,V={5}:R=G,S=2000,V={6}:R=H,S=1046,V={7}:R=I,S=1029,V={8}:\";$B$1;$F$9;$B$3;$F$10;$A31;$B$5;$B$2;$I$6;$I$7)": 247,_x000D_
    "=RIK_AC(\"INF06__;INF05@E=1,S=1065,G=0,T=0,P=0:@R=A,S=1123,V={0}:R=B,S=1049,V={1}:R=C,S=9|1011,V={2}:R=D,S=1032,V={3}:R=E,S=9|1012,V={4}:R=F,S=1064,V={5}:R=G,S=2000,V={6}:R=H,S=1046,V={7}:R=I,S=1029,V={8}:\";$B$1;$F$9;$B$3;$F$10;$A32;$B$5;$B$2;$I$6;$I$7)": 248,_x000D_
    "=RIK_AC(\"INF06__;INF05@E=1,S=1065,G=0,T=0,P=0:@R=A,S=1123,V={0}:R=B,S=1049,V={1}:R=C,S=9|1011,V={2}:R=D,S=1032,V={3}:R=E,S=9|1012,V={4}:R=F,S=1064,V={5}:R=G,S=2000,V={6}:R=H,S=1046,V={7}:R=I,S=1029,V={8}:\";$B$1;$F$9;$B$3;$F$10;$A34;$B$5;$B$2;$I$6;$I$7)": 249,_x000D_
    "=RIK_AC(\"INF06__;INF05@E=1,S=1065,G=0,T=0,P=0:@R=A,S=1123,V={0}:R=B,S=1049,V={1}:R=C,S=9|1011,V={2}:R=D,S=1032,V={3}:R=E,S=9|1012,V={4}:R=F,S=1064,V={5}:R=G,S=2000,V={6}:R=H,S=1046,V={7}:R=I,S=1029,V={8}:\";$B$1;$F$9;$B$3;$F$10;$A35;$B$5;$B$2;$I$6;$I$7)": 250,_x000D_
    "=RIK_AC(\"INF06__;INF05@E=1,S=1065,G=0,T=0,P=0:@R=A,S=1123,V={0}:R=B,S=1049,V={1}:R=C,S=9|1011,V={2}:R=D,S=1032,V={3}:R=E,S=9|1012,V={4}:R=F,S=1064,V={5}:R=G,S=2000,V={6}:R=H,S=1046,V={7}:R=I,</t>
  </si>
  <si>
    <t>Période début (AAAAMM)</t>
  </si>
  <si>
    <t>Période fin (AAAAMM)</t>
  </si>
  <si>
    <t>Début</t>
  </si>
  <si>
    <t>Fin</t>
  </si>
  <si>
    <t>{_x000D_
  "Formulas": {_x000D_
    "=RIK_AC(\"INF06__;INF02@E=1,S=1021,G=0,T=0,P=0,C=*-1:@R=A,S=1027,V={0}:R=B,S=1019,V={1}:R=C,S=1020,V={2}:R=D,S=1006,V={3}:R=E,S=1011,V={4}:R=F,S=2001,V={5}:R=G,S=2|1011,V={6}:R=H,S=2|1012,V={7}:R=I,S=1004,V={8}:\";$B$1;H$3;H$4;$D$7;$D$8;$B$2;$B$3;$A42;$B$5)": 1,_x000D_
    "=RIK_AC(\"INF06__;INF02@E=1,S=1021,G=0,T=0,P=0,C=*-1:@R=A,S=1027,V={0}:R=B,S=1019,V={1}:R=C,S=1020,V={2}:R=D,S=1006,V={3}:R=E,S=1011,V={4}:R=F,S=2001,V={5}:R=G,S=2|1011,V={6}:R=H,S=2|1012,V={7}:R=I,S=1004,V={8}:\";$B$1;F$3;F$4;$D$7;$D$8;$B$2;$B$3;$A36;$B$5)": 2,_x000D_
    "=RIK_AC(\"INF06__;INF02@E=1,S=1021,G=0,T=0,P=0,C=*-1:@R=A,S=1027,V={0}:R=B,S=1019,V={1}:R=C,S=1020,V={2}:R=D,S=1006,V={3}:R=E,S=1011,V={4}:R=F,S=2001,V={5}:R=G,S=2|1011,V={6}:R=H,S=2|1012,V={7}:R=I,S=1004,V={8}:\";$B$1;H$3;H$4;$D$7;$D$8;$B$2;$B$3;$A30;$B$5)": 3,_x000D_
    "=RIK_AC(\"INF06__;INF02@E=1,S=1021,G=0,T=0,P=0,C=*-1:@R=A,S=1027,V={0}:R=B,S=1019,V={1}:R=C,S=1020,V={2}:R=D,S=1006,V={3}:R=E,S=1011,V={4}:R=F,S=2001,V={5}:R=G,S=2|1011,V={6}:R=H,S=2|1012,V={7}:R=I,S=1004,V={8}:\";$B$1;F$3;F$4;$D$7;$D$8;$B$2;$B$3;$A51;$B$5)": 4,_x000D_
    "=RIK_AC(\"INF06__;INF02@E=1,S=1021,G=0,T=0,P=0,C=*-1:@R=A,S=1027,V={0}:R=B,S=1019,V={1}:R=C,S=1020,V={2}:R=D,S=1006,V={3}:R=E,S=1011,V={4}:R=F,S=2001,V={5}:R=G,S=2|1011,V={6}:R=H,S=2|1012,V={7}:R=I,S=1004,V={8}:\";$B$1;F$3;F$4;$D$7;$D$8;$B$2;$B$3;$A55;$B$5)": 5,_x000D_
    "=RIK_AC(\"INF06__;INF02@E=1,S=1021,G=0,T=0,P=0,C=*-1:@R=A,S=1027,V={0}:R=B,S=1019,V={1}:R=C,S=1020,V={2}:R=D,S=1006,V={3}:R=E,S=1011,V={4}:R=F,S=2001,V={5}:R=G,S=2|1011,V={6}:R=H,S=2|1012,V={7}:R=I,S=1004,V={8}:\";$B$1;F$3;F$4;$D$7;$D$8;$B$2;$B$3;$A31;$B$5)": 6,_x000D_
    "=RIK_AC(\"INF06__;INF02@E=1,S=1021,G=0,T=0,P=0,C=*-1:@R=A,S=1027,V={0}:R=B,S=1019,V={1}:R=C,S=1020,V={2}:R=D,S=1006,V={3}:R=E,S=1011,V={4}:R=F,S=2001,V={5}:R=G,S=2|1011,V={6}:R=H,S=2|1012,V={7}:R=I,S=1004,V={8}:\";$B$1;H$3;H$4;$D$7;$D$8;$B$2;$B$3;$A18;$B$5)": 7,_x000D_
    "=RIK_AC(\"INF06__;INF02@E=1,S=1021,G=0,T=0,P=0,C=*-1:@R=A,S=1027,V={0}:R=B,S=1019,V={1}:R=C,S=1020,V={2}:R=D,S=1006,V={3}:R=E,S=1011,V={4}:R=F,S=2001,V={5}:R=G,S=2|1011,V={6}:R=H,S=2|1012,V={7}:R=I,S=1004,V={8}:\";$B$1;H$3;H$4;$D$7;$D$8;$B$2;$B$3;$A37;$B$5)": 8,_x000D_
    "=RIK_AC(\"INF06__;INF02@E=1,S=1021,G=0,T=0,P=0,C=*-1:@R=A,S=1027,V={0}:R=B,S=1019,V={1}:R=C,S=1020,V={2}:R=D,S=1006,V={3}:R=E,S=1011,V={4}:R=F,S=2001,V={5}:R=G,S=2|1011,V={6}:R=H,S=2|1012,V={7}:R=I,S=1004,V={8}:\";$B$1;H$3;H$4;$D$7;$D$8;$B$2;$B$3;$A51;$B$5)": 9,_x000D_
    "=RIK_AC(\"INF06__;INF02@E=1,S=1021,G=0,T=0,P=0,C=*-1:@R=A,S=1027,V={0}:R=B,S=1019,V={1}:R=C,S=1020,V={2}:R=D,S=1006,V={3}:R=E,S=1011,V={4}:R=F,S=2001,V={5}:R=G,S=2|1011,V={6}:R=H,S=2|1012,V={7}:R=I,S=1004,V={8}:\";$B$1;F$3;F$4;$D$7;$D$8;$B$2;$B$3;$A18;$B$5)": 10,_x000D_
    "=RIK_AC(\"INF06__;INF02@E=1,S=1021,G=0,T=0,P=0,C=*-1:@R=A,S=1027,V={0}:R=B,S=1019,V={1}:R=C,S=1020,V={2}:R=D,S=1006,V={3}:R=E,S=1011,V={4}:R=F,S=2001,V={5}:R=G,S=2|1011,V={6}:R=H,S=2|1012,V={7}:R=I,S=1004,V={8}:\";$B$1;F$3;F$4;$D$7;$D$8;$B$2;$B$3;$A54;$B$5)": 11,_x000D_
    "=RIK_AC(\"INF06__;INF02@E=1,S=1021,G=0,T=0,P=0,C=*-1:@R=A,S=1027,V={0}:R=B,S=1019,V={1}:R=C,S=1020,V={2}:R=D,S=1006,V={3}:R=E,S=1011,V={4}:R=F,S=2001,V={5}:R=G,S=2|1011,V={6}:R=H,S=2|1012,V={7}:R=I,S=1004,V={8}:\";$B$1;H$3;H$4;$D$7;$D$8;$B$2;$B$3;$A40;$B$5)": 12,_x000D_
    "=RIK_AC(\"INF06__;INF02@E=1,S=1021,G=0,T=0,P=0,C=*-1:@R=A,S=1027,V={0}:R=B,S=1019,V={1}:R=C,S=1020,V={2}:R=D,S=1006,V={3}:R=E,S=1011,V={4}:R=F,S=2001,V={5}:R=G,S=2|1011,V={6}:R=H,S=2|1012,V={7}:R=I,S=1004,V={8}:\";$B$1;F$3;F$4;$D$7;$D$8;$B$2;$B$3;$A26;$B$5)": 13,_x000D_
    "=RIK_AC(\"INF06__;INF02@E=1,S=1021,G=0,T=0,P=0,C=*-1:@R=A,S=1027,V={0}:R=B,S=1019,V={1}:R=C,S=1020,V={2}:R=D,S=1006,V={3}:R=E,S=1011,V={4}:R=F,S=2001,V={5}:R=G,S=2|1011,V={6}:R=H,S=2|1012,V={7}:R=I,S=1004,V={8}:\";$B$1;H$3;H$4;$D$7;$D$8;$B$2;$B$3;$A20;$B$5)": 14,_x000D_
    "=RIK_AC(\"INF06__;INF02@E=1,S=1021,G=0,T=0,P=0,C=*-1:@R=A,S=1027,V={0}:R=B,S=1019,V={1}:R=C,S=1020,V={2}:R=D,S=1006,V={3}:R=E,S=1011,V={4}:R=F,S=2001,V={5}:R=G,S=2|1011,V={6}:R=H,S=2|1012,V={7}:R=I,S=1004,V={8}:\";$B$1;F$3;F$4;$D$7;$D$8;$B$2;$B$3;$A29;$B$5)": 15,_x000D_
    "=RIK_AC(\"INF06__;INF02@E=1,S=1021,G=0,T=0,P=0,C=*-1:@R=A,S=1027,V={0}:R=B,S=1019,V={1}:R=C,S=1020,V={2}:R=D,S=1006,V={3}:R=E,S=1011,V={4}:R=F,S=2001,V={5}:R=G,S=2|1011,V={6}:R=H,S=2|1012,V={7}:R=I,S=1004,V={8}:\";$B$1;F$3;F$4;$D$7;$D$8;$B$2;$B$3;$A19;$B$5)": 16,_x000D_
    "=RIK_AC(\"INF06__;INF02@E=1,S=1021,G=0,T=0,P=0,C=*-1:@R=A,S=1027,V={0}:R=B,S=1019,V={1}:R=C,S=1020,V={2}:R=D,S=1006,V={3}:R=E,S=1011,V={4}:R=F,S=2001,V={5}:R=G,S=2|1011,V={6}:R=H,S=2|1012,V={7}:R=I,S=1004,V={8}:\";$B$1;F$3;F$4;$D$7;$D$8;$B$2;$B$3;$A47;$B$5)": 17,_x000D_
    "=RIK_AC(\"INF06__;INF02@E=1,S=1021,G=0,T=0,P=0,C=*-1:@R=A,S=1027,V={0}:R=B,S=1019,V={1}:R=C,S=1020,V={2}:R=D,S=1006,V={3}:R=E,S=1011,V={4}:R=F,S=2001,V={5}:R=G,S=2|1011,V={6}:R=H,S=2|1012,V={7}:R=I,S=1004,V={8}:\";$B$1;H$3;H$4;$D$7;$D$8;$B$2;$B$3;$A41;$B$5)": 18,_x000D_
    "=RIK_AC(\"INF06__;INF02@E=1,S=1021,G=0,T=0,P=0,C=*-1:@R=A,S=1027,V={0}:R=B,S=1019,V={1}:R=C,S=1020,V={2}:R=D,S=1006,V={3}:R=E,S=1011,V={4}:R=F,S=2001,V={5}:R=G,S=2|1011,V={6}:R=H,S=2|1012,V={7}:R=I,S=1004,V={8}:\";$B$1;F$3;F$4;$D$7;$D$8;$B$2;$B$3;$A35;$B$5)": 19,_x000D_
    "=RIK_AC(\"INF06__;INF02@E=1,S=1021,G=0,T=0,P=0,C=*-1:@R=A,S=1027,V={0}:R=B,S=1019,V={1}:R=C,S=1020,V={2}:R=D,S=1006,V={3}:R=E,S=1011,V={4}:R=F,S=2001,V={5}:R=G,S=2|1011,V={6}:R=H,S=2|1012,V={7}:R=I,S=1004,V={8}:\";$B$1;H$3;H$4;$D$7;$D$8;$B$2;$B$3;$A29;$B$5)": 20,_x000D_
    "=RIK_AC(\"INF06__;INF02@E=1,S=1021,G=0,T=0,P=0,C=*-1:@R=A,S=1027,V={0}:R=B,S=1019,V={1}:R=C,S=1020,V={2}:R=D,S=1006,V={3}:R=E,S=1011,V={4}:R=F,S=2001,V={5}:R=G,S=2|1011,V={6}:R=H,S=2|1012,V={7}:R=I,S=1004,V={8}:\";$B$1;F$3;F$4;$D$7;$D$8;$B$2;$B$3;$A50;$B$5)": 21,_x000D_
    "=RIK_AC(\"INF06__;INF02@E=1,S=1021,G=0,T=0,P=0,C=*-1:@R=A,S=1027,V={0}:R=B,S=1019,V={1}:R=C,S=1020,V={2}:R=D,S=1006,V={3}:R=E,S=1011,V={4}:R=F,S=2001,V={5}:R=G,S=2|1011,V={6}:R=H,S=2|1012,V={7}:R=I,S=1004,V={8}:\";$B$1;H$3;H$4;$D$7;$D$8;$B$2;$B$3;$A46;$B$5)": 22,_x000D_
    "=RIK_AC(\"INF06__;INF02@E=1,S=1021,G=0,T=0,P=0,C=*-1:@R=A,S=1027,V={0}:R=B,S=1019,V={1}:R=C,S=1020,V={2}:R=D,S=1006,V={3}:R=E,S=1011,V={4}:R=F,S=2001,V={5}:R=G,S=2|1011,V={6}:R=H,S=2|1012,V={7}:R=I,S=1004,V={8}:\";$B$1;H$3;H$4;$D$7;$D$8;$B$2;$B$3;$A26;$B$5)": 23,_x000D_
    "=RIK_AC(\"INF06__;INF02@E=1,S=1021,G=0,T=0,P=0,C=*-1:@R=A,S=1027,V={0}:R=B,S=1019,V={1}:R=C,S=1020,V={2}:R=D,S=1006,V={3}:R=E,S=1011,V={4}:R=F,S=2001,V={5}:R=G,S=2|1011,V={6}:R=H,S=2|1012,V={7}:R=I,S=1004,V={8}:\";$B$1;F$3;F$4;$D$7;$D$8;$B$2;$B$3;$A15;$B$5)": 24,_x000D_
    "=RIK_AC(\"INF06__;INF02@E=1,S=1021,G=0,T=0,P=0,C=*-1:@R=A,S=1027,V={0}:R=B,S=1019,V={1}:R=C,S=1020,V={2}:R=D,S=1006,V={3}:R=E,S=1011,V={4}:R=F,S=2001,V={5}:R=G,S=2|1011,V={6}:R=H,S=2|1012,V={7}:R=I,S=1004,V={8}:\";$B$1;H$3;H$4;$D$7;$D$8;$B$2;$B$3;$A50;$B$5)": 25,_x000D_
    "=RIK_AC(\"INF06__;INF02@E=1,S=1021,G=0,T=0,P=0,C=*-1:@R=A,S=1027,V={0}:R=B,S=1019,V={1}:R=C,S=1020,V={2}:R=D,S=1006,V={3}:R=E,S=1011,V={4}:R=F,S=2001,V={5}:R=G,S=2|1011,V={6}:R=H,S=2|1012,V={7}:R=I,S=1004,V={8}:\";$B$1;H$3;H$4;$D$7;$D$8;$B$2;$B$3;$A21;$B$5)": 26,_x000D_
    "=RIK_AC(\"INF06__;INF02@E=1,S=1021,G=0,T=0,P=0,C=*-1:@R=A,S=1027,V={0}:R=B,S=1019,V={1}:R=C,S=1020,V={2}:R=D,S=1006,V={3}:R=E,S=1011,V={4}:R=F,S=2001,V={5}:R=G,S=2|1011,V={6}:R=H,S=2|1012,V={7}:R=I,S=1004,V={8}:\";$B$1;F$3;F$4;$D$7;$D$8;$B$2;$B$3;$A43;$B$5)": 27,_x000D_
    "=RIK_AC(\"INF06__;INF02@E=1,S=1021,G=0,T=0,P=0,C=*-1:@R=A,S=1027,V={0}:R=B,S=1019,V={1}:R=C,S=1020,V={2}:R=D,S=1006,V={3}:R=E,S=1011,V={4}:R=F,S=2001,V={5}:R=G,S=2|1011,V={6}:R=H,S=2|1012,V={7}:R=I,S=1004,V={8}:\";$B$1;H$3;H$4;$D$7;$D$8;$B$2;$B$3;$A14;$B$5)": 28,_x000D_
    "=RIK_AC(\"INF06__;INF02@E=1,S=1021,G=0,T=0,P=0,C=*-1:@R=A,S=1027,V={0}:R=B,S=1019,V={1}:R=C,S=1020,V={2}:R=D,S=1006,V={3}:R=E,S=1011,V={4}:R=F,S=2001,V={5}:R=G,S=2|1011,V={6}:R=H,S=2|1012,V={7}:R=I,S=1004,V={8}:\";$B$1;H$3;H$4;$D$7;$D$8;$B$2;$B$3;$A34;$B$5)": 29,_x000D_
    "=RIK_AC(\"INF06__;INF02@E=1,S=1021,G=0,T=0,P=0,C=*-1:@R=A,S=1027,V={0}:R=B,S=1019,V={1}:R=C,S=1020,V={2}:R=D,S=1006,V={3}:R=E,S=1011,V={4}:R=F,S=2001,V={5}:R=G,S=2|1011,V={6}:R=H,S=2|1012,V={7}:R=I,S=1004,V={8}:\";$B$1;F$3;F$4;$D$7;$D$8;$B$2;$B$3;$A40;$B$5)": 30,_x000D_
    "=RIK_AC(\"INF06__;INF02@E=1,S=1021,G=0,T=0,P=0,C=*-1:@R=A,S=1027,V={0}:R=B,S=1019,V={1}:R=C,S=1020,V={2}:R=D,S=1006,V={3}:R=E,S=1011,V={4}:R=F,S=2001,V={5}:R=G,S=2|1011,V={6}:R=H,S=2|1012,V={7}:R=I,S=1004,V={8}:\";$B$1;F$3;F$4;$D$7;$D$8;$B$2;$B$3;$A46;$B$5)": 31,_x000D_
    "=RIK_AC(\"INF06__;INF02@E=1,S=1021,G=0,T=0,P=0,C=*-1:@R=A,S=1027,V={0}:R=B,S=1019,V={1}:R=C,S=1020,V={2}:R=D,S=1006,V={3}:R=E,S=1011,V={4}:R=F,S=2001,V={5}:R=G,S=2|1011,V={6}:R=H,S=2|1012,V={7}:R=I,S=1004,V={8}:\";$B$1;F$3;F$4;$D$7;$D$8;$B$2;$B$3;$A34;$B$5)": 32,_x000D_
    "=RIK_AC(\"INF06__;INF02@E=1,S=1021,G=0,T=0,P=0,C=*-1:@R=A,S=1027,V={0}:R=B,S=1019,V={1}:R=C,S=1020,V={2}:R=D,S=1006,V={3}:R=E,S=1011,V={4}:R=F,S=2001,V={5}:R=G,S=2|1011,V={6}:R=H,S=2|1012,V={7}:R=I,S=1004,V={8}:\";$B$1;H$3;H$4;$D$7;$D$8;$B$2;$B$3;$A55;$B$5)": 33,_x000D_
    "=RIK_AC(\"INF06__;INF02@E=1,S=1021,G=0,T=0,P=0,C=*-1:@R=A,S=1027,V={0}:R=B,S=1019,V={1}:R=C,S=1020,V={2}:R=D,S=1006,V={3}:R=E,S=1011,V={4}:R=F,S=2001,V={5}:R=G,S=2|1011,V={6}:R=H,S=2|1012,V={7}:R=I,S=1004,V={8}:\";$B$1;F$3;F$4;$D$7;$D$8;$B$2;$B$3;$A41;$B$5)": 34,_x000D_
    "=RIK_AC(\"INF06__;INF02@E=1,S=1021,G=0,T=0,P=0,C=*-1:@R=A,S=1027,V={0}:R=B,S=1019,V={1}:R=C,S=1020,V={2}:R=D,S=1006,V={3}:R=E,S=1011,V={4}:R=F,S=2001,V={5}:R=G,S=2|1011,V={6}:R=H,S=2|1012,V={7}:R=I,S=1004,V={8}:\";$B$1;F$3;F$4;$D$7;$D$8;$B$2;$B$3;$A14;$B$5)": 35,_x000D_
    "=RIK_AC(\"INF06__;INF02@E=1,S=1021,G=0,T=0,P=0,C=*-1:@R=A,S=1027,V={0}:R=B,S=1019,V={1}:R=C,S=1020,V={2}:R=D,S=1006,V={3}:R=E,S=1011,V={4}:R=F,S=2001,V={5}:R=G,S=2|1011,V={6}:R=H,S=2|1012,V={7}:R=I,S=1004,V={8}:\";$B$1;H$3;H$4;$D$7;$D$8;$B$2;$B$3;$A47;$B$5)": 36,_x000D_
    "=RIK_AC(\"INF06__;INF02@E=1,S=1021,G=0,T=0,P=0,C=*-1:@R=A,S=1027,V={0}:R=B,S=1019,V={1}:R=C,S=1020,V={2}:R=D,S=1006,V={3}:R=E,S=1011,V={4}:R=F,S=2001,V={5}:R=G,S=2|1011,V={6}:R=H,S=2|1012,V={7}:R=I,S=1004,V={8}:\";$B$1;H$3;H$4;$D$7;$D$8;$B$2;$B$3;$A35;$B$5)": 37,_x000D_
    "=RIK_AC(\"INF06__;INF02@E=1,S=1021,G=0,T=0,P=0,C=*-1:@R=A,S=1027,V={0}:R=B,S=1019,V={1}:R=C,S=1020,V={2}:R=D,S=1006,V={3}:R=E,S=1011,V={4}:R=F,S=2001,V={5}:R=G,S=2|1011,V={6}:R=H,S=2|1012,V={7}:R=I,S=1004,V={8}:\";$B$1;H$3;H$4;$D$7;$D$8;$B$2;$B$3;$A31;$B$5)": 38,_x000D_
    "=RIK_AC(\"INF06__;INF02@E=1,S=1021,G=0,T=0,P=0,C=*-1:@R=A,S=1027,V={0}:R=B,S=1019,V={1}:R=C,S=1020,V={2}:R=D,S=1006,V={3}:R=E,S=1011,V={4}:R=F,S=2001,V={5}:R=G,S=2|1011,V={6}:R=H,S=2|1012,V={7}:R=I,S=1004,V={8}:\";$B$1;F$3;F$4;$D$7;$D$8;$B$2;$B$3;$A42;$B$5)": 39,_x000D_
    "=RIK_AC(\"INF06__;INF02@E=1,S=1021,G=0,T=0,P=0,C=*-1:@R=A,S=1027,V={0}:R=B,S=1019,V={1}:R=C,S=1020,V={2}:R=D,S=1006,V={3}:R=E,S=1011,V={4}:R=F,S=2001,V={5}:R=G,S=2|1011,V={6}:R=H,S=2|1012,V={7}:R=I,S=1004,V={8}:\";$B$1;F$3;F$4;$D$7;$D$8;$B$2;$B$3;$A21;$B$5)": 40,_x000D_
    "=RIK_AC(\"INF06__;INF02@E=1,S=1021,G=0,T=0,P=0,C=*-1:@R=A,S=1027,V={0}:R=B,S=1019,V={1}:R=C,S=1020,V={2}:R=D,S=1006,V={3}:R=E,S=1011,V={4}:R=F,S=2001,V={5}:R=G,S=2|1011,V={6}:R=H,S=2|1012,V={7}:R=I,S=1004,V={8}:\";$B$1;H$3;H$4;$D$7;$D$8;$B$2;$B$3;$A43;$B$5)": 41,_x000D_
    "=RIK_AC(\"INF06__;INF02@E=1,S=1021,G=0,T=0,P=0,C=*-1:@R=A,S=1027,V={0}:R=B,S=1019,V={1}:R=C,S=1020,V={2}:R=D,S=1006,V={3}:R=E,S=1011,V={4}:R=F,S=2001,V={5}:R=G,S=2|1011,V={6}:R=H,S=2|1012,V={7}:R=I,S=1004,V={8}:\";$B$1;H$3;H$4;$D$7;$D$8;$B$2;$B$3;$A36;$B$5)": 42,_x000D_
    "=RIK_AC(\"INF06__;INF02@E=1,S=1021,G=0,T=0,P=0,C=*-1:@R=A,S=1027,V={0}:R=B,S=1019,V={1}:R=C,S=1020,V={2}:R=D,S=1006,V={3}:R=E,S=1011,V={4}:R=F,S=2001,V={5}:R=G,S=2|1011,V={6}:R=H,S=2|1012,V={7}:R=I,S=1004,V={8}:\";$B$1;F$3;F$4;$D$7;$D$8;$B$2;$B$3;$A37;$B$5)": 43,_x000D_
    "=RIK_AC(\"INF06__;INF02@E=1,S=1021,G=0,T=0,P=0,C=*-1:@R=A,S=1027,V={0}:R=B,S=1019,V={1}:R=C,S=1020,V={2}:R=D,S=1006,V={3}:R=E,S=1011,V={4}:R=F,S=2001,V={5}:R=G,S=2|1011,V={6}:R=H,S=2|1012,V={7}:R=I,S=1004,V={8}:\";$B$1;H$3;H$4;$D$7;$D$8;$B$2;$B$3;$A54;$B$5)": 44,_x000D_
    "=RIK_AC(\"INF06__;INF02@E=1,S=1021,G=0,T=0,P=0,C=*-1:@R=A,S=1027,V={0}:R=B,S=1019,V={1}:R=C,S=1020,V={2}:R=D,S=1006,V={3}:R=E,S=1011,V={4}:R=F,S=2001,V={5}:R=G,S=2|1011,V={6}:R=H,S=2|1012,V={7}:R=I,S=1004,V={8}:\";$B$1;H$3;H$4;$D$7;$D$8;$B$2;$B$3;$A19;$B$5)": 45,_x000D_
    "=RIK_AC(\"INF06__;INF02@E=1,S=1021,G=0,T=0,P=0,C=*-1:@R=A,S=1027,V={0}:R=B,S=1019,V={1}:R=C,S=1020,V={2}:R=D,S=1006,V={3}:R=E,S=1011,V={4}:R=F,S=2001,V={5}:R=G,S=2|1011,V={6}:R=H,S=2|1012,V={7}:R=I,S=1004,V={8}:\";$B$1;F$3;F$4;$D$7;$D$8;$B$2;$B$3;$A20;$B$5)": 46,_x000D_
    "=RIK_AC(\"INF06__;INF02@E=1,S=1021,G=0,T=0,P=0,C=*-1:@R=A,S=1027,V={0}:R=B,S=1019,V={1}:R=C,S=1020,V={2}:R=D,S=1006,V={3}:R=E,S=1011,V={4}:R=F,S=2001,V={5}:R=G,S=2|1011,V={6}:R=H,S=2|1012,V={7}:R=I,S=1004,V={8}:\";$B$1;H$3;H$4;$D$7;$D$8;$B$2;$B$3;$A15;$B$5)": 47,_x000D_
    "=RIK_AC(\"INF06__;INF02@E=1,S=1021,G=0,T=0,P=0,C=*-1:@R=A,S=1027,V={0}:R=B,S=1019,V={1}:R=C,S=1020,V={2}:R=D,S=1006,V={3}:R=E,S=1011,V={4}:R=F,S=2001,V={5}:R=G,S=2|1011,V={6}:R=H,S=2|1012,V={7}:R=I,S=1004,V={8}:\";$B$1;F$3;F$4;$D$7;$D$8;$B$2;$B$3;$A30;$B$5)": 48,_x000D_
    "=RIK_AC(\"INF06__;INF02@E=1,S=1021,G=0,T=0,P=0,C=*-1:@R=A,S=1027,V={0}:R=B,S=1019,V={1}:R=C,S=1020,V={2}:R=D,S=1006,V={3}:R=E,S=1011,V={4}:R=G,S=2|1011,V={5}:R=H,S=2|1012,V={6}:R=I,S=1004,V={7}:R=I,S=2000,V={8}:\";$B$1;F$3;F$4;$D$7;$D$8;$B$3;$A14;$B$5;$B$2)": 49,_x000D_
    "=RIK_AC(\"INF06__;INF02@E=1,S=1021,G=0,T=0,P=0,C=*-1:@R=A,S=1027,V={0}:R=B,S=1019,V={1}:R=C,S=1020,V={2}:R=D,S=1006,V={3}:R=E,S=1011,V={4}:R=G,S=2|1011,V={5}:R=H,S=2|1012,V={6}:R=I,S=1004,V={7}:R=I,S=2000,V={8}:\";$B$1;H$3;H$4;$D$7;$D$8;$B$3;$A14;$B$5;$B$2)": 50,_x000D_
    "=RIK_AC(\"INF06__;INF02@E=1,S=1021,G=0,T=0,P=0,C=*-1:@R=A,S=1027,V={0}:R=B,S=1019,V={1}:R=C,S=1020,V={2}:R=D,S=1006,V={3}:R=E,S=1011,V={4}:R=G,S=2|1011,V={5}:R=H,S=2|1012,V={6}:R=I,S=1004,V={7}:R=I,S=2000,V={8}:\";$B$1;F$3;F$4;$D$7;$D$8;$B$3;$A15;$B$5;$B$2)": 51,_x000D_
    "=RIK_AC(\"INF06__;INF02@E=1,S=1021,G=0,T=0,P=0,C=*-1:@R=A,S=1027,V={0}:R=B,S=1019,V={1}:R=C,S=1020,V={2}:R=D,S=1006,V={3}:R=E,S=1011,V={4}:R=G,S=2|1011,V={5}:R=H,S=2|1012,V={6}:R=I,S=1004,V={7}:R=I,S=2000,V={8}:\";$B$1;H$3;H$4;$D$7;$D$8;$B$3;$A15;$B$5;$B$2)": 52,_x000D_
    "=RIK_AC(\"INF06__;INF02@E=1,S=1021,G=0,T=0,P=0,C=*-1:@R=A,S=1027,V={0}:R=B,S=1019,V={1}:R=C,S=1020,V={2}:R=D,S=1006,V={3}:R=E,S=1011,V={4}:R=G,S=2|1011,V={5}:R=H,S=2|1012,V={6}:R=I,S=1004,V={7}:R=I,S=2000,V={8}:\";$B$1;F$3;F$4;$D$7;$D$8;$B$3;$A18;$B$5;$B$2)": 53,_x000D_
    "=RIK_AC(\"INF06__;INF02@E=1,S=1021,G=0,T=0,P=0,C=*-1:@R=A,S=1027,V={0}:R=B,S=1019,V={1}:R=C,S=1020,V={2}:R=D,S=1006,V={3}:R=E,S=1011,V={4}:R=G,S=2|1011,V={5}:R=H,S=2|1012,V={6}:R=I,S=1004,V={7}:R=I,S=2000,V={8}:\";$B$1;H$3;H$4;$D$7;$D$8;$B$3;$A18;$B$5;$B$2)": 54,_x000D_
    "=RIK_AC(\"INF06__;INF02@E=1,S=1021,G=0,T=0,P=0,C=*-1:@R=A,S=1027,V={0}:R=B,S=1019,V={1}:R=C,S=1020,V={2}:R=D,S=1006,V={3}:R=E,S=1011,V={4}:R=G,S=2|1011,V={5}:R=H,S=2|1012,V={6}:R=I,S=1004,V={7}:R=I,S=2000,V={8}:\";$B$1;F$3;F$4;$D$7;$D$8;$B$3;$A19;$B$5;$B$2)": 55,_x000D_
    "=RIK_AC(\"INF06__;INF02@E=1,S=1021,G=0,T=0,P=0,C=*-1:@R=A,S=1027,V={0}:R=B,S=1019,V={1}:R=C,S=1020,V={2}:R=D,S=1006,V={3}:R=E,S=1011,V={4}:R=G,S=2|1011,V={5}:R=H,S=2|1012,V={6}:R=I,S=1004,V={7}:R=I,S=2000,V={8}:\";$B$1;H$3;H$4;$D$7;$D$8;$B$3;$A19;$B$5;$B$2)": 56,_x000D_
    "=RIK_AC(\"INF06__;INF02@E=1,S=1021,G=0,T=0,P=0,C=*-1:@R=A,S=1027,V={0}:R=B,S=1019,V={1}:R=C,S=1020,V={2}:R=D,S=1006,V={3}:R=E,S=1011,V={4}:R=G,S=2|1011,V={5}:R=H,S=2|1012,V={6}:R=I,S=1004,V={7}:R=I,S=2000,V={8}:\";$B$1;F$3;F$4;$D$7;$D$8;$B$3;$A20;$B$5;$B$2)": 57,_x000D_
    "=RIK_AC(\"INF06__;INF02@E=1,S=1021,G=0,T=0,P=0,C=*-1:@R=A,S=1027,V={0}:R=B,S=1019,V={1}:R=C,S=1020,V={2}:R=D,S=1006,V={3}:R=E,S=1011,V={4}:R=G,S=2|1011,V={5}:R=H,S=2|1012,V={6}:R=I,S=1004,V={7}:R=I,S=2000,V={8}:\";$B$1;H$3;H$4;$D$7;$D$8;$B$3;$A20;$B$5;$B$2)": 58,_x000D_
    "=RIK_AC(\"INF06__;INF02@E=1,S=1021,G=0,T=0,P=0,C=*-1:@R=A,S=1027,V={0}:R=B,S=1019,V={1}:R=C,S=1020,V={2}:R=D,S=1006,V={3}:R=E,S=1011,V={4}:R=G,S=2|1011,V={5}:R=H,S=2|1012,V={6}:R=I,S=1004,V={7}:R=I,S=2000,V={8}:\";$B$1;F$3;F$4;$D$7;$D$8;$B$3;$A21;$B$5;$B$2)": 59,_x000D_
    "=RIK_AC(\"INF06__;INF02@E=1,S=1021,G=0,T=0,P=0,C=*-1:@R=A,S=1027,V={0}:R=B,S=1019,V={1}:R=C,S=1020,V={2}:R=D,S=1006,V={3}:R=E,S=1011,V={4}:R=G,S=2|1011,V={5}:R=H,S=2|1012,V={6}:R=I,S=1004,V={7}:R=I,S=2000,V={8}:\";$B$1;H$3;H$4;$D$7;$D$8;$B$3;$A21;$B$5;$B$2)": 60,_x000D_
    "=RIK_AC(\"INF06__;INF02@E=1,S=1021,G=0,T=0,P=0,C=*-1:@R=A,S=1027,V={0}:R=B,S=1019,V={1}:R=C,S=1020,V={2}:R=D,S=1006,V={3}:R=E,S=1011,V={4}:R=G,S=2|1011,V={5}:R=H,S=2|1012,V={6}:R=I,S=1004,V={7}:R=I,S=2000,V={8}:\";$B$1;F$3;F$4;$D$7;$D$8;$B$3;$A26;$B$5;$B$2)": 61,_x000D_
    "=RIK_AC(\"INF06__;INF02@E=1,S=1021,G=0,T=0,P=0,C=*-1:@R=A,S=1027,V={0}:R=B,S=1019,V={1}:R=C,S=1020,V={2}:R=D,S=1006,V={3}:R=E,S=1011,V={4}:R=G,S=2|1011,V={5}:R=H,S=2|1012,V={6}:R=I,S=1004,V={7}:R=I,S=2000,V={8}:\";$B$1;H$3;H$4;$D$7;$D$8;$B$3;$A26;$B$5;$B$2)": 62,_x000D_
    "=RIK_AC(\"INF06__;INF02@E=1,S=1021,G=0,T=0,P=0,C=*-1:@R=A,S=1027,V={0}:R=B,S=1019,V={1}:R=C,S=1020,V={2}:R=D,S=1006,V={3}:R=E,S=1011,V={4}:R=G,S=2|1011,V={5}:R=H,S=2|1012,V={6}:R=I,S=1004,V={7}:R=I,S=2000,V={8}:\";$B$1;F$3;F$4;$D$7;$D$8;$B$3;$A29;$B$5;$B$2)": 63,_x000D_
    "=RIK_AC(\"INF06__;INF02@E=1,S=1021,G=0,T=0,P=0,C=*-1:@R=A,S=1027,V={0}:R=B,S=1019,V={1}:R=C,S=1020,V={2}:R=D,S=1006,V={3}:R=E,S=1011,V={4}:R=G,S=2|1011,V={5}:R=H,S=2|1012,V={6}:R=I,S=1004,V={7}:R=I,S=2000,V={8}:\";$B$1;H$3;H$4;$D$7;$D$8;$B$3;$A29;$B$5;$B$2)": 64,_x000D_
    "=RIK_AC(\"INF06__;INF02@E=1,S=1021,G=0,T=0,P=0,C=*-1:@R=A,S=1027,V={0}:R=B,S=1019,V={1}:R=C,S=1020,V={2}:R=D,S=1006,V={3}:R=E,S=1011,V={4}:R=G,S=2|1011,V={5}:R=H,S=2|1012,V={6}:R=I,S=1004,V={7}:R=I,S=2000,V={8}:\";$B$1;F$3;F$4;$D$7;$D$8;$B$3;$A30;$B$5;$B$2)": 65,_x000D_
    "=RIK_AC(\"INF06__;INF02@E=1,S=1021,G=0,T=0,P=0,C=*-1:@R=A,S=1027,V={0}:R=B,S=1019,V={1}:R=C,S=1020,V={2}:R=D,S=1006,V={3}:R=E,S=1011,V={4}:R=G,S=2|1011,V={5}:R=H,S=2|1012,V={6}:R=I,S=1004,V={7}:R=I,S=2000,V={8}:\";$B$1;H$3;H$4;$D$7;$D$8;$B$3;$A30;$B$5;$B$2)": 66,_x000D_
    "=RIK_AC(\"INF06__;INF02@E=1,S=1021,G=0,T=0,P=0,C=*-1:@R=A,S=1027,V={0}:R=B,S=1019,V={1}:R=C,S=1020,V={2}:R=D,S=1006,V={3}:R=E,S=1011,V={4}:R=G,S=2|1011,V={5}:R=H,S=2|1012,V={6}:R=I,S=1004,V={7}:R=I,S=2000,V={8}:\";$B$1;F$3;F$4;$D$7;$D$8;$B$3;$A31;$B$5;$B$2)": 67,_x000D_
    "=RIK_AC(\"INF06__;INF02@E=1,S=1021,G=0,T=0,P=0,C=*-1:@R=A,S=1027,V={0}:R=B,S=1019,V={1}:R=C,S=1020,V={2}:R=D,S=1006,V={3}:R=E,S=1011,V={4}:R=G,S=2|1011,V={5}:R=H,S=2|1012,V={6}:R=I,S=1004,V={7}:R=I,S=2000,V={8}:\";$B$1;H$3;H$4;$D$7;$D$8;$B$3;$A31;$B$5;$B$2)": 68,_x000D_
    "=RIK_AC(\"INF06__;INF02@E=1,S=1021,G=0,T=0,P=0,C=*-1:@R=A,S=1027,V={0}:R=B,S=1019,V={1}:R=C,S=1020,V={2}:R=D,S=1006,V={3}:R=E,S=1011,V={4}:R=G,S=2|1011,V={5}:R=H,S=2|1012,V={6}:R=I,S=1004,V={7}:R=I,S=2000,V={8}:\";$B$1;F$3;F$4;$D$7;$D$8;$B$3;$A34;$B$5;$B$2)": 69,_x000D_
    "=RIK_AC(\"INF06__;INF02@E=1,S=1021,G=0,T=0,P=0,C=*-1:@R=A,S=1027,V={0}:R=B,S=1019,V={1}:R=C,S=1020,V={2}:R=D,S=1006,V={3}:R=E,S=1011,V={4}:R=G,S=2|1011,V={5}:R=H,S=2|1012,V={6}:R=I,S=1004,V={7}:R=I,S=2000,V={8}:\";$B$1;H$3;H$4;$D$7;$D$8;$B$3;$A34;$B$5;$B$2)": 70,_x000D_
    "=RIK_AC(\"INF06__;INF02@E=1,S=1021,G=0,T=0,P=0,C=*-1:@R=A,S=1027,V={0}:R=B,S=1019,V={1}:R=C,S=1020,V={2}:R=D,S=1006,V={3}:R=E,S=1011,V={4}:R=G,S=2|1011,V={5}:R=H,S=2|1012,V={6}:R=I,S=1004,V={7}:R=I,S=2000,V={8}:\";$B$1;F$3;F$4;$D$7;$D$8;$B$3;$A35;$B$5;$B$2)": 71,_x000D_
    "=RIK_AC(\"INF06__;INF02@E=1,S=1021,G=0,T=0,P=0,C=*-1:@R=A,S=1027,V={0}:R=B,S=1019,V={1}:R=C,S=1020,V={2}:R=D,S=1006,V={3}:R=E,S=1011,V={4}:R=G,S=2|1011,V={5}:R=H,S=2|1012,V={6}:R=I,S=1004,V={7}:R=I,S=2000,V={8}:\";$B$1;H$3;H$4;$D$7;$D$8;$B$3;$A35;$B$5;$B$2)": 72,_x000D_
    "=RIK_AC(\"INF06__;INF02@E=1,S=1021,G=0,T=0,P=0,C=*-1:@R=A,S=1027,V={0}:R=B,S=1019,V={1}:R=C,S=1020,V={2}:R=D,S=1006,V={3}:R=E,S=1011,V={4}:R=G,S=2|1011,V={5}:R=H,S=2|1012,V={6}:R=I,S=1004,V={7}:R=I,S=2000,V={8}:\";$B$1;F$3;F$4;$D$7;$D$8;$B$3;$A36;$B$5;$B$2)": 73,_x000D_
    "=RIK_AC(\"INF06__;INF02@E=1,S=1021,G=0,T=0,P=0,C=*-1:@R=A,S=1027,V={0}:R=B,S=1019,V={1}:R=C,S=1020,V={2}:R=D,S=1006,V={3}:R=E,S=1011,V={4}:R=G,S=2|1011,V={5}:R=H,S=2|1012,V={6}:R=I,S=1004,V={7}:R=I,S=2000,V={8}:\";$B$1;H$3;H$4;$D$7;$D$8;$B$3;$A36;$B$5;$B$2)": 74,_x000D_
    "=RIK_AC(\"INF06__;INF02@E=1,S=1021,G=0,T=0,P=0,C=*-1:@R=A,S=1027,V={0}:R=B,S=1019,V={1}:R=C,S=1020,V={2}:R=D,S=1006,V={3}:R=E,S=1011,V={4}:R=G,S=2|1011,V={5}:R=H,S=2|1012,V={6}:R=I,S=1004,V={7}:R=I,S=2000,V={8}:\";$B$1;F$3;F$4;$D$7;$D$8;$B$3;$A37;$B$5;$B$2)": 75,_x000D_
    "=RIK_AC(\"INF06__;INF02@E=1,S=1021,G=0,T=0,P=0,C=*-1:@R=A,S=1027,V={0}:R=B,S=1019,V={1}:R=C,S=1020,V={2}:R=D,S=1006,V={3}:R=E,S=1011,V={4}:R=G,S=2|1011,V={5}:R=H,S=2|1012,V={6}:R=I,S=1004,V={7}:R=I,S=2000,V={8}:\";$B$1;H$3;H$4;$D$7;$D$8;$B$3;$A37;$B$5;$B$2)": 76,_x000D_
    "=RIK_AC(\"INF06__;INF02@E=1,S=1021,G=0,T=0,P=0,C=*-1:@R=A,S=1027,V={0}:R=B,S=1019,V={1}:R=C,S=1020,V={2}:R=D,S=1006,V={3}:R=E,S=1011,V={4}:R=G,S=2|1011,V={5}:R=H,S=2|1012,V={6}:R=I,S=1004,V={7}:R=I,S=2000,V={8}:\";$B$1;F$3;F$4;$D$7;$D$8;$B$3;$A40;$B$5;$B$2)": 77,_x000D_
    "=RIK_AC(\"INF06__;INF02@E=1,S=1021,G=0,T=0,P=0,C=*-1:@R=A,S=1027,V={0}:R=B,S=1019,V={1}:R=C,S=1020,V={2}:R=D,S=1006,V={3}:R=E,S=1011,V={4}:R=G,S=2|1011,V={5}:R=H,S=2|1012,V={6}:R=I,S=1004,V={7}:R=I,S=2000,V={8}:\";$B$1;H$3;H$4;$D$7;$D$8;$B$3;$A40;$B$5;$B$2)": 78,_x000D_
    "=RIK_AC(\"INF06__;INF02@E=1,S=1021,G=0,T=0,P=0,C=*-1:@R=A,S=1027,V={0}:R=B,S=1019,V={1}:R=C,S=1020,V={2}:R=D,S=1006,V={3}:R=E,S=1011,V={4}:R=G,S=2|1011,V={5}:R=H,S=2|1012,V={6}:R=I,S=1004,V={7}:R=I,S=2000,V={8}:\";$B$1;F$3;F$4;$D$7;$D$8;$B$3;$A41;$B$5;$B$2)": 79,_x000D_
    "=RIK_AC(\"INF06__;INF02@E=1,S=1021,G=0,T=0,P=0,C=*-1:@R=A,S=1027,V={0}:R=B,S=1019,V={1}:R=C,S=1020,V={2}:R=D,S=1006,V={3}:R=E,S=1011,V={4}:R=G,S=2|1011,V={5}:R=H,S=2|1012,V={6}:R=I,S=1004,V={7}:R=I,S=2000,V={8}:\";$B$1;H$3;H$4;$D$7;$D$8;$B$3;$A41;$B$5;$B$2)": 80,_x000D_
    "=RIK_AC(\"INF06__;INF02@E=1,S=1021,G=0,T=0,P=0,C=*-1:@R=A,S=1027,V={0}:R=B,S=1019,V={1}:R=C,S=1020,V={2}:R=D,S=1006,V={3}:R=E,S=1011,V={4}:R=G,S=2|1011,V={5}:R=H,S=2|1012,V={6}:R=I,S=1004,V={7}:R=I,S=2000,V={8}:\";$B$1;F$3;F$4;$D$7;$D$8;$B$3;$A42;$B$5;$B$2)": 81,_x000D_
    "=RIK_AC(\"INF06__;INF02@E=1,S=1021,G=0,T=0,P=0,C=*-1:@R=A,S=1027,V={0}:R=B,S=1019,V={1}:R=C,S=1020,V={2}:R=D,S=1006,V={3}:R=E,S=1011,V={4}:R=G,S=2|1011,V={5}:R=H,S=2|1012,V={6}:R=I,S=1004,V={7}:R=I,S=2000,V={8}:\";$B$1;H$3;H$4;$D$7;$D$8;$B$3;$A42;$B$5;$B$2)": 82,_x000D_
    "=RIK_AC(\"INF06__;INF02@E=1,S=1021,G=0,T=0,P=0,C=*-1:@R=A,S=1027,V={0}:R=B,S=1019,V={1}:R=C,S=1020,V={2}:R=D,S=1006,V={3}:R=E,S=1011,V={4}:R=G,S=2|1011,V={5}:R=H,S=2|1012,V={6}:R=I,S=1004,V={7}:R=I,S=2000,V={8}:\";$B$1;F$3;F$4;$D$7;$D$8;$B$3;$A43;$B$5;$B$2)": 83,_x000D_
    "=RIK_AC(\"INF06__;INF02@E=1,S=1021,G=0,T=0,P=0,C=*-1:@R=A,S=1027,V={0}:R=B,S=1019,V={1}:R=C,S=1020,V={2}:R=D,S=1006,V={3}:R=E,S=1011,V={4}:R=G,S=2|1011,V={5}:R=H,S=2|1012,V={6}:R=I,S=1004,V={7}:R=I,S=2000,V={8}:\";$B$1;H$3;H$4;$D$7;$D$8;$B$3;$A43;$B$5;$B$2)": 84,_x000D_
    "=RIK_AC(\"INF06__;INF02@E=1,S=1021,G=0,T=0,P=0,C=*-1:@R=A,S=1027,V={0}:R=B,S=1019,V={1}:R=C,S=1020,V={2}:R=D,S=1006,V={3}:R=E,S=1011,V={4}:R=G,S=2|1011,V={5}:R=H,S=2|1012,V={6}:R=I,S=1004,V={7}:R=I,S=2000,V={8}:\";$B$1;F$3;F$4;$D$7;$D$8;$B$3;$A46;$B$5;$B$2)": 85,_x000D_
    "=RIK_AC(\"INF06__;INF02@E=1,S=1021,G=0,T=0,P=0,C=*-1:@R=A,S=1027,V={0}:R=B,S=1019,V={1}:R=C,S=1020,V={2}:R=D,S=1006,V={3}:R=E,S=1011,V={4}:R=G,S=2|1011,V={5}:R=H,S=2|1012,V={6}:R=I,S=1004,V={7}:R=I,S=2000,V={8}:\";$B$1;H$3;H$4;$D$7;$D$8;$B$3;$A46;$B$5;$B$2)": 86,_x000D_
    "=RIK_AC(\"INF06__;INF02@E=1,S=1021,G=0,T=0,P=0,C=*-1:@R=A,S=1027,V={0}:R=B,S=1019,V={1}:R=C,S=1020,V={2}:R=D,S=1006,V={3}:R=E,S=1011,V={4}:R=G,S=2|1011,V={5}:R=H,S=2|1012,V={6}:R=I,S=1004,V={7}:R=I,S=2000,V={8}:\";$B$1;F$3;F$4;$D$7;$D$8;$B$3;$A47;$B$5;$B$2)": 87,_x000D_
    "=RIK_AC(\"INF06__;INF02@E=1,S=1021,G=0,T=0,P=0,C=*-1:@R=A,S=1027,V={0}:R=B,S=1019,V={1}:R=C,S=1020,V={2}:R=D,S=1006,V={3}:R=E,S=1011,V={4}:R=G,S=2|1011,V={5}:R=H,S=2|1012,V={6}:R=I,S=1004,V={7}:R=I,S=2000,V={8}:\";$B$1;H$3;H$4;$D$7;$D$8;$B$3;$A47;$B$5;$B$2)": 88,_x000D_
    "=RIK_AC(\"INF06__;INF02@E=1,S=1021,G=0,T=0,P=0,C=*-1:@R=A,S=1027,V={0}:R=B,S=1019,V={1}:R=C,S=1020,V={2}:R=D,S=1006,V={3}:R=E,S=1011,V={4}:R=G,S=2|1011,V={5}:R=H,S=2|1012,V={6}:R=I,S=1004,V={7}:R=I,S=2000,V={8}:\";$B$1;H$3;H$4;$D$7;$D$8;$B$3;$A55;$B$5;$B$2)": 89,_x000D_
    "=RIK_AC(\"INF06__;INF02@E=1,S=1021,G=0,T=0,P=0,C=*-1:@R=A,S=1027,V={0}:R=B,S=1019,V={1}:R=C,S=1020,V={2}:R=D,S=1006,V={3}:R=E,S=1011,V={4}:R=G,S=2|1011,V={5}:R=H,S=2|1012,V={6}:R=I,S=1004,V={7}:R=I,S=2000,V={8}:\";$B$1;H$3;H$4;$D$7;$D$8;$B$3;$A51;$B$5;$B$2)": 90,_x000D_
    "=RIK_AC(\"INF06__;INF02@E=1,S=1021,G=0,T=0,P=0,C=*-1:@R=A,S=1027,V={0}:R=B,S=1019,V={1}:R=C,S=1020,V={2}:R=D,S=1006,V={3}:R=E,S=1011,V={4}:R=G,S=2|1011,V={5}:R=H,S=2|1012,V={6}:R=I,S=1004,V={7}:R=I,S=2000,V={8}:\";$B$1;F$3;F$4;$D$7;$D$8;$B$3;$A50;$B$5;$B$2)": 91,_x000D_
    "=RIK_AC(\"INF06__;INF02@E=1,S=1021,G=0,T=0,P=0,C=*-1:@R=A,S=1027,V={0}:R=B,S=1019,V={1}:R=C,S=1020,V={2}:R=D,S=1006,V={3}:R=E,S=1011,V={4}:R=G,S=2|1011,V={5}:R=H,S=2|1012,V={6}:R=I,S=1004,V={7}:R=I,S=2000,V={8}:\";$B$1;F$3;F$4;$D$7;$D$8;$B$3;$A55;$B$5;$B$2)": 92,_x000D_
    "=RIK_AC(\"INF06__;INF02@E=1,S=1021,G=0,T=0,P=0,C=*-1:@R=A,S=1027,V={0}:R=B,S=1019,V={1}:R=C,S=1020,V={2}:R=D,S=1006,V={3}:R=E,S=1011,V={4}:R=G,S=2|1011,V={5}:R=H,S=2|1012,V={6}:R=I,S=1004,V={7}:R=I,S=2000,V={8}:\";$B$1;F$3;F$4;$D$7;$D$8;$B$3;$A51;$B$5;$B$2)": 93,_x000D_
    "=RIK_AC(\"INF06__;INF02@E=1,S=1021,G=0,T=0,P=0,C=*-1:@R=A,S=1027,V={0}:R=B,S=1019,V={1}:R=C,S=1020,V={2}:R=D,S=1006,V={3}:R=E,S=1011,V={4}:R=G,S=2|1011,V={5}:R=H,S=2|1012,V={6}:R=I,S=1004,V={7}:R=I,S=2000,V={8}:\";$B$1;H$3;H$4;$D$7;$D$8;$B$3;$A54;$B$5;$B$2)": 94,_x000D_
    "=RIK_AC(\"INF06__;INF02@E=1,S=1021,G=0,T=0,P=0,C=*-1:@R=A,S=1027,V={0}:R=B,S=1019,V={1}:R=C,S=1020,V={2}:R=D,S=1006,V={3}:R=E,S=1011,V={4}:R=G,S=2|1011,V={5}:R=H,S=2|1012,V={6}:R=I,S=1004,V={7}:R=I,S=2000,V={8}:\";$B$1;H$3;H$4;$D$7;$D$8;$B$3;$A50;$B$5;$B$2)": 95,_x000D_
    "=RIK_AC(\"INF06__;INF02@E=1,S=1021,G=0,T=0,P=0,C=*-1:@R=A,S=1027,V={0}:R=B,S=1019,V={1}:R=C,S=1020,V={2}:R=D,S=1006,V={3}:R=E,S=1011,V={4}:R=G,S=2|1011,V={5}:R=H,S=2|1012,V={6}:R=I,S=1004,V={7}:R=I,S=2000,V={8}:\";$B$1;F$3;F$4;$D$7;$D$8;$B$3;$A54;$B$5;$B$2)": 96,_x000D_
    "=RIK_AC(\"INF06__;INF13@E=1,S=14,G=0,T=0,P=0:@R=A,S=16,V={0}:R=B,S=18,V={1}:R=C,S=3,V={2}:R=D,S=21,V={3}:R=E,S=22,V={4}:R=F,S=23,V={5}:R=G,S=24,V={6}:R=H,S=4,V={7}:R=I,S=19,V={8}:\";$B$1;$B$2;$B$3;$B$4;$B$5;F$1;F$2;$A14;$D$8)": 97,_x000D_
    "=RIK_AC(\"INF06__;INF13@E=1,S=14,G=0,T=0,P=0:@R=A,S=16,V={0}:R=B,S=18,V={1}:R=C,S=3,V={2}:R=D,S=21,V={3}:R=E,S=22,V={4}:R=F,S=23,V={5}:R=G,S=24,V={6}:R=H,S=4,V={7}:R=I,S=19,V={8}:\";$B$1;$B$2;$B$3;$B$4;$B$5;F$1;F$2;$A15;$D$8)": 98,_x000D_
    "=RIK_AC(\"INF06__;INF13@E=1,S=14,G=0,T=0,P=0:@R=A,S=16,V={0}:R=B,S=18,V={1}:R=C,S=3,V={2}:R=D,S=21,V={3}:R=E,S=22,V={4}:R=F,S=23,V={5}:R=G,S=24,V={6}:R=H,S=4,V={7}:R=I,S=19,V={8}:\";$B$1;$B$2;$B$3;$B$4;$B$5;F$1;F$2;$A18;$D$8)": 99,_x000D_
    "=RIK_AC(\"INF06__;INF13@E=1,S=14,G=0,T=0,P=0:@R=A,S=16,V={0}:R=B,S=18,V={1}:R=C,S=3,V={2}:R=D,S=21,V={3}:R=E,S=22,V={4}:R=F,S=23,V={5}:R=G,S=24,V={6}:R=H,S=4,V={7}:R=I,S=19,V={8}:\";$B$1;$B$2;$B$3;$B$4;$B$5;F$1;F$2;$A19;$D$8)": 100,_x000D_
    "=RIK_AC(\"INF06__;INF13@E=1,S=14,G=0,T=0,P=0:@R=A,S=16,V={0}:R=B,S=18,V={1}:R=C,S=3,V={2}:R=D,S=21,V={3}:R=E,S=22,V={4}:R=F,S=23,V={5}:R=G,S=24,V={6}:R=H,S=4,V={7}:R=I,S=19,V={8}:\";$B$1;$B$2;$B$3;$B$4;$B$5;F$1;F$2;$A20;$D$8)": 101,_x000D_
    "=RIK_AC(\"INF06__;INF13@E=1,S=14,G=0,T=0,P=0:@R=A,S=16,V={0}:R=B,S=18,V={1}:R=C,S=3,V={2}:R=D,S=21,V={3}:R=E,S=22,V={4}:R=F,S=23,V={5}:R=G,S=24,V={6}:R=H,S=4,V={7}:R=I,S=19,V={8}:\";$B$1;$B$2;$B$3;$B$4;$B$5;F$1;F$2;$A21;$D$8)": 102,_x000D_
    "=RIK_AC(\"INF06__;INF13@E=1,S=14,G=0,T=0,P=0:@R=A,S=16,V={0}:R=B,S=18,V={1}:R=C,S=3,V={2}:R=D,S=21,V={3}:R=E,S=22,V={4}:R=F,S=23,V={5}:R=G,S=24,V={6}:R=H,S=4,V={7}:R=I,S=19,V={8}:\";$B$1;$B$2;$B$3;$B$4;$B$5;F$1;F$2;$A26;$D$8)": 103,_x000D_
    "=RIK_AC(\"INF06__;INF13@E=1,S=14,G=0,T=0,P=0:@R=A,S=16,V={0}:R=B,S=18,V={1}:R=C,S=3,V={2}:R=D,S=21,V={3}:R=E,S=22,V={4}:R=F,S=23,V={5}:R=G,S=24,V={6}:R=H,S=4,V={7}:R=I,S=19,V={8}:\";$B$1;$B$2;$B$3;$B$4;$B$5;F$1;F$2;$A29;$D$8)": 104,_x000D_
    "=RIK_AC(\"INF06__;INF13@E=1,S=14,G=0,T=0,P=0:@R=A,S=16,V={0}:R=B,S=18,V={1}:R=C,S=3,V={2}:R=D,S=21,V={3}:R=E,S=22,V={4}:R=F,S=23,V={5}:R=G,S=24,V={6}:R=H,S=4,V={7}:R=I,S=19,V={8}:\";$B$1;$B$2;$B$3;$B$4;$B$5;F$1;F$2;$A30;$D$8)": 105,_x000D_
    "=RIK_AC(\"INF06__;INF13@E=1,S=14,G=0,T=0,P=0:@R=A,S=16,V={0}:R=B,S=18,V={1}:R=C,S=3,V={2}:R=D,S=21,V={3}:R=E,S=22,V={4}:R=F,S=23,V={5}:R=G,S=24,V={6}:R=H,S=4,V={7}:R=I,S=19,V={8}:\";$B$1;$B$2;$B$3;$B$4;$B$5;F$1;F$2;$A31;$D$8)": 106,_x000D_
    "=RIK_AC(\"INF06__;INF13@E=1,S=14,G=0,T=0,P=0:@R=A,S=16,V={0}:R=B,S=18,V={1}:R=C,S=3,V={2}:R=D,S=21,V={3}:R=E,S=22,V={4}:R=F,S=23,V={5}:R=G,S=24,V={6}:R=H,S=4,V={7}:R=I,S=19,V={8}:\";$B$1;$B$2;$B$3;$B$4;$B$5;F$1;F$2;$A34;$D$8)": 107,_x000D_
    "=RIK_AC(\"INF06__;INF13@E=1,S=14,G=0,T=0,P=0:@R=A,S=16,V={0}:R=B,S=18,V={1}:R=C,S=3,V={2}:R=D,S=21,V={3}:R=E,S=22,V={4}:R=F,S=23,V={5}:R=G,S=24,V={6}:R=H,S=4,V={7}:R=I,S=19,V={8}:\";$B$1;$B$2;$B$3;$B$4;$B$5;F$1;F$2;$A35;$D$8)": 108,_x000D_
    "=RIK_AC(\"INF06__;INF13@E=1,S=14,G=0,T=0,P=0:@R=A,S=16,V={0}:R=B,S=18,V={1}:R=C,S=3,V={2}:R=D,S=21,V={3}:R=E,S=22,V={4}:R=F,S=23,V={5}:R=G,S=24,V={6}:R=H,S=4,V={7}:R=I,S=19,V={8}:\";$B$1;$B$2;$B$3;$B$4;$B$5;F$1;F$2;$A36;$D$8)": 109,_x000D_
    "=RIK_AC(\"INF06__;INF13@E=1,S=14,G=0,T=0,P=0:@R=A,S=16,V={0}:R=B,S=18,V={1}:R=C,S=3,V={2}:R=D,S=21,V={3}:R=E,S=22,V={4}:R=F,S=23,V={5}:R=G,S=24,V={6}:R=H,S=4,V={7}:R=I,S=19,V={8}:\";$B$1;$B$2;$B$3;$B$4;$B$5;F$1;F$2;$A37;$D$8)": 110,_x000D_
    "=RIK_AC(\"INF06__;INF13@E=1,S=14,G=0,T=0,P=0:@R=A,S=16,V={0}:R=B,S=18,V={1}:R=C,S=3,V={2}:R=D,S=21,V={3}:R=E,S=22,V={4}:R=F,S=23,V={5}:R=G,S=24,V={6}:R=H,S=4,V={7}:R=I,S=19,V={8}:\";$B$1;$B$2;$B$3;$B$4;$B$5;F$1;F$2;$A40;$D$8)": 111,_x000D_
    "=RIK_AC(\"INF06__;INF13@E=1,S=14,G=0,T=0,P=0:@R=A,S=16,V={0}:R=B,S=18,V={1}:R=C,S=3,V={2}:R=D,S=21,V={3}:R=E,S=22,V={4}:R=F,S=23,V={5}:R=G,S=24,V={6}:R=H,S=4,V={7}:R=I,S=19,V={8}:\";$B$1;$B$2;$B$3;$B$4;$B$5;F$1;F$2;$A41;$D$8)": 112,_x000D_
    "=RIK_AC(\"INF06__;INF13@E=1,S=14,G=0,T=0,P=0:@R=A,S=16,V={0}:R=B,S=18,V={1}:R=C,S=3,V={2}:R=D,S=21,V={3}:R=E,S=22,V={4}:R=F,S=23,V={5}:R=G,S=24,V={6}:R=H,S=4,V={7}:R=I,S=19,V={8}:\";$B$1;$B$2;$B$3;$B$4;$B$5;F$1;F$2;$A42;$D$8)": 113,_x000D_
    "=RIK_AC(\"INF06__;INF13@E=1,S=14,G=0,T=0,P=0:@R=A,S=16,V={0}:R=B,S=18,V={1}:R=C,S=3,V={2}:R=D,S=21,V={3}:R=E,S=22,V={4}:R=F,S=23,V={5}:R=G,S=24,V={6}:R=H,S=4,V={7}:R=I,S=19,V={8}:\";$B$1;$B$2;$B$3;$B$4;$B$5;F$1;F$2;$A43;$D$8)": 114,_x000D_
    "=RIK_AC(\"INF06__;INF13@E=1,S=14,G=0,T=0,P=0:@R=A,S=16,V={0}:R=B,S=18,V={1}:R=C,S=3,V={2}:R=D,S=21,V={3}:R=E,S=22,V={4}:R=F,S=23,V={5}:R=G,S=24,V={6}:R=H,S=4,V={7}:R=I,S=19,V={8}:\";$B$1;$B$2;$B$3;$B$4;$B$5;F$1;F$2;$A46;$D$8)": 115,_x000D_
    "=RIK_AC(\"INF06__;INF13@E=1,S=14,G=0,T=0,P=0:@R=A,S=16,V={0}:R=B,S=18,V={1}:R=C,S=3,V={2}:R=D,S=21,V={3}:R=E,S=22,V={4}:R=F,S=23,V={5}:R=G,S=24,V={6}:R=H,S=4,V={7}:R=I,S=19,V={8}:\";$B$1;$B$2;$B$3;$B$4;$B$5;F$1;F$2;$A47;$D$8)": 116,_x000D_
    "=RIK_AC(\"INF06__;INF13@E=1,S=14,G=0,T=0,P=0:@R=A,S=16,V={0}:R=B,S=18,V={1}:R=C,S=3,V={2}:R=D,S=21,V={3}:R=E,S=22,V={4}:R=F,S=23,V={5}:R=G,S=24,V={6}:R=H,S=4,V={7}:R=I,S=19,V={8}:\";$B$1;$B$2;$B$3;$B$4;$B$5;F$1;F$2;$A50;$D$8)": 117,_x000D_
    "=RIK_AC(\"INF06__;INF13@E=1,S=14,G=0,T=0,P=0:@R=A,S=16,V={0}:R=B,S=18,V={1}:R=C,S=3,V={2}:R=D,S=21,V={3}:R=E,S=22,V={4}:R=F,S=23,V={5}:R=G,S=24,V={6}:R=H,S=4,V={7}:R=I,S=19,V={8}:\";$B$1;$B$2;$B$3;$B$4;$B$5;F$1;F$2;$A51;$D$8)": 118,_x000D_
    "=RIK_AC(\"INF06__;INF13@E=1,S=14,G=0,T=0,P=0:@R=A,S=16,V={0}:R=B,S=18,V={1}:R=C,S=3,V={2}:R=D,S=21,V={3}:R=E,S=22,V={4}:R=F,S=23,V={5}:R=G,S=24,V={6}:R=H,S=4,V={7}:R=I,S=19,V={8}:\";$B$1;$B$2;$B$3;$B$4;$B$5;F$1;F$2;$A54;$D$8)": 119,_x000D_
    "=RIK_AC(\"INF06__;INF13@E=1,S=14,G=0,T=0,P=0:@R=A,S=16,V={0}:R=B,S=18,V={1}:R=C,S=3,V={2}:R=D,S=21,V={3}:R=E,S=22,V={4}:R=F,S=23,V={5}:R=G,S=24,V={6}:R=H,S=4,V={7}:R=I,S=19,V={8}:\";$B$1;$B$2;$B$3;$B$4;$B$5;F$1;F$2;$A55;$D$8)": 120,_x000D_
    "=RIK_AC(\"INF06__;INF13@E=1,S=14,G=0,T=0,P=0:@R=A,S=16,V={0}:R=B,S=18,V={1}:R=C,S=3,V={2}:R=D,S=21,V={3}:R=E,S=22,V={4}:R=F,S=23,V={5}:R=G,S=24,V={6}:R=H,S=4,V={7}:R=I,S=19,V={8}:\";$B$1;$B$2;$B$3;$B$4;$B$5;H$1;H$2;$A14;$D$8)": 121,_x000D_
    "=RIK_AC(\"INF06__;INF13@E=1,S=14,G=0,T=0,P=0:@R=A,S=16,V={0}:R=B,S=18,V={1}:R=C,S=3,V={2}:R=D,S=21,V={3}:R=E,S=22,V={4}:R=F,S=23,V={5}:R=G,S=24,V={6}:R=H,S=4,V={7}:R=I,S=19,V={8}:\";$B$1;$B$2;$B$3;$B$4;$B$5;H$1;H$2;$A15;$D$8)": 122,_x000D_
    "=RIK_AC(\"INF06__;INF13@E=1,S=14,G=0,T=0,P=0:@R=A,S=16,V={0}:R=B,S=18,V={1}:R=C,S=3,V={2}:R=D,S=21,V={3}:R=E,S=22,V={4}:R=F,S=23,V={5}:R=G,S=24,V={6}:R=H,S=4,V={7}:R=I,S=19,V={8}:\";$B$1;$B$2;$B$3;$B$4;$B$5;H$1;H$2;$A18;$D$8)": 123,_x000D_
    "=RIK_AC(\"INF06__;INF13@E=1,S=14,G=0,T=0,P=0:@R=A,S=16,V={0}:R=B,S=18,V={1}:R=C,S=3,V={2}:R=D,S=21,V={3}:R=E,S=22,V={4}:R=F,S=23,V={5}:R=G,S=24,V={6}:R=H,S=4,V={7}:R=I,S=19,V={8}:\";$B$1;$B$2;$B$3;$B$4;$B$5;H$1;H$2;$A19;$D$8)": 124,_x000D_
    "=RIK_AC(\"INF06__;INF13@E=1,S=14,G=0,T=0,P=0:@R=A,S=16,V={0}:R=B,S=18,V={1}:R=C,S=3,V={2}:R=D,S=21,V={3}:R=E,S=22,V={4}:R=F,S=23,V={5}:R=G,S=2</t>
  </si>
  <si>
    <t>;$B$3;$H$9)": 886,_x000D_
    "=RIK_AC(\"INF06__;INF13@E=1,S=14,G=0,T=0,P=0:@R=A,S=21,V={0}:R=B,S=18,V={1}:R=C,S=22,V={2}:R=D,S=4,V={3}:R=E,S=6,V=*:R=F,S=8,V={4}:R=G,S=9,V={5}:R=H,S=10,V={6}:R=I,S=3,V={7}:R=J,S=17,V={8}:\";$B$4;$B$2;$B$5;$C36;$N$3;$N$1;$N$2;$B$3;$H$9)": 887,_x000D_
    "=RIK_AC(\"INF06__;INF13@E=1,S=14,G=0,T=0,P=0:@R=A,S=21,V={0}:R=B,S=18,V={1}:R=C,S=22,V={2}:R=D,S=4,V={3}:R=E,S=6,V=*:R=F,S=8,V={4}:R=G,S=9,V={5}:R=H,S=10,V={6}:R=I,S=3,V={7}:R=J,S=17,V={8}:\";$B$4;$B$2;$B$5;$C38;$N$3;$N$1;$N$2;$B$3;$H$9)": 888,_x000D_
    "=RIK_AC(\"INF06__;INF13@E=1,S=14,G=0,T=0,P=0:@R=A,S=21,V={0}:R=B,S=18,V={1}:R=C,S=22,V={2}:R=D,S=4,V={3}:R=E,S=6,V=*:R=F,S=8,V={4}:R=G,S=9,V={5}:R=H,S=10,V={6}:R=I,S=3,V={7}:R=J,S=17,V={8}:\";$B$4;$B$2;$B$5;$C39;$N$3;$N$1;$N$2;$B$3;$H$9)": 889,_x000D_
    "=RIK_AC(\"INF06__;INF13@E=1,S=14,G=0,T=0,P=0:@R=A,S=21,V={0}:R=B,S=18,V={1}:R=C,S=22,V={2}:R=D,S=4,V={3}:R=E,S=6,V=*:R=F,S=8,V={4}:R=G,S=9,V={5}:R=H,S=10,V={6}:R=I,S=3,V={7}:R=J,S=17,V={8}:\";$B$4;$B$2;$B$5;$C40;$N$3;$N$1;$N$2;$B$3;$H$9)": 890,_x000D_
    "=RIK_AC(\"INF06__;INF13@E=1,S=14,G=0,T=0,P=0:@R=A,S=21,V={0}:R=B,S=18,V={1}:R=C,S=22,V={2}:R=D,S=4,V={3}:R=E,S=6,V=*:R=F,S=8,V={4}:R=G,S=9,V={5}:R=H,S=10,V={6}:R=I,S=3,V={7}:R=J,S=17,V={8}:\";$B$4;$B$2;$B$5;$C41;$N$3;$N$1;$N$2;$B$3;$H$9)": 891,_x000D_
    "=RIK_AC(\"INF06__;INF13@E=1,S=14,G=0,T=0,P=0:@R=A,S=21,V={0}:R=B,S=18,V={1}:R=C,S=22,V={2}:R=D,S=4,V={3}:R=E,S=6,V=*:R=F,S=8,V={4}:R=G,S=9,V={5}:R=H,S=10,V={6}:R=I,S=3,V={7}:R=J,S=17,V={8}:\";$B$4;$B$2;$B$5;$C42;$N$3;$N$1;$N$2;$B$3;$H$9)": 892,_x000D_
    "=RIK_AC(\"INF06__;INF13@E=1,S=14,G=0,T=0,P=0:@R=A,S=21,V={0}:R=B,S=18,V={1}:R=C,S=22,V={2}:R=D,S=4,V={3}:R=E,S=6,V=*:R=F,S=8,V={4}:R=G,S=9,V={5}:R=H,S=10,V={6}:R=I,S=3,V={7}:R=J,S=17,V={8}:\";$B$4;$B$2;$B$5;$C43;$N$3;$N$1;$N$2;$B$3;$H$9)": 893,_x000D_
    "=RIK_AC(\"INF06__;INF13@E=1,S=14,G=0,T=0,P=0:@R=A,S=21,V={0}:R=B,S=18,V={1}:R=C,S=22,V={2}:R=D,S=4,V={3}:R=E,S=6,V=*:R=F,S=8,V={4}:R=G,S=9,V={5}:R=H,S=10,V={6}:R=I,S=3,V={7}:R=J,S=17,V={8}:\";$B$4;$B$2;$B$5;$C44;$N$3;$N$1;$N$2;$B$3;$H$9)": 894,_x000D_
    "=RIK_AC(\"INF06__;INF13@E=1,S=14,G=0,T=0,P=0:@R=A,S=21,V={0}:R=B,S=18,V={1}:R=C,S=22,V={2}:R=D,S=4,V={3}:R=E,S=6,V=*:R=F,S=8,V={4}:R=G,S=9,V={5}:R=H,S=10,V={6}:R=I,S=3,V={7}:R=J,S=17,V={8}:\";$B$4;$B$2;$B$5;$C45;$N$3;$N$1;$N$2;$B$3;$H$9)": 895,_x000D_
    "=RIK_AC(\"INF06__;INF13@E=1,S=14,G=0,T=0,P=0:@R=A,S=21,V={0}:R=B,S=18,V={1}:R=C,S=22,V={2}:R=D,S=4,V={3}:R=E,S=6,V=*:R=F,S=8,V={4}:R=G,S=9,V={5}:R=H,S=10,V={6}:R=I,S=3,V={7}:R=J,S=17,V={8}:\";$B$4;$B$2;$B$5;$C46;$N$3;$N$1;$N$2;$B$3;$H$9)": 896,_x000D_
    "=RIK_AC(\"INF06__;INF13@E=1,S=14,G=0,T=0,P=0:@R=A,S=21,V={0}:R=B,S=18,V={1}:R=C,S=22,V={2}:R=D,S=4,V={3}:R=E,S=6,V=*:R=F,S=8,V={4}:R=G,S=9,V={5}:R=H,S=10,V={6}:R=I,S=3,V={7}:R=J,S=17,V={8}:\";$B$4;$B$2;$B$5;$C47;$N$3;$N$1;$N$2;$B$3;$H$9)": 897,_x000D_
    "=RIK_AC(\"INF06__;INF13@E=1,S=14,G=0,T=0,P=0:@R=A,S=21,V={0}:R=B,S=18,V={1}:R=C,S=22,V={2}:R=D,S=4,V={3}:R=E,S=6,V=*:R=F,S=8,V={4}:R=G,S=9,V={5}:R=H,S=10,V={6}:R=I,S=3,V={7}:R=J,S=17,V={8}:\";$B$4;$B$2;$B$5;$C48;$N$3;$N$1;$N$2;$B$3;$H$9)": 898,_x000D_
    "=RIK_AC(\"INF06__;INF13@E=1,S=14,G=0,T=0,P=0:@R=A,S=21,V={0}:R=B,S=18,V={1}:R=C,S=22,V={2}:R=D,S=4,V={3}:R=E,S=6,V=*:R=F,S=8,V={4}:R=G,S=9,V={5}:R=H,S=10,V={6}:R=I,S=3,V={7}:R=J,S=17,V={8}:\";$B$4;$B$2;$B$5;$C49;$N$3;$N$1;$N$2;$B$3;$H$9)": 899,_x000D_
    "=RIK_AC(\"INF06__;INF13@E=1,S=14,G=0,T=0,P=0:@R=A,S=21,V={0}:R=B,S=18,V={1}:R=C,S=22,V={2}:R=D,S=4,V={3}:R=E,S=6,V=*:R=F,S=8,V={4}:R=G,S=9,V={5}:R=H,S=10,V={6}:R=I,S=3,V={7}:R=J,S=17,V={8}:\";$B$4;$B$2;$B$5;$C51;$N$3;$N$1;$N$2;$B$3;$H$9)": 900,_x000D_
    "=RIK_AC(\"INF06__;INF13@E=1,S=14,G=0,T=0,P=0:@R=A,S=21,V={0}:R=B,S=18,V={1}:R=C,S=22,V={2}:R=D,S=4,V={3}:R=E,S=6,V=*:R=F,S=8,V={4}:R=G,S=9,V={5}:R=H,S=10,V={6}:R=I,S=3,V={7}:R=J,S=17,V={8}:\";$B$4;$B$2;$B$5;$C52;$N$3;$N$1;$N$2;$B$3;$H$9)": 901,_x000D_
    "=RIK_AC(\"INF06__;INF13@E=1,S=14,G=0,T=0,P=0:@R=A,S=21,V={0}:R=B,S=18,V={1}:R=C,S=22,V={2}:R=D,S=4,V={3}:R=E,S=6,V=*:R=F,S=8,V={4}:R=G,S=9,V={5}:R=H,S=10,V={6}:R=I,S=3,V={7}:R=J,S=17,V={8}:\";$B$4;$B$2;$B$5;$C53;$N$3;$N$1;$N$2;$B$3;$H$9)": 902,_x000D_
    "=RIK_AC(\"INF06__;INF13@E=1,S=14,G=0,T=0,P=0:@R=A,S=21,V={0}:R=B,S=18,V={1}:R=C,S=22,V={2}:R=D,S=4,V={3}:R=E,S=6,V=*:R=I,S=3,V={4}:R=J,S=17,V={5}:R=H,S=16,V={6}:\";$B$4;$B$2;$B$5;$A18;$B$3;$H$9;$B$1)": 903,_x000D_
    "=RIK_AC(\"INF06__;INF13@E=1,S=14,G=0,T=0,P=0:@R=A,S=21,V={0}:R=B,S=18,V={1}:R=C,S=22,V={2}:R=D,S=4,V={3}:R=E,S=6,V=*:R=F,S=8,V={4}:R=G,S=9,V={5}:R=H,S=10,V={6}:R=I,S=3,V={7}:R=J,S=17,V={8}:\";$B$4;$B$2;$B$5;$B46;$N$3;$N$1;$N$2;$B$3;$H$9)": 904,_x000D_
    "=RIK_AC(\"INF06__;INF13@E=1,S=14,G=0,T=0,P=0:@R=A,S=21,V={0}:R=B,S=18,V={1}:R=C,S=22,V={2}:R=D,S=4,V={3}:R=E,S=6,V=*:R=F,S=8,V={4}:R=G,S=9,V={5}:R=H,S=10,V={6}:R=I,S=3,V={7}:R=J,S=17,V={8}:\";$B$4;$B$2;$B$5;$B22;$N$3;$N$1;$N$2;$B$3;$H$9)": 905,_x000D_
    "=RIK_AC(\"INF06__;INF13@E=1,S=14,G=0,T=0,P=0:@R=A,S=21,V={0}:R=B,S=18,V={1}:R=C,S=22,V={2}:R=D,S=4,V={3}:R=E,S=6,V=*:R=F,S=8,V={4}:R=G,S=9,V={5}:R=H,S=10,V={6}:R=I,S=3,V={7}:R=J,S=17,V={8}:\";$B$4;$B$2;$B$5;$C23;#REF!;#REF!;#REF!;$B$3;$H$9)": 906,_x000D_
    "=RIK_AC(\"INF06__;INF13@E=1,S=14,G=0,T=0,P=0:@R=A,S=21,V={0}:R=B,S=18,V={1}:R=C,S=22,V={2}:R=D,S=4,V={3}:R=E,S=6,V=*:R=F,S=8,V={4}:R=G,S=9,V={5}:R=H,S=10,V={6}:R=I,S=3,V={7}:R=J,S=17,V={8}:\";$B$4;$B$2;$B$5;$B41;$N$3;$N$1;$N$2;$B$3;$H$9)": 907,_x000D_
    "=RIK_AC(\"INF06__;INF13@E=1,S=14,G=0,T=0,P=0:@R=A,S=21,V={0}:R=B,S=18,V={1}:R=C,S=22,V={2}:R=D,S=4,V={3}:R=E,S=6,V=*:R=F,S=8,V={4}:R=G,S=9,V={5}:R=H,S=10,V={6}:R=I,S=3,V={7}:R=J,S=17,V={8}:\";$B$4;$B$2;$B$5;$C33;#REF!;#REF!;#REF!;$B$3;$H$9)": 908,_x000D_
    "=RIK_AC(\"INF06__;INF13@E=1,S=14,G=0,T=0,P=0:@R=A,S=21,V={0}:R=B,S=18,V={1}:R=C,S=22,V={2}:R=D,S=4,V={3}:R=E,S=6,V=*:R=F,S=8,V={4}:R=G,S=9,V={5}:R=H,S=10,V={6}:R=I,S=3,V={7}:R=J,S=17,V={8}:\";$B$4;$B$2;$B$5;$B25;$N$3;$N$1;$N$2;$B$3;$H$9)": 909,_x000D_
    "=RIK_AC(\"INF06__;INF13@E=1,S=14,G=0,T=0,P=0:@R=A,S=21,V={0}:R=B,S=18,V={1}:R=C,S=22,V={2}:R=D,S=4,V={3}:R=E,S=6,V=*:R=F,S=8,V={4}:R=G,S=9,V={5}:R=H,S=10,V={6}:R=I,S=3,V={7}:R=J,S=17,V={8}:\";$B$4;$B$2;$B$5;$B33;$N$3;$N$1;$N$2;$B$3;$H$9)": 910,_x000D_
    "=RIK_AC(\"INF06__;INF13@E=1,S=14,G=0,T=0,P=0:@R=A,S=21,V={0}:R=B,S=18,V={1}:R=C,S=22,V={2}:R=D,S=4,V={3}:R=E,S=6,V=*:R=F,S=8,V={4}:R=G,S=9,V={5}:R=H,S=10,V={6}:R=I,S=3,V={7}:R=J,S=17,V={8}:\";$B$4;$B$2;$B$5;$B42;$N$3;$N$1;$N$2;$B$3;$H$9)": 911,_x000D_
    "=RIK_AC(\"INF06__;INF13@E=1,S=14,G=0,T=0,P=0:@R=A,S=21,V={0}:R=B,S=18,V={1}:R=C,S=22,V={2}:R=D,S=4,V={3}:R=E,S=6,V=*:R=F,S=8,V={4}:R=G,S=9,V={5}:R=H,S=10,V={6}:R=I,S=3,V={7}:R=J,S=17,V={8}:\";$B$4;$B$2;$B$5;$C18;#REF!;#REF!;#REF!;$B$3;$H$9)": 912,_x000D_
    "=RIK_AC(\"INF06__;INF13@E=1,S=14,G=0,T=0,P=0:@R=A,S=21,V={0}:R=B,S=18,V={1}:R=C,S=22,V={2}:R=D,S=4,V={3}:R=E,S=6,V=*:R=F,S=8,V={4}:R=G,S=9,V={5}:R=H,S=10,V={6}:R=I,S=3,V={7}:R=J,S=17,V={8}:\";$B$4;$B$2;$B$5;$C26;#REF!;#REF!;#REF!;$B$3;$H$9)": 913,_x000D_
    "=RIK_AC(\"INF06__;INF13@E=1,S=14,G=0,T=0,P=0:@R=A,S=21,V={0}:R=B,S=18,V={1}:R=C,S=22,V={2}:R=D,S=4,V={3}:R=E,S=6,V=*:R=F,S=8,V={4}:R=G,S=9,V={5}:R=H,S=10,V={6}:R=I,S=3,V={7}:R=J,S=17,V={8}:\";$B$4;$B$2;$B$5;$C34;#REF!;#REF!;#REF!;$B$3;$H$9)": 914,_x000D_
    "=RIK_AC(\"INF06__;INF13@E=1,S=14,G=0,T=0,P=0:@R=A,S=21,V={0}:R=B,S=18,V={1}:R=C,S=22,V={2}:R=D,S=4,V={3}:R=E,S=6,V=*:R=F,S=8,V={4}:R=G,S=9,V={5}:R=H,S=10,V={6}:R=I,S=3,V={7}:R=J,S=17,V={8}:\";$B$4;$B$2;$B$5;$C43;#REF!;#REF!;#REF!;$B$3;$H$9)": 915,_x000D_
    "=RIK_AC(\"INF06__;INF13@E=1,S=14,G=0,T=0,P=0:@R=A,S=21,V={0}:R=B,S=18,V={1}:R=C,S=22,V={2}:R=D,S=4,V={3}:R=E,S=6,V=*:R=F,S=8,V={4}:R=G,S=9,V={5}:R=H,S=10,V={6}:R=I,S=3,V={7}:R=J,S=17,V={8}:\";$B$4;$B$2;$B$5;$C52;#REF!;#REF!;#REF!;$B$3;$H$9)": 916,_x000D_
    "=RIK_AC(\"INF06__;INF13@E=1,S=14,G=0,T=0,P=0:@R=A,S=21,V={0}:R=B,S=18,V={1}:R=C,S=22,V={2}:R=D,S=4,V={3}:R=E,S=6,V=*:R=F,S=8,V={4}:R=G,S=9,V={5}:R=H,S=10,V={6}:R=I,S=3,V={7}:R=J,S=17,V={8}:\";$B$4;$B$2;$B$5;$B26;$N$3;$N$1;$N$2;$B$3;$H$9)": 917,_x000D_
    "=RIK_AC(\"INF06__;INF13@E=1,S=14,G=0,T=0,P=0:@R=A,S=21,V={0}:R=B,S=18,V={1}:R=C,S=22,V={2}:R=D,S=4,V={3}:R=E,S=6,V=*:R=F,S=8,V={4}:R=G,S=9,V={5}:R=H,S=10,V={6}:R=I,S=3,V={7}:R=J,S=17,V={8}:\";$B$4;$B$2;$B$5;$B34;$N$3;$N$1;$N$2;$B$3;$H$9)": 918,_x000D_
    "=RIK_AC(\"INF06__;INF13@E=1,S=14,G=0,T=0,P=0:@R=A,S=21,V={0}:R=B,S=18,V={1}:R=C,S=22,V={2}:R=D,S=4,V={3}:R=E,S=6,V=*:R=F,S=8,V={4}:R=G,S=9,V={5}:R=H,S=10,V={6}:R=I,S=3,V={7}:R=J,S=17,V={8}:\";$B$4;$B$2;$B$5;$B43;$N$3;$N$1;$N$2;$B$3;$H$9)": 919,_x000D_
    "=RIK_AC(\"INF06__;INF13@E=1,S=14,G=0,T=0,P=0:@R=A,S=21,V={0}:R=B,S=18,V={1}:R=C,S=22,V={2}:R=D,S=4,V={3}:R=E,S=6,V=*:R=F,S=8,V={4}:R=G,S=9,V={5}:R=H,S=10,V={6}:R=I,S=3,V={7}:R=J,S=17,V={8}:\";$B$4;$B$2;$B$5;$C19;#REF!;#REF!;#REF!;$B$3;$H$9)": 920,_x000D_
    "=RIK_AC(\"INF06__;INF13@E=1,S=14,G=0,T=0,P=0:@R=A,S=21,V={0}:R=B,S=18,V={1}:R=C,S=22,V={2}:R=D,S=4,V={3}:R=E,S=6,V=*:R=F,S=8,V={4}:R=G,S=9,V={5}:R=H,S=10,V={6}:R=I,S=3,V={7}:R=J,S=17,V={8}:\";$B$4;$B$2;$B$5;$C27;#REF!;#REF!;#REF!;$B$3;$H$9)": 921,_x000D_
    "=RIK_AC(\"INF06__;INF13@E=1,S=14,G=0,T=0,P=0:@R=A,S=21,V={0}:R=B,S=18,V={1}:R=C,S=22,V={2}:R=D,S=4,V={3}:R=E,S=6,V=*:R=F,S=8,V={4}:R=G,S=9,V={5}:R=H,S=10,V={6}:R=I,S=3,V={7}:R=J,S=17,V={8}:\";$B$4;$B$2;$B$5;$C35;#REF!;#REF!;#REF!;$B$3;$H$9)": 922,_x000D_
    "=RIK_AC(\"INF06__;INF13@E=1,S=14,G=0,T=0,P=0:@R=A,S=21,V={0}:R=B,S=18,V={1}:R=C,S=22,V={2}:R=D,S=4,V={3}:R=E,S=6,V=*:R=F,S=8,V={4}:R=G,S=9,V={5}:R=H,S=10,V={6}:R=I,S=3,V={7}:R=J,S=17,V={8}:\";$B$4;$B$2;$B$5;$C44;#REF!;#REF!;#REF!;$B$3;$H$9)": 923,_x000D_
    "=RIK_AC(\"INF06__;INF13@E=1,S=14,G=0,T=0,P=0:@R=A,S=21,V={0}:R=B,S=18,V={1}:R=C,S=22,V={2}:R=D,S=4,V={3}:R=E,S=6,V=*:R=F,S=8,V={4}:R=G,S=9,V={5}:R=H,S=10,V={6}:R=I,S=3,V={7}:R=J,S=17,V={8}:\";$B$4;$B$2;$B$5;$C53;#REF!;#REF!;#REF!;$B$3;$H$9)": 924,_x000D_
    "=RIK_AC(\"INF06__;INF13@E=1,S=14,G=0,T=0,P=0:@R=A,S=21,V={0}:R=B,S=18,V={1}:R=C,S=22,V={2}:R=D,S=4,V={3}:R=E,S=6,V=*:R=F,S=8,V={4}:R=G,S=9,V={5}:R=H,S=10,V={6}:R=I,S=3,V={7}:R=J,S=17,V={8}:\";$B$4;$B$2;$B$5;$B29;$N$3;$N$1;$N$2;$B$3;$H$9)": 925,_x000D_
    "=RIK_AC(\"INF06__;INF13@E=1,S=14,G=0,T=0,P=0:@R=A,S=21,V={0}:R=B,S=18,V={1}:R=C,S=22,V={2}:R=D,S=4,V={3}:R=E,S=6,V=*:R=F,S=8,V={4}:R=G,S=9,V={5}:R=H,S=10,V={6}:R=I,S=3,V={7}:R=J,S=17,V={8}:\";$B$4;$B$2;$B$5;$C30;#REF!;#REF!;#REF!;$B$3;$H$9)": 926,_x000D_
    "=RIK_AC(\"INF06__;INF13@E=1,S=14,G=0,T=0,P=0:@R=A,S=21,V={0}:R=B,S=18,V={1}:R=C,S=22,V={2}:R=D,S=4,V={3}:R=E,S=6,V=*:R=F,S=8,V={4}:R=G,S=9,V={5}:R=H,S=10,V={6}:R=I,S=3,V={7}:R=J,S=17,V={8}:\";$B$4;$B$2;$B$5;$B39;$N$3;$N$1;$N$2;$B$3;$H$9)": 927,_x000D_
    "=RIK_AC(\"INF06__;INF13@E=1,S=14,G=0,T=0,P=0:@R=A,S=21,V={0}:R=B,S=18,V={1}:R=C,S=22,V={2}:R=D,S=4,V={3}:R=E,S=6,V=*:R=F,S=8,V={4}:R=G,S=9,V={5}:R=H,S=10,V={6}:R=I,S=3,V={7}:R=J,S=17,V={8}:\";$B$4;$B$2;$B$5;$C40;#REF!;#REF!;#REF!;$B$3;$H$9)": 928,_x000D_
    "=RIK_AC(\"INF06__;INF13@E=1,S=14,G=0,T=0,P=0:@R=A,S=21,V={0}:R=B,S=18,V={1}:R=C,S=22,V={2}:R=D,S=4,V={3}:R=E,S=6,V=*:R=F,S=8,V={4}:R=G,S=9,V={5}:R=H,S=10,V={6}:R=I,S=3,V={7}:R=J,S=17,V={8}:\";$B$4;$B$2;$B$5;$B24;$N$3;$N$1;$N$2;$B$3;$H$9)": 929,_x000D_
    "=RIK_AC(\"INF06__;INF13@E=1,S=14,G=0,T=0,P=0:@R=A,S=21,V={0}:R=B,S=18,V={1}:R=C,S=22,V={2}:R=D,S=4,V={3}:R=E,S=6,V=*:R=F,S=8,V={4}:R=G,S=9,V={5}:R=H,S=10,V={6}:R=I,S=3,V={7}:R=J,S=17,V={8}:\";$B$4;$B$2;$B$5;$B49;$N$3;$N$1;$N$2;$B$3;$H$9)": 930,_x000D_
    "=RIK_AC(\"INF06__;INF13@E=1,S=14,G=0,T=0,P=0:@R=A,S=21,V={0}:R=B,S=18,V={1}:R=C,S=22,V={2}:R=D,S=4,V={3}:R=E,S=6,V=*:R=F,S=8,V={4}:R=G,S=9,V={5}:R=H,S=10,V={6}:R=I,S=3,V={7}:R=J,S=17,V={8}:\";$B$4;$B$2;$B$5;$C42;#REF!;#REF!;#REF!;$B$3;$H$9)": 931,_x000D_
    "=RIK_AC(\"INF06__;INF13@E=1,S=14,G=0,T=0,P=0:@R=A,S=21,V={0}:R=B,S=18,V={1}:R=C,S=22,V={2}:R=D,S=4,V={3}:R=E,S=6,V=*:R=F,S=8,V={4}:R=G,S=9,V={5}:R=H,S=10,V={6}:R=I,S=3,V={7}:R=J,S=17,V={8}:\";$B$4;$B$2;$B$5;$B19;$N$3;$N$1;$N$2;$B$3;$H$9)": 932,_x000D_
    "=RIK_AC(\"INF06__;INF13@E=1,S=14,G=0,T=0,P=0:@R=A,S=21,V={0}:R=B,S=18,V={1}:R=C,S=22,V={2}:R=D,S=4,V={3}:R=E,S=6,V=*:R=F,S=8,V={4}:R=G,S=9,V={5}:R=H,S=10,V={6}:R=I,S=3,V={7}:R=J,S=17,V={8}:\";$B$4;$B$2;$B$5;$B27;$N$3;$N$1;$N$2;$B$3;$H$9)": 933,_x000D_
    "=RIK_AC(\"INF06__;INF13@E=1,S=14,G=0,T=0,P=0:@R=A,S=21,V={0}:R=B,S=18,V={1}:R=C,S=22,V={2}:R=D,S=4,V={3}:R=E,S=6,V=*:R=F,S=8,V={4}:R=G,S=9,V={5}:R=H,S=10,V={6}:R=I,S=3,V={7}:R=J,S=17,V={8}:\";$B$4;$B$2;$B$5;$B35;$N$3;$N$1;$N$2;$B$3;$H$9)": 934,_x000D_
    "=RIK_AC(\"INF06__;INF13@E=1,S=14,G=0,T=0,P=0:@R=A,S=21,V={0}:R=B,S=18,V={1}:R=C,S=22,V={2}:R=D,S=4,V={3}:R=E,S=6,V=*:R=F,S=8,V={4}:R=G,S=9,V={5}:R=H,S=10,V={6}:R=I,S=3,V={7}:R=J,S=17,V={8}:\";$B$4;$B$2;$B$5;$B44;$N$3;$N$1;$N$2;$B$3;$H$9)": 935,_x000D_
    "=RIK_AC(\"INF06__;INF13@E=1,S=14,G=0,T=0,P=0:@R=A,S=21,V={0}:R=B,S=18,V={1}:R=C,S=22,V={2}:R=D,S=4,V={3}:R=E,S=6,V=*:R=F,S=8,V={4}:R=G,S=9,V={5}:R=H,S=10,V={6}:R=I,S=3,V={7}:R=J,S=17,V={8}:\";$B$4;$B$2;$B$5;$C20;#REF!;#REF!;#REF!;$B$3;$H$9)": 936,_x000D_
    "=RIK_AC(\"INF06__;INF13@E=1,S=14,G=0,T=0,P=0:@R=A,S=21,V={0}:R=B,S=18,V={1}:R=C,S=22,V={2}:R=D,S=4,V={3}:R=E,S=6,V=*:R=F,S=8,V={4}:R=G,S=9,V={5}:R=H,S=10,V={6}:R=I,S=3,V={7}:R=J,S=17,V={8}:\";$B$4;$B$2;$B$5;$C28;#REF!;#REF!;#REF!;$B$3;$H$9)": 937,_x000D_
    "=RIK_AC(\"INF06__;INF13@E=1,S=14,G=0,T=0,P=0:@R=A,S=21,V={0}:R=B,S=18,V={1}:R=C,S=22,V={2}:R=D,S=4,V={3}:R=E,S=6,V=*:R=F,S=8,V={4}:R=G,S=9,V={5}:R=H,S=10,V={6}:R=I,S=3,V={7}:R=J,S=17,V={8}:\";$B$4;$B$2;$B$5;$C36;#REF!;#REF!;#REF!;$B$3;$H$9)": 938,_x000D_
    "=RIK_AC(\"INF06__;INF13@E=1,S=14,G=0,T=0,P=0:@R=A,S=21,V={0}:R=B,S=18,V={1}:R=C,S=22,V={2}:R=D,S=4,V={3}:R=E,S=6,V=*:R=F,S=8,V={4}:R=G,S=9,V={5}:R=H,S=10,V={6}:R=I,S=3,V={7}:R=J,S=17,V={8}:\";$B$4;$B$2;$B$5;$C45;#REF!;#REF!;#REF!;$B$3;$H$9)": 939,_x000D_
    "=RIK_AC(\"INF06__;INF13@E=1,S=14,G=0,T=0,P=0:@R=A,S=21,V={0}:R=B,S=18,V={1}:R=C,S=22,V={2}:R=D,S=4,V={3}:R=E,S=6,V=*:R=F,S=8,V={4}:R=G,S=9,V={5}:R=H,S=10,V={6}:R=I,S=3,V={7}:R=J,S=17,V={8}:\";$B$4;$B$2;$B$5;$B20;$N$3;$N$1;$N$2;$B$3;$H$9)": 940,_x000D_
    "=RIK_AC(\"INF06__;INF13@E=1,S=14,G=0,T=0,P=0:@R=A,S=21,V={0}:R=B,S=18,V={1}:R=C,S=22,V={2}:R=D,S=4,V={3}:R=E,S=6,V=*:R=F,S=8,V={4}:R=G,S=9,V={5}:R=H,S=10,V={6}:R=I,S=3,V={7}:R=J,S=17,V={8}:\";$B$4;$B$2;$B$5;$B28;$N$3;$N$1;$N$2;$B$3;$H$9)": 941,_x000D_
    "=RIK_AC(\"INF06__;INF13@E=1,S=14,G=0,T=0,P=0:@R=A,S=21,V={0}:R=B,S=18,V={1}:R=C,S=22,V={2}:R=D,S=4,V={3}:R=E,S=6,V=*:R=F,S=8,V={4}:R=G,S=9,V={5}:R=H,S=10,V={6}:R=I,S=3,V={7}:R=J,S=17,V={8}:\";$B$4;$B$2;$B$5;$B36;$N$3;$N$1;$N$2;$B$3;$H$9)": 942,_x000D_
    "=RIK_AC(\"INF06__;INF13@E=1,S=14,G=0,T=0,P=0:@R=A,S=21,V={0}:R=B,S=18,V={1}:R=C,S=22,V={2}:R=D,S=4,V={3}:R=E,S=6,V=*:R=F,S=8,V={4}:R=G,S=9,V={5}:R=H,S=10,V={6}:R=I,S=3,V={7}:R=J,S=17,V={8}:\";$B$4;$B$2;$B$5;$B45;$N$3;$N$1;$N$2;$B$3;$H$9)": 943,_x000D_
    "=RIK_AC(\"INF06__;INF13@E=1,S=14,G=0,T=0,P=0:@R=A,S=21,V={0}:R=B,S=18,V={1}:R=C,S=22,V={2}:R=D,S=4,V={3}:R=E,S=6,V=*:R=F,S=8,V={4}:R=G,S=9,V={5}:R=H,S=10,V={6}:R=I,S=3,V={7}:R=J,S=17,V={8}:\";$B$4;$B$2;$B$5;$C21;#REF!;#REF!;#REF!;$B$3;$H$9)": 944,_x000D_
    "=RIK_AC(\"INF06__;INF13@E=1,S=14,G=0,T=0,P=0:@R=A,S=21,V={0}:R=B,S=18,V={1}:R=C,S=22,V={2}:R=D,S=4,V={3}:R=E,S=6,V=*:R=F,S=8,V={4}:R=G,S=9,V={5}:R=H,S=10,V={6}:R=I,S=3,V={7}:R=J,S=17,V={8}:\";$B$4;$B$2;$B$5;$C29;#REF!;#REF!;#REF!;$B$3;$H$9)": 945,_x000D_
    "=RIK_AC(\"INF06__;INF13@E=1,S=14,G=0,T=0,P=0:@R=A,S=21,V={0}:R=B,S=18,V={1}:R=C,S=22,V={2}:R=D,S=4,V={3}:R=E,S=6,V=*:R=F,S=8,V={4}:R=G,S=9,V={5}:R=H,S=10,V={6}:R=I,S=3,V={7}:R=J,S=17,V={8}:\";$B$4;$B$2;$B$5;$C38;#REF!;#REF!;#REF!;$B$3;$H$9)": 946,_x000D_
    "=RIK_AC(\"INF06__;INF13@E=1,S=14,G=0,T=0,P=0:@R=A,S=21,V={0}:R=B,S=18,V={1}:R=C,S=22,V={2}:R=D,S=4,V={3}:R=E,S=6,V=*:R=F,S=8,V={4}:R=G,S=9,V={5}:R=H,S=10,V={6}:R=I,S=3,V={7}:R=J,S=17,V={8}:\";$B$4;$B$2;$B$5;$C46;#REF!;#REF!;#REF!;$B$3;$H$9)": 947,_x000D_
    "=RIK_AC(\"INF06__;INF13@E=1,S=14,G=0,T=0,P=0:@R=A,S=21,V={0}:R=B,S=18,V={1}:R=C,S=22,V={2}:R=D,S=4,V={3}:R=E,S=6,V=*:R=F,S=8,V={4}:R=G,S=9,V={5}:R=H,S=10,V={6}:R=I,S=3,V={7}:R=J,S=17,V={8}:\";$B$4;$B$2;$B$5;$B38;$N$3;$N$1;$N$2;$B$3;$H$9)": 948,_x000D_
    "=RIK_AC(\"INF06__;INF13@E=1,S=14,G=0,T=0,P=0:@R=A,S=21,V={0}:R=B,S=18,V={1}:R=C,S=22,V={2}:R=D,S=4,V={3}:R=E,S=6,V=*:R=F,S=8,V={4}:R=G,S=9,V={5}:R=H,S=10,V={6}:R=I,S=3,V={7}:R=J,S=17,V={8}:\";$B$4;$B$2;$B$5;$C39;#REF!;#REF!;#REF!;$B$3;$H$9)": 949,_x000D_
    "=RIK_AC(\"INF06__;INF13@E=1,S=14,G=0,T=0,P=0:@R=A,S=21,V={0}:R=B,S=18,V={1}:R=C,S=22,V={2}:R=D,S=4,V={3}:R=E,S=6,V=*:R=F,S=8,V={4}:R=G,S=9,V={5}:R=H,S=10,V={6}:R=I,S=3,V={7}:R=J,S=17,V={8}:\";$B$4;$B$2;$B$5;$C31;#REF!;#REF!;#REF!;$B$3;$H$9)": 950,_x000D_
    "=RIK_AC(\"INF06__;INF13@E=1,S=14,G=0,T=0,P=0:@R=A,S=21,V={0}:R=B,S=18,V={1}:R=C,S=22,V={2}:R=D,S=4,V={3}:R=E,S=6,V=*:R=F,S=8,V={4}:R=G,S=9,V={5}:R=H,S=10,V={6}:R=I,S=3,V={7}:R=J,S=17,V={8}:\";$B$4;$B$2;$B$5;$B23;$N$3;$N$1;$N$2;$B$3;$H$9)": 951,_x000D_
    "=RIK_AC(\"INF06__;INF13@E=1,S=14,G=0,T=0,P=0:@R=A,S=21,V={0}:R=B,S=18,V={1}:R=C,S=22,V={2}:R=D,S=4,V={3}:R=E,S=6,V=*:R=F,S=8,V={4}:R=G,S=9,V={5}:R=H,S=10,V={6}:R=I,S=3,V={7}:R=J,S=17,V={8}:\";$B$4;$B$2;$B$5;$B31;$N$3;$N$1;$N$2;$B$3;$H$9)": 952,_x000D_
    "=RIK_AC(\"INF06__;INF13@E=1,S=14,G=0,T=0,P=0:@R=A,S=21,V={0}:R=B,S=18,V={1}:R=C,S=22,V={2}:R=D,S=4,V={3}:R=E,S=6,V=*:R=F,S=8,V={4}:R=G,S=9,V={5}:R=H,S=10,V={6}:R=I,S=3,V={7}:R=J,S=17,V={8}:\";$B$4;$B$2;$B$5;$B40;$N$3;$N$1;$N$2;$B$3;$H$9)": 953,_x000D_
    "=RIK_AC(\"INF06__;INF13@E=1,S=14,G=0,T=0,P=0:@R=A,S=21,V={0}:R=B,S=18,V={1}:R=C,S=22,V={2}:R=D,S=4,V={3}:R=E,S=6,V=*:R=F,S=8,V={4}:R=G,S=9,V={5}:R=H,S=10,V={6}:R=I,S=3,V={7}:R=J,S=17,V={8}:\";$B$4;$B$2;$B$5;$B48;$N$3;$N$1;$N$2;$B$3;$H$9)": 954,_x000D_
    "=RIK_AC(\"INF06__;INF13@E=1,S=14,G=0,T=0,P=0:@R=A,S=21,V={0}:R=B,S=18,V={1}:R=C,S=22,V={2}:R=D,S=4,V={3}:R=E,S=6,V=*:R=F,S=8,V={4}:R=G,S=9,V={5}:R=H,S=10,V={6}:R=I,S=3,V={7}:R=J,S=17,V={8}:\";$B$4;$B$2;$B$5;$C24;#REF!;#REF!;#REF!;$B$3;$H$9)": 955,_x000D_
    "=RIK_AC(\"INF06__;INF13@E=1,S=14,G=0,T=0,P=0:@R=A,S=21,V={0}:R=B,S=18,V={1}:R=C,S=22,V={2}:R=D,S=4,V={3}:R=E,S=6,V=*:R=F,S=8,V={4}:R=G,S=9,V={5}:R=H,S=10,V={6}:R=I,S=3,V={7}:R=J,S=17,V={8}:\";$B$4;$B$2;$B$5;$C32;#REF!;#REF!;#REF!;$B$3;$H$9)": 956,_x000D_
    "=RIK_AC(\"INF06__;INF13@E=1,S=14,G=0,T=0,P=0:@R=A,S=21,V={0}:R=B,S=18,V={1}:R=C,S=22,V={2}:R=D,S=4,V={3}:R=E,S=6,V=*:R=F,S=8,V={4}:R=G,S=9,V={5}:R=H,S=10,V={6}:R=I,S=3,V={7}:R=J,S=17,V={8}:\";$B$4;$B$2;$B$5;$C41;#REF!;#REF!;#REF!;$B$3;$H$9)": 957,_x000D_
    "=RIK_AC(\"INF06__;INF13@E=1,S=14,G=0,T=0,P=0:@R=A,S=21,V={0}:R=B,S=18,V={1}:R=C,S=22,V={2}:R=D,S=4,V={3}:R=E,S=6,V=*:R=F,S=8,V={4}:R=G,S=9,V={5}:R=H,S=10,V={6}:R=I,S=3,V={7}:R=J,S=17,V={8}:\";$B$4;$B$2;$B$5;$C49;#REF!;#REF!;#REF!;$B$3;$H$9)": 958,_x000D_
    "=RIK_AC(\"INF06__;INF13@E=1,S=14,G=0,T=0,P=0:@R=A,S=21,V={0}:R=B,S=18,V={1}:R=C,S=22,V={2}:R=D,S=4,V={3}:R=E,S=6,V=*:R=F,S=8,V={4}:R=G,S=9,V={5}:R=H,S=10,V={6}:R=I,S=3,V={7}:R=J,S=17,V={8}:\";$B$4;$B$2;$B$5;$B21;$N$3;$N$1;$N$2;$B$3;$H$9)": 959,_x000D_
    "=RIK_AC(\"INF06__;INF13@E=1,S=14,G=0,T=0,P=0:@R=A,S=21,V={0}:R=B,S=18,V={1}:R=C,S=22,V={2}:R=D,S=4,V={3}:R=E,S=6,V=*:R=F,S=8,V={4}:R=G,S=9,V={5}:R=H,S=10,V={6}:R=I,S=3,V={7}:R=J,S=17,V={8}:\";$B$4;$B$2;$B$5;$C22;#REF!;#REF!;#REF!;$B$3;$H$9)": 960,_x000D_
    "=RIK_AC(\"INF06__;INF13@E=1,S=14,G=0,T=0,P=0:@R=A,S=21,V={0}:R=B,S=18,V={1}:R=C,S=22,V={2}:R=D,S=4,V={3}:R=E,S=6,V=*:R=F,S=8,V={4}:R=G,S=9,V={5}:R=H,S=10,V={6}:R=I,S=3,V={7}:R=J,S=17,V={8}:\";$B$4;$B$2;$B$5;$C47;#REF!;#REF!;#REF!;$B$3;$H$9)": 961,_x000D_
    "=RIK_AC(\"INF06__;INF13@E=1,S=14,G=0,T=0,P=0:@R=A,S=21,V={0}:R=B,S=18,V={1}:R=C,S=22,V={2}:R=D,S=4,V={3}:R=E,S=6,V=*:R=F,S=8,V={4}:R=G,S=9,V={5}:R=H,S=10,V={6}:R=I,S=3,V={7}:R=J,S=17,V={8}:\";$B$4;$B$2;$B$5;$B30;$N$3;$N$1;$N$2;$B$3;$H$9)": 962,_x000D_
    "=RIK_AC(\"INF06__;INF13@E=1,S=14,G=0,T=0,P=0:@R=A,S=21,V={0}:R=B,S=18,V={1}:R=C,S=22,V={2}:R=D,S=4,V={3}:R=E,S=6,V=*:R=F,S=8,V={4}:R=G,S=9,V={5}:R=H,S=10,V={6}:R=I,S=3,V={7}:R=J,S=17,V={8}:\";$B$4;$B$2;$B$5;$B47;$N$3;$N$1;$N$2;$B$3;$H$9)": 963,_x000D_
    "=RIK_AC(\"INF06__;INF13@E=1,S=14,G=0,T=0,P=0:@R=A,S=21,V={0}:R=B,S=18,V={1}:R=C,S=22,V={2}:R=D,S=4,V={3}:R=E,S=6,V=*:R=F,S=8,V={4}:R=G,S=9,V={5}:R=H,S=10,V={6}:R=I,S=3,V={7}:R=J,S=17,V={8}:\";$B$4;$B$2;$B$5;$C48;#REF!;#REF!;#REF!;$B$3;$H$9)": 964,_x000D_
    "=RIK_AC(\"INF06__;INF13@E=1,S=14,G=0,T=0,P=0:@R=A,S=21,V={0}:R=B,S=18,V={1}:R=C,S=22,V={2}:R=D,S=4,V={3}:R=E,S=6,V=*:R=F,S=8,V={4}:R=G,S=9,V={5}:R=H,S=10,V={6}:R=I,S=3,V={7}:R=J,S=17,V={8}:\";$B$4;$B$2;$B$5;$B32;$N$3;$N$1;$N$2;$B$3;$H$9)": 965,_x000D_
    "=RIK_AC(\"INF06__;INF13@E=1,S=14,G=0,T=0,P=0:@R=A,S=21,V={0}:R=B,S=18,V={1}:R=C,S=22,V={2}:R=D,S=4,V={3}:R=E,S=6,V=*:R=F,S=8,V={4}:R=G,S=9,V={5}:R=H,S=10,V={6}:R=I,S=3,V={7}:R=J,S=17,V={8}:\";$B$4;$B$2;$B$5;$C25;#REF!;#REF!;#REF!;$B$3;$H$9)": 966,_x000D_
    "=RIK_AC(\"INF06__;INF13@E=1,S=14,G=0,T=0,P=0:@R=A,S=21,V={0}:R=B,S=18,V={1}:R=C,S=22,V={2}:R=D,S=4,V={3}:R=E,S=6,V=*:R=F,S=8,V={4}:R=G,S=9,V={5}:R=H,S=10,V={6}:R=I,S=3,V={7}:R=J,S=17,V={8}:\";$B$4;$B$2;$B$5;$C51;#REF!;#REF!;#REF!;$B$3;$H$9)": 967,_x000D_
    "=RIK_AC(\"INF06__;INF13@E=1,S=14,G=0,T=0,P=0:@R=A,S=21,V={0}:R=B,S=18,V={1}:R=C,S=22,V={2}:R=D,S=4,V={3}:R=E,S=6,V=*:R=F,S=3,V={4}:R=G,S=17,V={5}:R=H,S=16,V={6}:R=I,S=23,V={7}:R=J,S=24,V={8}:\";$B$4;$B$2;$B$5;$A18;$B$3;$H$9;$B$1;J$1;J$2)": 968,_x000D_
    "=RIK_AC(\"INF06__;INF13@E=1,S=14,G=0,T=0,P=0:@R=A,S=21,V={0}:R=B,S=18,V={1}:R=C,S=22,V={2}:R=D,S=4,V={3}:R=E,S=6,V=*:R=F,S=3,V={4}:R=G,S=17,V={5}:R=H,S=16,V={6}:R=I,S=23,V={7}:R=J,S=24,V={8}:\";$B$4;$B$2;$B$5;$A19;$B$3;$H$9;$B$1;J$1;J$2)": 969,_x000D_
    "=RIK_AC(\"INF06__;INF13@E=1,S=14,G=0,T=0,P=0:@R=A,S=21,V={0}:R=B,S=18,V={1}:R=C,S=22,V={2}:R=D,S=4,V={3}:R=E,S=6,V=*:R=F,S=3,V={4}:R=G,S=17,V={5}:R=H,S=16,V={6}:R=I,S=23,V={7}:R=J,S=24,V={8}:\";$B$4;$B$2;$B$5;$A20;$B$3;$H$9;$B$1;J$1;J$2)": 970,_x000D_
    "=RIK_AC(\"INF06__;INF13@E=1,S=14,G=0,T=0,P=0:@R=A,S=21,V={0}:R=B,S=18,V={1}:R=C,S=22,V={2}:R=D,S=4,V={3}:R=E,S=6,V=*:R=F,S=3,V={4}:R=G,S=17,V={5}:R=H,S=16,V={6}:R=I,S=23,V={7}:R=J,S=24,V={8}:\";$B$4;$B$2;$B$5;$A21;$B$3;$H$9;$B$1;J$1;J$2)": 971,_x000D_
    "=RIK_AC(\"INF06__;INF13@E=1,S=14,G=0,T=0,P=0:@R=A,S=21,V={0}:R=B,S=18,V={1}:R=C,S=22,V={2}:R=D,S=4,V={3}:R=E,S=6,V=*:R=F,S=3,V={4}:R=G,S=17,V={5}:R=H,S=16,V={6}:R=I,S=23,V={7}:R=J,S=24,V={8}:\";$B$4;$B$2;$B$5;$A22;$B$3;$H$9;$B$1;J$1;J$2)": 972,_x000D_
    "=RIK_AC(\"INF06__;INF13@E=1,S=14,G=0,T=0,P=0:@R=A,S=21,V={0}:R=B,S=18,V={1}:R=C,S=22,V={2}:R=D,S=4,V={3}:R=E,S=6,V=*:R=F,S=3,V={4}:R=G,S=17,V={5}:R=H,S=16,V={6}:R=I,S=23,V={7}:R=J,S=24,V={8}:\";$B$4;$B$2;$B$5;$A23;$B$3;$H$9;$B$1;J$1;J$2)": 973,_x000D_
    "=RIK_AC(\"INF06__;INF13@E=1,S=14,G=0,T=0,P=0:@R=A,S=21,V={0}:R=B,S=18,V={1}:R=C,S=22,V={2}:R=D,S=4,V={3}:R=E,S=6,V=*:R=F,S=3,V={4}:R=G,S=17,V={5}:R=H,S=16,V={6}:R=I,S=23,V={7}:R=J,S=24,V={8}:\";$B$4;$B$2;$B$5;$A24;$B$3;$H$9;$B$1;J$1;J$2)": 974,_x000D_
    "=RIK_AC(\"INF06__;INF13@E=1,S=14,G=0,T=0,P=0:@R=A,S=21,V={0}:R=B,S=18,V={1}:R=C,S=22,V={2}:R=D,S=4,V={3}:R=E,S=6,V=*:R=F,S=3,V={4}:R=G,S=17,V={5}:R=H,S=16,V={6}:R=I,S=23,V={7}:R=J,S=24,V={8}:\";$B$4;$B$2;$B$5;$A25;$B$3;$H$9;$B$1;J$1;J$2)": 975,_x000D_
    "=RIK_AC(\"INF06__;INF13@E=1,S=14,G=0,T=0,P=0:@R=A,S=21,V={0}:R=B,S=18,V={1}:R=C,S=22,V={2}:R=D,S=4,V={3}:R=E,S=6,V=*:R=F,S=3,V={4}:R=G,S=17,V={5}:R=H,S=16,V={6}:R=I,S=23,V={7}:R=J,S=24,V={8}:\";$B$4;$B$2;$B$5;$A26;$B$3;$H$9;$B$1;J$1;J$2)": 976,_x000D_
    "=RIK_AC(\"INF06__;INF13@E=1,S=14,G=0,T=0,P=0:@R=A,S=21,V={0}:R=B,S=18,V={1}:R=C,S=22,V={2}:R=D,S=4,V={3}:R=E,S=6,V=*:R=F,S=3,V={4}:R=G,S=17,V={5}:R=H,S=16,V={6}:R=I,S=23,V={7}:R=J,S=24,V={8}:\";$B$4;$B$2;$B$5;$A27;$B$3;$H$9;$B$1;J$1;J$2)": 977,_x000D_
    "=RIK_AC(\"INF06__;INF13@E=1,S=14,G=0,T=0,P=0:@R=A,S=21,V={0}:R=B,S=18,V={1}:R=C,S=22,V={2}:R=D,S=4,V={3}:R=E,S=6,V=*:R=F,S=3,V={4}:R=G,S=17,V={5}:R=H,S=16,V={6}:R=I,S=23,V={7}:R=J,S=24,V={8}:\";$B$4;$B$2;$B$5;$A28;$B$3;$H$9;$B$1;J$1;J$2)": 978,_x000D_
    "=RIK_AC(\"INF06__;INF13@E=1,S=14,G=0,T=0,P=0:@R=A,S=21,V={0}:R=B,S=18,V={1}:R=C,S=22,V={2}:R=D,S=4,V={3}:R=E,S=6,V=*:R=F,S=3,V={4}:R=G,S=17,V={5}:R=H,S=16,V={6}:R=I,S=23,V={7}:R=J,S=24,V={8}:\";$B$4;$B$2;$B$5;$A29;$B$3;$H$9;$B$1;J$1;J$2)": 979,_x000D_
    "=RIK_AC(\"INF06__;INF13@E=1,S=14,G=0,T=0,P=0:@R=A,S=21,V={0}:R=B,S=18,V={1}:R=C,S=22,V={2}:R=D,S=4,V={3}:R=E,S=6,V=*:R=F,S=3,V={4}:R=G,S=17,V={5}:R=H,S=16,V={6}:R=I,S=23,V={7}:R=J,S=24,V={8}:\";$B$4;$B$2;$B$5;$A30;$B$3;$H$9;$B$1;J$1;J$2)": 980,_x000D_
    "=RIK_AC(\"INF06__;INF13@E=1,S=14,G=0,T=0,P=0:@R=A,S=21,V={0}:R=B,S=18,V={1}:R=C,S=22,V={2}:R=D,S=4,V={3}:R=E,S=6,V=*:R=F,S=3,V={4}:R=G,S=17,V={5}:R=H,S=16,V={6}:R=I,S=23,V={7}:R=J,S=24,V={8}:\";$B$4;$B$2;$B$5;$A31;$B$3;$H$9;$B$1;J$1;J$2)": 981,_x000D_
    "=RIK_AC(\"INF06__;INF13@E=1,S=14,G=0,T=0,P=0:@R=A,S=21,V={0}:R=B,S=18,V={1}:R=C,S=22,V={2}:R=D,S=4,V={3}:R=E,S=6,V=*:R=F,S=3,V={4}:R=G,S=17,V={5}:R=H,S=16,V={6}:R=I,S=23,V={7}:R=J,S=24,V={8}:\";$B$4;$B$2;$B$5;$A32;$B$3;$H$9;$B$1;J$1;J$2)": 982,_x000D_
    "=RIK_AC(\"INF06__;INF13@E=1,S=14,G=0,T=0,P=0:@R=A,S=21,V={0}:R=B,S=18,V={1}:R=C,S=22,V={2}:R=D,S=4,V={3}:R=E,S=6,V=*:R=F,S=3,V={4}:R=G,S=17,V={5}:R=H,S=16,V={6}:R=I,S=23,V={7}:R=J,S=24,V={8}:\";$B$4;$B$2;$B$5;$A33;$B$3;$H$9;$B$1;J$1;J$2)": 983,_x000D_
    "=RIK_AC(\"INF06__;INF13@E=1,S=14,G=0,T=0,P=0:@R=A,S=21,V={0}:R=B,S=18,V={1}:R=C,S=22,V={2}:R=D,S=4,V={3}:R=E,S=6,V=*:R=F,S=3,V={4}:R=G,S=17,V={5}:R=H,S=16,V={6}:R=I,S=23,V={7}:R=J,S=24,V={8}:\";$B$4;$B$2;$B$5;$A34;$B$3;$H$9;$B$1;J$1;J$2)": 984,_x000D_
    "=RIK_AC(\"INF06__;INF13@E=1,S=14,G=0,T=0,P=0:@R=A,S=21,V={0}:R=B,S=18,V={1}:R=C,S=22,V={2}:R=D,S=4,V={3}:R=E,S=6,V=*:R=F,S=3,V={4}:R=G,S=17,V={5}:R=H,S=16,V={6}:R=I,S=23,V={7}:R=J,S=24,V={8}:\";$B$4;$B$2;$B$5;$A35;$B$3;$H$9;$B$1;J$1;J$2)": 985,_x000D_
    "=RIK_AC(\"INF06__;INF13@E=1,S=14,G=0,T=0,P=0:@R=A,S=21,V={0}:R=B,S=18,V={1}:R=C,S=22,V={2}:R=D,S=4,V={3}:R=E,S=6,V=*:R=F,S=3,V={4}:R=G,S=17,V={5}:R=H,S=16,V={6}:R=I,S=23,V={7}:R=J,S=24,V={8}:\";$B$4;$B$2;$B$5;$A36;$B$3;$H$9;$B$1;J$1;J$2)": 986,_x000D_
    "=RIK_AC(\"INF06__;INF13@E=1,S=14,G=0,T=0,P=0:@R=A,S=21,V={0}:R=B,S=18,V={1}:R=C,S=22,V={2}:R=D,S=4,V={3}:R=E,S=6,V=*:R=F,S=3,V={4}:R=G,S=17,V={5}:R=H,S=16,V={6}:R=I,S=23,V={7}:R=J,S=24,V={8}:\";$B$4;$B$2;$B$5;$A38;$B$3;$H$9;$B$1;J$1;J$2)": 987,_x000D_
    "=RIK_AC(\"INF06__;INF13@E=1,S=14,G=0,T=0,P=0:@R=A,S=21,V={0}:R=B,S=18,V={1}:R=C,S=22,V={2}:R=D,S=4,V={3}:R=E,S=6,V=*:R=F,S=3,V={4}:R=G,S=17,V={5}:R=H,S=16,V={6}:R=I,S=23,V={7}:R=J,S=24,V={8}:\";$B$4;$B$2;$B$5;$A39;$B$3;$H$9;$B$1;J$1;J$2)": 988,_x000D_
    "=RIK_AC(\"INF06__;INF13@E=1,S=14,G=0,T=0,P=0:@R=A,S=21,V={0}:R=B,S=18,V={1}:R=C,S=22,V={2}:R=D,S=4,V={3}:R=E,S=6,V=*:R=F,S=3,V={4}:R=G,S=17,V={5}:R=H,S=16,V={6}:R=I,S=23,V={7}:R=J,S=24,V={8}:\";$B$4;$B$2;$B$5;$A40;$B$3;$H$9;$B$1;J$1;J$2)": 989,_x000D_
    "=RIK_AC(\"INF06__;INF13@E=1,S=14,G=0,T=0,P=0:@R=A,S=21,V={0}:R=B,S=18,V={1}:R=C,S=22,V={2}:R=D,S=4,V={3}:R=E,S=6,V=*:R=F,S=3,V={4}:R=G,S=17,V={5}:R=H,S=16,V={6}:R=I,S=23,V={7}:R=J,S=24,V={8}:\";$B$4;$B$2;$B$5;$A41;$B$3;$H$9;$B$1;J$1;J$2)": 990,_x000D_
    "=RIK_AC(\"INF06__;INF13@E=1,S=14,G=0,T=0,P=0:@R=A,S=21,V={0}:R=B,S=18,V={1}:R=C,S=22,V={2}:R=D,S=4,V={3}:R=E,S=6,V=*:R=F,S=3,V={4}:R=G,S=17,V={5}:R=H,S=16,V={6}:R=I,S=23,V={7}:R=J,S=24,V={8}:\";$B$4;$B$2;$B$5;$A42;$B$3;$H$9;$B$1;J$1;J$2)": 991,_x000D_
    "=RIK_AC(\"INF06__;INF13@E=1,S=14,G=0,T=0,P=0:@R=A,S=21,V={0}:R=B,S=18,V={1}:R=C,S=22,V={2}:R=D,S=4,V={3}:R=E,S=6,V=*:R=F,S=3,V={4}:R=G,S=17,V={5}:R=H,S=16,V={6}:R=I,S=23,V={7}:R=J,S=24,V={8}:\";$B$4;$B$2;$B$5;$A43;$B$3;$H$9;$B$1;J$1;J$2)": 992,_x000D_
    "=RIK_AC(\"INF06__;INF13@E=1,S=14,G=0,T=0,P=0:@R=A,S=21,V={0}:R=B,S=18,V={1}:R=C,S=22,V={2}:R=D,S=4,V={3}:R=E,S=6,V=*:R=F,S=3,V={4}:R=G,S=17,V={5}:R=H,S=16,V={6}:R=I,S=23,V={7}:R=J,S=24,V={8}:\";$B$4;$B$2;$B$5;$A44;$B$3;$H$9;$B$1;J$1;J$2)": 993,_x000D_
    "=RIK_AC(\"INF06__;INF13@E=1,S=14,G=0,T=0,P=0:@R=A,S=21,V={0}:R=B,S=18,V={1}:R=C,S=22,V={2}:R=D,S=4,V={3}:R=E,S=6,V=*:R=F,S=3,V={4}:R=G,S=17,V={5}:R=H,S=16,V={6}:R=I,S=23,V={7}:R=J,S=24,V={8}:\";$B$4;$B$2;$B$5;$A45;$B$3;$H$9;$B$1;J$1;J$2)": 994,_x000D_
    "=RIK_AC(\"INF06__;INF13@E=1,S=14,G=0,T=0,P=0:@R=A,S=21,V={0}:R=B,S=18,V={1}:R=C,S=22,V={2}:R=D,S=4,V={3}:R=E,S=6,V=*:R=F,S=3,V={4}:R=G,S=17,V={5}:R=H,S=16,V={6}:R=I,S=23,V={7}:R=J,S=24,V={8}:\";$B$4;$B$2;$B$5;$A46;$B$3;$H$9;$B$1;J$1;J$2)": 995,_x000D_
    "=RIK_AC(\"INF06__;INF13@E=1,S=14,G=0,T=0,P=0:@R=A,S=21,V={0}:R=B,S=18,V={1}:R=C,S=22,V={2}:R=D,S=4,V={3}:R=E,S=6,V=*:R=F,S=3,V={4}:R=G,S=17,V={5}:R=H,S=16,V={6}:R=I,S=23,V={7}:R=J,S=24,V={8}:\";$B$4;$B$2;$B$5;$A47;$B$3;$H$9;$B$1;J$1;J$2)": 996,_x000D_
    "=RIK_AC(\"INF06__;INF13@E=1,S=14,G=0,T=0,P=0:@R=A,S=21,V={0}:R=B,S=18,V={1}:R=C,S=22,V={2}:R=D,S=4,V={3}:R=E,S=6,V=*:R=F,S=3,V={4}:R=G,S=17,V={5}:R=H,S=16,V={6}:R=I,S=23,V={7}:R=J,S=24,V={8}:\";$B$4;$B$2;$B$5;$A48;$B$3;$H$9;$B$1;J$1;J$2)": 997,_x000D_
    "=RIK_AC(\"INF06__;INF13@E=1,S=14,G=0,T=0,P=0:@R=A,S=21,V={0}:R=B,S=18,V={1}:R=C,S=22,V={2}:R=D,S=4,V={3}:R=E,S=6,V=*:R=F,S=3,V={4}:R=G,S=17,V={5}:R=H,S=16,V={6}:R=I,S=23,V={7}:R=J,S=24,V={8}:\";$B$4;$B$2;$B$5;$A49;$B$3;$H$9;$B$1;J$1;J$2)": 998,_x000D_
    "=RIK_AC(\"INF06__;INF13@E=1,S=14,G=0,T=0,P=0:@R=A,S=21,V={0}:R=B,S=18,V={1}:R=C,S=22,V={2}:R=D,S=4,V={3}:R=E,S=6,V=*:R=F,S=3,V={4}:R=G,S=17,V={5}:R=H,S=16,V={6}:R=I,S=23,V={7}:R=J,S=24,V={8}:\";$B$4;$B$2;$B$5;$A51;$B$3;$H$9;$B$1;J$1;J$2)": 999,_x000D_
    "=RIK_AC(\"INF06__;INF13@E=1,S=14,G=0,T=0,P=0:@R=A,S=21,V={0}:R=B,S=18,V={1}:R=C,S=22,V={2}:R=D,S=4,V={3}:R=E,S=6,V=*:R=F,S=3,V={4}:R=G,S=17,V={5}:R=H,S=16,V={6}:R=I,S=23,V={7}:R=J,S=24,V={8}:\";$B$4;$B$2;$B$5;$A52;$B$3;$H$9;$B$1;J$1;J$2)": 1000,_x000D_
    "=RIK_AC(\"INF06__;INF13@E=1,S=14,G=0,T=0,P=0:@R=A,S=21,V={0}:R=B,S=18,V={1}:R=C,S=22,V={2}:R=D,S=4,V={3}:R=E,S=6,V=*:R=F,S=3,V={4}:R=G,S=17,V={5}:R=H,S=16,V={6}:R=I,S=23,V={7}:R=J,S=24,V={8}:\";$B$4;$B$2;$B$5;$A53;$B$3;$H$9;$B$1;J$1;J$2)": 1001,_x000D_
    "=RIK_AC(\"INF06__;INF13@E=1,S=14,G=0,T=0,P=0:@R=A,S=21,V={0}:R=B,S=18,V={1}:R=C,S=22,V={2}:R=D,S=4,V={3}:R=E,S=6,V=*:R=F,S=3,V={4}:R=G,S=17,V={5}:R=H,S=16,V={6}:R=I,S=23,V={7}:R=J,S=24,V={8}:\";$B$4;$B$2;$B$5;$A19;$B$3;$H$9;$B$1;L$1;L$2)": 1002,_x000D_
    "=RIK_AC(\"INF06__;INF13@E=1,S=14,G=0,T=0,P=0:@R=A,S=21,V={0}:R=B,S=18,V={1}:R=C,S=22,V={2}:R=D,S=4,V={3}:R=E,S=6,V=*:R=F,S=3,V={4}:R=G,S=17,V={5}:R=H,S=16,V={6}:R=I,S=23,V={7}:R=J,S=24,V={8}:\";$B$4;$B$2;$B$5;$A20;$B$3;$H$9;$B$1;L$1;L$2)": 1003,_x000D_
    "=RIK_AC(\"INF06__;INF13@E=1,S=14,G=0,T=0,P=0:@R=A,S=21,V={0}:R=B,S=18,V={1}:R=C,S=22,V={2}:R=D,S=4,V={3}:R=E,S=6,V=*:R=F,S=3,V={4}:R=G,S=17,V={5}:R=H,S=16,V={6}:R=I,S=23,V={7}:R=J,S=24,V={8}:\";$B$4;$B$2;$B$5;$A21;$B$3;$H$9;$B$1;L$1;L$2)": 1004,_x000D_
    "=RIK_AC(\"INF06__;INF13@E=1,S=14,G=0,T=0,P=0:@R=A,S=21,V={0}:R=B,S=18,V={1}:R=C,S=22,V={2}:R=D,S=4,V={3}:R=E,S=6,V=*:R=F,S=3,V={4}:R=G,S=17,V={5}:R=H,S=16,V={6}:R=I,S=23,V={7}:R=J,S=24,V={8}:\";$B$4;$B$2;$B$5;$A22;$B$3;$H$9;$B$1;L$1;L$2)": 1005,_x000D_
    "=RIK_AC(\"INF06__;INF13@E=1,S=14,G=0,T=0,P=0:@R=A,S=21,V={0}:R=B,S=18,V={1}:R=C,S=22,V={2}:R=D,S=4,V={3}:R=E,S=6,V=*:R=F,S=3,V={4}:R=G,S=17,V={5}:R=H,S=16,V={6}:R=I,S=23,V={7}:R=J,S=24,V={8}:\";$B$4;$B$2;$B$5;$A23;$B$3;$H$9;$B$1;L$1;L$2)": 1006,_x000D_
    "=RIK_AC(\"INF06__;INF13@E=1,S=14,G=0,T=0,P=0:@R=A,S=21,V={0}:R=B,S=18,V={1}:R=C,S=22,V={2}:R=D,S=4,V={3}:R=E,S=6,V=*:R=F,S=3,V={4}:R=G,S=17,V={5}:R=H,S=16,V={6}:R=I,S=23,V={7}:R=J,S=24,V={8}:\";$B$4;$B$2;$B$5;$A24;$B$3;$H$9;$B$1;L$1;L$2)": 1007,_x000D_
    "=RIK_AC(\"INF06__;INF13@E=1,S=14,G=0,T=0,P=0:@R=A,S=21,V={0}:R=B,S=18,V={1}:R=C,S=22,V={2}:R=D,S=4,V={3}:R=E,S=6,V=*:R=F,S=3,V={4}:R=G,S=17,V={5}:R=H,S=16,V={6}:R=I,S=23,V={7}:R=J,S=24,V={8}:\";$B$4;$B$2;$B$5;$A25;$B$3;$H$9;$B$1;L$1;L$2)": 1008,_x000D_
    "=RIK_AC(\"INF06__;INF13@E=1,S=14,G=0,T=0,P=0:@R=A,S=21,V={0}:R=B,S=18,V={1}:R=C,S=22,V={2}:R=D,S=4,V={3}:R=E,S=6,V=*:R=F,S=3,V={4}:R=G,S=17,V={5}:R=H,S=16,V={6}:R=I,S=23,V={7}:R=J,S=24,V={8}:\";$B$4;$B$2;$B$5;$A26;$B$3;$H$9;$B$1;L$1;L$2)": 1009,_x000D_
    "=RIK_AC(\"INF06__;INF13@E=1,S=14,G=0,T=0,P=0:@R=A,S=21,V={0}:R=B,S=18,V={1}:R=C,S=22,V={2}:R=D,S=4,V={3}:R=E,S=6,V=*:R=F,S=3,V={4}:R=G,S=17,V={5}:R=H,S=16,V={6}:R=I,S=23,V={7}:R=J,S=24,V={8}:\";$B$4;$B$2;$B$5;$A27;$B$3;$H$9;$B$1;L$1;L$2)": 1010,_x000D_
    "=RIK_AC(\"INF06__;INF13@E=1,S=14,G=0,T=0,P=0:@R=A,S=21,V={0}:R=B,S=18,V={1}:R=C,S=22,V={2}:R=D,S=4,V={3}:R=E,S=6,V=*:R=F,S=3,V={4}:R=G,S=17,V={5}:R=H,S=16,V={6}:R=I,S=23,V={7}:R=J,S=24,V={8}:\";$B$4;$B$2;$B$5;$A28;$B$3;$H$9;$B$1;L$1;L$2)": 1011,_x000D_
    "=RIK_AC(\"INF06__;INF13@E=1,S=14,G=0,T=0,P=0:@R=A,S=21,V={0}:R=B,S=18,V={1}:R=C,S=22,V={2}:R=D,S=4,V={3}:R=E,S=6,V=*:R=F,S=3,V={4}:R=G,S=17,V={5}:R=H,S=16,V={6}:R=I,S=23,V={7}:R=J,S=24,V={8}:\";$B$4;$B$2;$B$5;$A29;$B$3;$H$9;$B$1;L$1;L$2)": 1012,_x000D_
    "=RIK_AC(\"INF06__;INF13@E=1,S=14,G=0,T=0,P=0:@R=A,S=21,V={0}:R=B,S=18,V={1}:R=C,S=22,V={2}:R=D,S=4,V={3}:R=E,S=6,V=*:R=F,S=3,V={4}:R=G,S=17,V={5}:R=H,S=16,V={6}:R=I,S=23,V={7}:R=J,S=24,V={8}:\";$B$4;$B$2;$B$5;$A30;$B$3;$H$9;$B$1;L$1;L$2)": 1013,_x000D_
    "=RIK_AC(\"INF06__;INF13@E=1,S=14,G=0,T=0,P=0:@R=A,S=21,V={0}:R=B,S=18,V={1}:R=C,S=22,V={2}:R=D,S=4,V={3}:R=E,S=6,V=*:R=F,S=3,V={4}:R=G,S=17,V={5}:R=H,S=16,V={6}:R=I,S=23,V={7}:R=J,S=24,V={8}:\";$B$4;$B$2;$B$5;$A31;$B$3;$H$9;$B$1;L$1;L$2)": 1014,_x000D_
    "=RIK_AC(\"INF06__;INF13@E=1,S=14,G=0,T=0,P=0:@R=A,S=21,V={0}:R=B,S=18,V={1}:R=C,S=22,V={2}:R=D,S=4,V={3}:R=E,S=6,V=*:R=F,S=3,V={4}:R=G,S=17,V={5}:R=H,S=16,V={6}:R=I,S=23,V={7}:R=J,S=24,V={8}:\";$B$4;$B$2;$B$5;$A32;$B$3;$H$9;$B$1;L$1;L$2)": 1015,_x000D_
    "=RIK_AC(\"INF06__;INF13@E=1,S=14,G=0,T=0,P=0:@R=A,S=21,V={0}:R=B,S=18,V={1}:R=C,S=22,V={2}:R=D,S=4,V={3}:R=E,S=6,V=*:R=F,S=3,V={4}:R=G,S=17,V={5}:R=H,S=16,V={6}:R=I,S=23,V={7}:R=J,S=24,V={8}:\";$B$4;$B$2;$B$5;$A33;$B$3;$H$9;$B$1;L$1;L$2)": 1016,_x000D_
    "=RIK_AC(\"INF06__;INF13@E=1,S=1</t>
  </si>
  <si>
    <t>S=1029,V={8}:\";$B$1;$F$9;$B$3;$F$10;$A36;$B$5;$B$2;$I$6;$I$7)": 251,_x000D_
    "=RIK_AC(\"INF06__;INF05@E=1,S=1065,G=0,T=0,P=0:@R=A,S=1123,V={0}:R=B,S=1049,V={1}:R=C,S=9|1011,V={2}:R=D,S=1032,V={3}:R=E,S=9|1012,V={4}:R=F,S=1064,V={5}:R=G,S=2000,V={6}:R=H,S=1046,V={7}:R=I,S=1029,V={8}:\";$B$1;$F$9;$B$3;$F$10;$A37;$B$5;$B$2;$I$6;$I$7)": 252,_x000D_
    "=RIK_AC(\"INF06__;INF05@E=1,S=1065,G=0,T=0,P=0:@R=A,S=1123,V={0}:R=B,S=1049,V={1}:R=C,S=9|1011,V={2}:R=D,S=1032,V={3}:R=E,S=9|1012,V={4}:R=F,S=1064,V={5}:R=G,S=2000,V={6}:R=H,S=1046,V={7}:R=I,S=1029,V={8}:\";$B$1;$F$9;$B$3;$F$10;$A38;$B$5;$B$2;$I$6;$I$7)": 253,_x000D_
    "=RIK_AC(\"INF06__;INF05@E=1,S=1065,G=0,T=0,P=0:@R=A,S=1123,V={0}:R=B,S=1049,V={1}:R=C,S=9|1011,V={2}:R=D,S=1032,V={3}:R=E,S=9|1012,V={4}:R=F,S=1064,V={5}:R=G,S=2000,V={6}:R=H,S=1046,V={7}:R=I,S=1029,V={8}:\";$B$1;$F$9;$B$3;$F$10;$A39;$B$5;$B$2;$I$6;$I$7)": 254,_x000D_
    "=RIK_AC(\"INF06__;INF05@E=1,S=1065,G=0,T=0,P=0:@R=A,S=1123,V={0}:R=B,S=1049,V={1}:R=C,S=9|1011,V={2}:R=D,S=1032,V={3}:R=E,S=9|1012,V={4}:R=F,S=1064,V={5}:R=G,S=2000,V={6}:R=H,S=1046,V={7}:R=I,S=1029,V={8}:\";$B$1;$F$9;$B$3;$F$10;$A40;$B$5;$B$2;$I$6;$I$7)": 255,_x000D_
    "=RIK_AC(\"INF06__;INF05@E=1,S=1065,G=0,T=0,P=0:@R=A,S=1123,V={0}:R=B,S=1049,V={1}:R=C,S=9|1011,V={2}:R=D,S=1032,V={3}:R=E,S=9|1012,V={4}:R=F,S=1064,V={5}:R=G,S=2000,V={6}:R=H,S=1046,V={7}:R=I,S=1029,V={8}:\";$B$1;$F$9;$B$3;$F$10;$A41;$B$5;$B$2;$I$6;$I$7)": 256,_x000D_
    "=RIK_AC(\"INF06__;INF05@E=1,S=1065,G=0,T=0,P=0:@R=A,S=1123,V={0}:R=B,S=1049,V={1}:R=C,S=9|1011,V={2}:R=D,S=1032,V={3}:R=E,S=9|1012,V={4}:R=F,S=1064,V={5}:R=G,S=2000,V={6}:R=H,S=1046,V={7}:R=I,S=1029,V={8}:\";$B$1;$F$9;$B$3;$F$10;$A42;$B$5;$B$2;$I$6;$I$7)": 257,_x000D_
    "=RIK_AC(\"INF06__;INF05@E=1,S=1065,G=0,T=0,P=0:@R=A,S=1123,V={0}:R=B,S=1049,V={1}:R=C,S=9|1011,V={2}:R=D,S=1032,V={3}:R=E,S=9|1012,V={4}:R=F,S=1064,V={5}:R=G,S=2000,V={6}:R=H,S=1046,V={7}:R=I,S=1029,V={8}:\";$B$1;$F$9;$B$3;$F$10;$A43;$B$5;$B$2;$I$6;$I$7)": 258,_x000D_
    "=RIK_AC(\"INF06__;INF05@E=1,S=1065,G=0,T=0,P=0:@R=A,S=1123,V={0}:R=B,S=1049,V={1}:R=C,S=9|1011,V={2}:R=D,S=1032,V={3}:R=E,S=9|1012,V={4}:R=F,S=1064,V={5}:R=G,S=2000,V={6}:R=H,S=1046,V={7}:R=I,S=1029,V={8}:\";$B$1;$F$9;$B$3;$F$10;$A16;$B$5;$B$2;$I$6;$K$7)": 259,_x000D_
    "=RIK_AC(\"INF06__;INF05@E=1,S=1065,G=0,T=0,P=0:@R=A,S=1123,V={0}:R=B,S=1049,V={1}:R=C,S=9|1011,V={2}:R=D,S=1032,V={3}:R=E,S=9|1012,V={4}:R=F,S=1064,V={5}:R=G,S=2000,V={6}:R=I,S=1029,V={7}:R=I,S=1024,V={8}:R=J,S=1047,V={9}:\";$B$1;$F$9;$B$3;$F$10;$A16;$B$5;$B$2;$K$7;$K$3;$K$4)": 260,_x000D_
    "=RIK_AC(\"INF06__;INF05@E=1,S=1065,G=0,T=0,P=0:@R=A,S=1123,V={0}:R=B,S=1049,V={1}:R=C,S=9|1011,V={2}:R=D,S=1032,V={3}:R=E,S=9|1012,V={4}:R=F,S=1064,V={5}:R=G,S=2000,V={6}:R=I,S=1029,V={7}:R=I,S=1024,V={8}:R=J,S=1047,V={9}:\";$B$1;$F$9;$B$3;$F$10;$A17;$B$5;$B$2;$K$7;$K$3;$K$4)": 261,_x000D_
    "=RIK_AC(\"INF06__;INF05@E=1,S=1065,G=0,T=0,P=0:@R=A,S=1123,V={0}:R=B,S=1049,V={1}:R=C,S=9|1011,V={2}:R=D,S=1032,V={3}:R=E,S=9|1012,V={4}:R=F,S=1064,V={5}:R=G,S=2000,V={6}:R=I,S=1029,V={7}:R=I,S=1024,V={8}:R=J,S=1047,V={9}:\";$B$1;$F$9;$B$3;$F$10;$A18;$B$5;$B$2;$K$7;$K$3;$K$4)": 262,_x000D_
    "=RIK_AC(\"INF06__;INF05@E=1,S=1065,G=0,T=0,P=0:@R=A,S=1123,V={0}:R=B,S=1049,V={1}:R=C,S=9|1011,V={2}:R=D,S=1032,V={3}:R=E,S=9|1012,V={4}:R=F,S=1064,V={5}:R=G,S=2000,V={6}:R=I,S=1029,V={7}:R=I,S=1024,V={8}:R=J,S=1047,V={9}:\";$B$1;$F$9;$B$3;$F$10;$A19;$B$5;$B$2;$K$7;$K$3;$K$4)": 263,_x000D_
    "=RIK_AC(\"INF06__;INF05@E=1,S=1065,G=0,T=0,P=0:@R=A,S=1123,V={0}:R=B,S=1049,V={1}:R=C,S=9|1011,V={2}:R=D,S=1032,V={3}:R=E,S=9|1012,V={4}:R=F,S=1064,V={5}:R=G,S=2000,V={6}:R=I,S=1029,V={7}:R=I,S=1024,V={8}:R=J,S=1047,V={9}:\";$B$1;$F$9;$B$3;$F$10;$A20;$B$5;$B$2;$K$7;$K$3;$K$4)": 264,_x000D_
    "=RIK_AC(\"INF06__;INF05@E=1,S=1065,G=0,T=0,P=0:@R=A,S=1123,V={0}:R=B,S=1049,V={1}:R=C,S=9|1011,V={2}:R=D,S=1032,V={3}:R=E,S=9|1012,V={4}:R=F,S=1064,V={5}:R=G,S=2000,V={6}:R=I,S=1029,V={7}:R=I,S=1024,V={8}:R=J,S=1047,V={9}:\";$B$1;$F$9;$B$3;$F$10;$A21;$B$5;$B$2;$K$7;$K$3;$K$4)": 265,_x000D_
    "=RIK_AC(\"INF06__;INF05@E=1,S=1065,G=0,T=0,P=0:@R=A,S=1123,V={0}:R=B,S=1049,V={1}:R=C,S=9|1011,V={2}:R=D,S=1032,V={3}:R=E,S=9|1012,V={4}:R=F,S=1064,V={5}:R=G,S=2000,V={6}:R=I,S=1029,V={7}:R=I,S=1024,V={8}:R=J,S=1047,V={9}:\";$B$1;$F$9;$B$3;$F$10;$A22;$B$5;$B$2;$K$7;$K$3;$K$4)": 266,_x000D_
    "=RIK_AC(\"INF06__;INF05@E=1,S=1065,G=0,T=0,P=0:@R=A,S=1123,V={0}:R=B,S=1049,V={1}:R=C,S=9|1011,V={2}:R=D,S=1032,V={3}:R=E,S=9|1012,V={4}:R=F,S=1064,V={5}:R=G,S=2000,V={6}:R=I,S=1029,V={7}:R=I,S=1024,V={8}:R=J,S=1047,V={9}:\";$B$1;$F$9;$B$3;$F$10;$A23;$B$5;$B$2;$K$7;$K$3;$K$4)": 267,_x000D_
    "=RIK_AC(\"INF06__;INF05@E=1,S=1065,G=0,T=0,P=0:@R=A,S=1123,V={0}:R=B,S=1049,V={1}:R=C,S=9|1011,V={2}:R=D,S=1032,V={3}:R=E,S=9|1012,V={4}:R=F,S=1064,V={5}:R=G,S=2000,V={6}:R=I,S=1029,V={7}:R=I,S=1024,V={8}:R=J,S=1047,V={9}:\";$B$1;$F$9;$B$3;$F$10;$A24;$B$5;$B$2;$K$7;$K$3;$K$4)": 268,_x000D_
    "=RIK_AC(\"INF06__;INF05@E=1,S=1065,G=0,T=0,P=0:@R=A,S=1123,V={0}:R=B,S=1049,V={1}:R=C,S=9|1011,V={2}:R=D,S=1032,V={3}:R=E,S=9|1012,V={4}:R=F,S=1064,V={5}:R=G,S=2000,V={6}:R=I,S=1029,V={7}:R=I,S=1024,V={8}:R=J,S=1047,V={9}:\";$B$1;$F$9;$B$3;$F$10;$A25;$B$5;$B$2;$K$7;$K$3;$K$4)": 269,_x000D_
    "=RIK_AC(\"INF06__;INF05@E=1,S=1065,G=0,T=0,P=0:@R=A,S=1123,V={0}:R=B,S=1049,V={1}:R=C,S=9|1011,V={2}:R=D,S=1032,V={3}:R=E,S=9|1012,V={4}:R=F,S=1064,V={5}:R=G,S=2000,V={6}:R=I,S=1029,V={7}:R=I,S=1024,V={8}:R=J,S=1047,V={9}:\";$B$1;$F$9;$B$3;$F$10;$A26;$B$5;$B$2;$K$7;$K$3;$K$4)": 270,_x000D_
    "=RIK_AC(\"INF06__;INF05@E=1,S=1065,G=0,T=0,P=0:@R=A,S=1123,V={0}:R=B,S=1049,V={1}:R=C,S=9|1011,V={2}:R=D,S=1032,V={3}:R=E,S=9|1012,V={4}:R=F,S=1064,V={5}:R=G,S=2000,V={6}:R=I,S=1029,V={7}:R=I,S=1024,V={8}:R=J,S=1047,V={9}:\";$B$1;$F$9;$B$3;$F$10;$A28;$B$5;$B$2;$K$7;$K$3;$K$4)": 271,_x000D_
    "=RIK_AC(\"INF06__;INF05@E=1,S=1065,G=0,T=0,P=0:@R=A,S=1123,V={0}:R=B,S=1049,V={1}:R=C,S=9|1011,V={2}:R=D,S=1032,V={3}:R=E,S=9|1012,V={4}:R=F,S=1064,V={5}:R=G,S=2000,V={6}:R=I,S=1029,V={7}:R=I,S=1024,V={8}:R=J,S=1047,V={9}:\";$B$1;$F$9;$B$3;$F$10;$A29;$B$5;$B$2;$K$7;$K$3;$K$4)": 272,_x000D_
    "=RIK_AC(\"INF06__;INF05@E=1,S=1065,G=0,T=0,P=0:@R=A,S=1123,V={0}:R=B,S=1049,V={1}:R=C,S=9|1011,V={2}:R=D,S=1032,V={3}:R=E,S=9|1012,V={4}:R=F,S=1064,V={5}:R=G,S=2000,V={6}:R=I,S=1029,V={7}:R=I,S=1024,V={8}:R=J,S=1047,V={9}:\";$B$1;$F$9;$B$3;$F$10;$A31;$B$5;$B$2;$K$7;$K$3;$K$4)": 273,_x000D_
    "=RIK_AC(\"INF06__;INF05@E=1,S=1065,G=0,T=0,P=0:@R=A,S=1123,V={0}:R=B,S=1049,V={1}:R=C,S=9|1011,V={2}:R=D,S=1032,V={3}:R=E,S=9|1012,V={4}:R=F,S=1064,V={5}:R=G,S=2000,V={6}:R=I,S=1029,V={7}:R=I,S=1024,V={8}:R=J,S=1047,V={9}:\";$B$1;$F$9;$B$3;$F$10;$A32;$B$5;$B$2;$K$7;$K$3;$K$4)": 274,_x000D_
    "=RIK_AC(\"INF06__;INF05@E=1,S=1065,G=0,T=0,P=0:@R=A,S=1123,V={0}:R=B,S=1049,V={1}:R=C,S=9|1011,V={2}:R=D,S=1032,V={3}:R=E,S=9|1012,V={4}:R=F,S=1064,V={5}:R=G,S=2000,V={6}:R=I,S=1029,V={7}:R=I,S=1024,V={8}:R=J,S=1047,V={9}:\";$B$1;$F$9;$B$3;$F$10;$A34;$B$5;$B$2;$K$7;$K$3;$K$4)": 275,_x000D_
    "=RIK_AC(\"INF06__;INF05@E=1,S=1065,G=0,T=0,P=0:@R=A,S=1123,V={0}:R=B,S=1049,V={1}:R=C,S=9|1011,V={2}:R=D,S=1032,V={3}:R=E,S=9|1012,V={4}:R=F,S=1064,V={5}:R=G,S=2000,V={6}:R=I,S=1029,V={7}:R=I,S=1024,V={8}:R=J,S=1047,V={9}:\";$B$1;$F$9;$B$3;$F$10;$A35;$B$5;$B$2;$K$7;$K$3;$K$4)": 276,_x000D_
    "=RIK_AC(\"INF06__;INF05@E=1,S=1065,G=0,T=0,P=0:@R=A,S=1123,V={0}:R=B,S=1049,V={1}:R=C,S=9|1011,V={2}:R=D,S=1032,V={3}:R=E,S=9|1012,V={4}:R=F,S=1064,V={5}:R=G,S=2000,V={6}:R=I,S=1029,V={7}:R=I,S=1024,V={8}:R=J,S=1047,V={9}:\";$B$1;$F$9;$B$3;$F$10;$A36;$B$5;$B$2;$K$7;$K$3;$K$4)": 277,_x000D_
    "=RIK_AC(\"INF06__;INF05@E=1,S=1065,G=0,T=0,P=0:@R=A,S=1123,V={0}:R=B,S=1049,V={1}:R=C,S=9|1011,V={2}:R=D,S=1032,V={3}:R=E,S=9|1012,V={4}:R=F,S=1064,V={5}:R=G,S=2000,V={6}:R=I,S=1029,V={7}:R=I,S=1024,V={8}:R=J,S=1047,V={9}:\";$B$1;$F$9;$B$3;$F$10;$A37;$B$5;$B$2;$K$7;$K$3;$K$4)": 278,_x000D_
    "=RIK_AC(\"INF06__;INF05@E=1,S=1065,G=0,T=0,P=0:@R=A,S=1123,V={0}:R=B,S=1049,V={1}:R=C,S=9|1011,V={2}:R=D,S=1032,V={3}:R=E,S=9|1012,V={4}:R=F,S=1064,V={5}:R=G,S=2000,V={6}:R=I,S=1029,V={7}:R=I,S=1024,V={8}:R=J,S=1047,V={9}:\";$B$1;$F$9;$B$3;$F$10;$A38;$B$5;$B$2;$K$7;$K$3;$K$4)": 279,_x000D_
    "=RIK_AC(\"INF06__;INF05@E=1,S=1065,G=0,T=0,P=0:@R=A,S=1123,V={0}:R=B,S=1049,V={1}:R=C,S=9|1011,V={2}:R=D,S=1032,V={3}:R=E,S=9|1012,V={4}:R=F,S=1064,V={5}:R=G,S=2000,V={6}:R=I,S=1029,V={7}:R=I,S=1024,V={8}:R=J,S=1047,V={9}:\";$B$1;$F$9;$B$3;$F$10;$A39;$B$5;$B$2;$K$7;$K$3;$K$4)": 280,_x000D_
    "=RIK_AC(\"INF06__;INF05@E=1,S=1065,G=0,T=0,P=0:@R=A,S=1123,V={0}:R=B,S=1049,V={1}:R=C,S=9|1011,V={2}:R=D,S=1032,V={3}:R=E,S=9|1012,V={4}:R=F,S=1064,V={5}:R=G,S=2000,V={6}:R=I,S=1029,V={7}:R=I,S=1024,V={8}:R=J,S=1047,V={9}:\";$B$1;$F$9;$B$3;$F$10;$A40;$B$5;$B$2;$K$7;$K$3;$K$4)": 281,_x000D_
    "=RIK_AC(\"INF06__;INF05@E=1,S=1065,G=0,T=0,P=0:@R=A,S=1123,V={0}:R=B,S=1049,V={1}:R=C,S=9|1011,V={2}:R=D,S=1032,V={3}:R=E,S=9|1012,V={4}:R=F,S=1064,V={5}:R=G,S=2000,V={6}:R=I,S=1029,V={7}:R=I,S=1024,V={8}:R=J,S=1047,V={9}:\";$B$1;$F$9;$B$3;$F$10;$A41;$B$5;$B$2;$K$7;$K$3;$K$4)": 282,_x000D_
    "=RIK_AC(\"INF06__;INF05@E=1,S=1065,G=0,T=0,P=0:@R=A,S=1123,V={0}:R=B,S=1049,V={1}:R=C,S=9|1011,V={2}:R=D,S=1032,V={3}:R=E,S=9|1012,V={4}:R=F,S=1064,V={5}:R=G,S=2000,V={6}:R=I,S=1029,V={7}:R=I,S=1024,V={8}:R=J,S=1047,V={9}:\";$B$1;$F$9;$B$3;$F$10;$A42;$B$5;$B$2;$K$7;$K$3;$K$4)": 283,_x000D_
    "=RIK_AC(\"INF06__;INF05@E=1,S=1065,G=0,T=0,P=0:@R=A,S=1123,V={0}:R=B,S=1049,V={1}:R=C,S=9|1011,V={2}:R=D,S=1032,V={3}:R=E,S=9|1012,V={4}:R=F,S=1064,V={5}:R=G,S=2000,V={6}:R=I,S=1029,V={7}:R=I,S=1024,V={8}:R=J,S=1047,V={9}:\";$B$1;$F$9;$B$3;$F$10;$A43;$B$5;$B$2;$K$7;$K$3;$K$4)": 284,_x000D_
    "=RIK_AC(\"INF06__;INF13@E=1,S=14,G=0,T=0,P=0:@R=A,S=21,V={0}:R=B,S=18,V={1}:R=C,S=22,V={2}:R=D,S=4,V={3}:R=E,S=6,V=*:R=F,S=8,V={4}:R=G,S=9,V={5}:R=H,S=10,V={6}:R=I,S=3,V={7}:R=J,S=17,V={8}:\";$B$4;$B$2;$B$5;$A16;$I$3;$I$1;$I$2;$B$3;$F$9)": 285,_x000D_
    "=RIK_AC(\"INF06__;INF13@E=1,S=14,G=0,T=0,P=0:@R=A,S=21,V={0}:R=B,S=18,V={1}:R=C,S=22,V={2}:R=D,S=4,V={3}:R=E,S=6,V=*:R=F,S=8,V={4}:R=G,S=9,V={5}:R=H,S=10,V={6}:R=I,S=3,V={7}:R=J,S=17,V={8}:\";$B$4;$B$2;$B$5;$A17;$I$3;$I$1;$I$2;$B$3;$F$9)": 286,_x000D_
    "=RIK_AC(\"INF06__;INF13@E=1,S=14,G=0,T=0,P=0:@R=A,S=21,V={0}:R=B,S=18,V={1}:R=C,S=22,V={2}:R=D,S=4,V={3}:R=E,S=6,V=*:R=F,S=8,V={4}:R=G,S=9,V={5}:R=H,S=10,V={6}:R=I,S=3,V={7}:R=J,S=17,V={8}:\";$B$4;$B$2;$B$5;$A18;$I$3;$I$1;$I$2;$B$3;$F$9)": 287,_x000D_
    "=RIK_AC(\"INF06__;INF13@E=1,S=14,G=0,T=0,P=0:@R=A,S=21,V={0}:R=B,S=18,V={1}:R=C,S=22,V={2}:R=D,S=4,V={3}:R=E,S=6,V=*:R=F,S=8,V={4}:R=G,S=9,V={5}:R=H,S=10,V={6}:R=I,S=3,V={7}:R=J,S=17,V={8}:\";$B$4;$B$2;$B$5;$A19;$I$3;$I$1;$I$2;$B$3;$F$9)": 288,_x000D_
    "=RIK_AC(\"INF06__;INF13@E=1,S=14,G=0,T=0,P=0:@R=A,S=21,V={0}:R=B,S=18,V={1}:R=C,S=22,V={2}:R=D,S=4,V={3}:R=E,S=6,V=*:R=F,S=8,V={4}:R=G,S=9,V={5}:R=H,S=10,V={6}:R=I,S=3,V={7}:R=J,S=17,V={8}:\";$B$4;$B$2;$B$5;$A20;$I$3;$I$1;$I$2;$B$3;$F$9)": 289,_x000D_
    "=RIK_AC(\"INF06__;INF13@E=1,S=14,G=0,T=0,P=0:@R=A,S=21,V={0}:R=B,S=18,V={1}:R=C,S=22,V={2}:R=D,S=4,V={3}:R=E,S=6,V=*:R=F,S=8,V={4}:R=G,S=9,V={5}:R=H,S=10,V={6}:R=I,S=3,V={7}:R=J,S=17,V={8}:\";$B$4;$B$2;$B$5;$A21;$I$3;$I$1;$I$2;$B$3;$F$9)": 290,_x000D_
    "=RIK_AC(\"INF06__;INF13@E=1,S=14,G=0,T=0,P=0:@R=A,S=21,V={0}:R=B,S=18,V={1}:R=C,S=22,V={2}:R=D,S=4,V={3}:R=E,S=6,V=*:R=F,S=8,V={4}:R=G,S=9,V={5}:R=H,S=10,V={6}:R=I,S=3,V={7}:R=J,S=17,V={8}:\";$B$4;$B$2;$B$5;$A22;$I$3;$I$1;$I$2;$B$3;$F$9)": 291,_x000D_
    "=RIK_AC(\"INF06__;INF13@E=1,S=14,G=0,T=0,P=0:@R=A,S=21,V={0}:R=B,S=18,V={1}:R=C,S=22,V={2}:R=D,S=4,V={3}:R=E,S=6,V=*:R=F,S=8,V={4}:R=G,S=9,V={5}:R=H,S=10,V={6}:R=I,S=3,V={7}:R=J,S=17,V={8}:\";$B$4;$B$2;$B$5;$A23;$I$3;$I$1;$I$2;$B$3;$F$9)": 292,_x000D_
    "=RIK_AC(\"INF06__;INF13@E=1,S=14,G=0,T=0,P=0:@R=A,S=21,V={0}:R=B,S=18,V={1}:R=C,S=22,V={2}:R=D,S=4,V={3}:R=E,S=6,V=*:R=F,S=8,V={4}:R=G,S=9,V={5}:R=H,S=10,V={6}:R=I,S=3,V={7}:R=J,S=17,V={8}:\";$B$4;$B$2;$B$5;$A24;$I$3;$I$1;$I$2;$B$3;$F$9)": 293,_x000D_
    "=RIK_AC(\"INF06__;INF13@E=1,S=14,G=0,T=0,P=0:@R=A,S=21,V={0}:R=B,S=18,V={1}:R=C,S=22,V={2}:R=D,S=4,V={3}:R=E,S=6,V=*:R=F,S=8,V={4}:R=G,S=9,V={5}:R=H,S=10,V={6}:R=I,S=3,V={7}:R=J,S=17,V={8}:\";$B$4;$B$2;$B$5;$A25;$I$3;$I$1;$I$2;$B$3;$F$9)": 294,_x000D_
    "=RIK_AC(\"INF06__;INF13@E=1,S=14,G=0,T=0,P=0:@R=A,S=21,V={0}:R=B,S=18,V={1}:R=C,S=22,V={2}:R=D,S=4,V={3}:R=E,S=6,V=*:R=F,S=8,V={4}:R=G,S=9,V={5}:R=H,S=10,V={6}:R=I,S=3,V={7}:R=J,S=17,V={8}:\";$B$4;$B$2;$B$5;$A26;$I$3;$I$1;$I$2;$B$3;$F$9)": 295,_x000D_
    "=RIK_AC(\"INF06__;INF13@E=1,S=14,G=0,T=0,P=0:@R=A,S=21,V={0}:R=B,S=18,V={1}:R=C,S=22,V={2}:R=D,S=4,V={3}:R=E,S=6,V=*:R=F,S=8,V={4}:R=G,S=9,V={5}:R=H,S=10,V={6}:R=I,S=3,V={7}:R=J,S=17,V={8}:\";$B$4;$B$2;$B$5;$A28;$I$3;$I$1;$I$2;$B$3;$F$9)": 296,_x000D_
    "=RIK_AC(\"INF06__;INF13@E=1,S=14,G=0,T=0,P=0:@R=A,S=21,V={0}:R=B,S=18,V={1}:R=C,S=22,V={2}:R=D,S=4,V={3}:R=E,S=6,V=*:R=F,S=8,V={4}:R=G,S=9,V={5}:R=H,S=10,V={6}:R=I,S=3,V={7}:R=J,S=17,V={8}:\";$B$4;$B$2;$B$5;$A29;$I$3;$I$1;$I$2;$B$3;$F$9)": 297,_x000D_
    "=RIK_AC(\"INF06__;INF13@E=1,S=14,G=0,T=0,P=0:@R=A,S=21,V={0}:R=B,S=18,V={1}:R=C,S=22,V={2}:R=D,S=4,V={3}:R=E,S=6,V=*:R=F,S=8,V={4}:R=G,S=9,V={5}:R=H,S=10,V={6}:R=I,S=3,V={7}:R=J,S=17,V={8}:\";$B$4;$B$2;$B$5;$A31;$I$3;$I$1;$I$2;$B$3;$F$9)": 298,_x000D_
    "=RIK_AC(\"INF06__;INF13@E=1,S=14,G=0,T=0,P=0:@R=A,S=21,V={0}:R=B,S=18,V={1}:R=C,S=22,V={2}:R=D,S=4,V={3}:R=E,S=6,V=*:R=F,S=8,V={4}:R=G,S=9,V={5}:R=H,S=10,V={6}:R=I,S=3,V={7}:R=J,S=17,V={8}:\";$B$4;$B$2;$B$5;$A32;$I$3;$I$1;$I$2;$B$3;$F$9)": 299,_x000D_
    "=RIK_AC(\"INF06__;INF13@E=1,S=14,G=0,T=0,P=0:@R=A,S=21,V={0}:R=B,S=18,V={1}:R=C,S=22,V={2}:R=D,S=4,V={3}:R=E,S=6,V=*:R=F,S=8,V={4}:R=G,S=9,V={5}:R=H,S=10,V={6}:R=I,S=3,V={7}:R=J,S=17,V={8}:\";$B$4;$B$2;$B$5;$A34;$I$3;$I$1;$I$2;$B$3;$F$9)": 300,_x000D_
    "=RIK_AC(\"INF06__;INF13@E=1,S=14,G=0,T=0,P=0:@R=A,S=21,V={0}:R=B,S=18,V={1}:R=C,S=22,V={2}:R=D,S=4,V={3}:R=E,S=6,V=*:R=F,S=8,V={4}:R=G,S=9,V={5}:R=H,S=10,V={6}:R=I,S=3,V={7}:R=J,S=17,V={8}:\";$B$4;$B$2;$B$5;$A35;$I$3;$I$1;$I$2;$B$3;$F$9)": 301,_x000D_
    "=RIK_AC(\"INF06__;INF13@E=1,S=14,G=0,T=0,P=0:@R=A,S=21,V={0}:R=B,S=18,V={1}:R=C,S=22,V={2}:R=D,S=4,V={3}:R=E,S=6,V=*:R=F,S=8,V={4}:R=G,S=9,V={5}:R=H,S=10,V={6}:R=I,S=3,V={7}:R=J,S=17,V={8}:\";$B$4;$B$2;$B$5;$A36;$I$3;$I$1;$I$2;$B$3;$F$9)": 302,_x000D_
    "=RIK_AC(\"INF06__;INF13@E=1,S=14,G=0,T=0,P=0:@R=A,S=21,V={0}:R=B,S=18,V={1}:R=C,S=22,V={2}:R=D,S=4,V={3}:R=E,S=6,V=*:R=F,S=8,V={4}:R=G,S=9,V={5}:R=H,S=10,V={6}:R=I,S=3,V={7}:R=J,S=17,V={8}:\";$B$4;$B$2;$B$5;$A37;$I$3;$I$1;$I$2;$B$3;$F$9)": 303,_x000D_
    "=RIK_AC(\"INF06__;INF13@E=1,S=14,G=0,T=0,P=0:@R=A,S=21,V={0}:R=B,S=18,V={1}:R=C,S=22,V={2}:R=D,S=4,V={3}:R=E,S=6,V=*:R=F,S=8,V={4}:R=G,S=9,V={5}:R=H,S=10,V={6}:R=I,S=3,V={7}:R=J,S=17,V={8}:\";$B$4;$B$2;$B$5;$A38;$I$3;$I$1;$I$2;$B$3;$F$9)": 304,_x000D_
    "=RIK_AC(\"INF06__;INF13@E=1,S=14,G=0,T=0,P=0:@R=A,S=21,V={0}:R=B,S=18,V={1}:R=C,S=22,V={2}:R=D,S=4,V={3}:R=E,S=6,V=*:R=F,S=8,V={4}:R=G,S=9,V={5}:R=H,S=10,V={6}:R=I,S=3,V={7}:R=J,S=17,V={8}:\";$B$4;$B$2;$B$5;$A39;$I$3;$I$1;$I$2;$B$3;$F$9)": 305,_x000D_
    "=RIK_AC(\"INF06__;INF13@E=1,S=14,G=0,T=0,P=0:@R=A,S=21,V={0}:R=B,S=18,V={1}:R=C,S=22,V={2}:R=D,S=4,V={3}:R=E,S=6,V=*:R=F,S=8,V={4}:R=G,S=9,V={5}:R=H,S=10,V={6}:R=I,S=3,V={7}:R=J,S=17,V={8}:\";$B$4;$B$2;$B$5;$A40;$I$3;$I$1;$I$2;$B$3;$F$9)": 306,_x000D_
    "=RIK_AC(\"INF06__;INF13@E=1,S=14,G=0,T=0,P=0:@R=A,S=21,V={0}:R=B,S=18,V={1}:R=C,S=22,V={2}:R=D,S=4,V={3}:R=E,S=6,V=*:R=F,S=8,V={4}:R=G,S=9,V={5}:R=H,S=10,V={6}:R=I,S=3,V={7}:R=J,S=17,V={8}:\";$B$4;$B$2;$B$5;$A41;$I$3;$I$1;$I$2;$B$3;$F$9)": 307,_x000D_
    "=RIK_AC(\"INF06__;INF13@E=1,S=14,G=0,T=0,P=0:@R=A,S=21,V={0}:R=B,S=18,V={1}:R=C,S=22,V={2}:R=D,S=4,V={3}:R=E,S=6,V=*:R=F,S=8,V={4}:R=G,S=9,V={5}:R=H,S=10,V={6}:R=I,S=3,V={7}:R=J,S=17,V={8}:\";$B$4;$B$2;$B$5;$A42;$I$3;$I$1;$I$2;$B$3;$F$9)": 308,_x000D_
    "=RIK_AC(\"INF06__;INF13@E=1,S=14,G=0,T=0,P=0:@R=A,S=21,V={0}:R=B,S=18,V={1}:R=C,S=22,V={2}:R=D,S=4,V={3}:R=E,S=6,V=*:R=F,S=8,V={4}:R=G,S=9,V={5}:R=H,S=10,V={6}:R=I,S=3,V={7}:R=J,S=17,V={8}:\";$B$4;$B$2;$B$5;$A43;$I$3;$I$1;$I$2;$B$3;$F$9)": 309,_x000D_
    "=RIK_AC(\"INF06__;INF13@E=1,S=14,G=0,T=0,P=0:@R=A,S=21,V={0}:R=B,S=18,V={1}:R=C,S=22,V={2}:R=D,S=4,V={3}:R=E,S=6,V=*:R=F,S=8,V={4}:R=G,S=9,V={5}:R=H,S=10,V={6}:R=I,S=3,V={7}:R=J,S=17,V={8}:\";$B$4;$B$2;$B$5;$A16;$K$3;$K$1;$K$2;$B$3;$F$9)": 310,_x000D_
    "=RIK_AC(\"INF06__;INF13@E=1,S=14,G=0,T=0,P=0:@R=A,S=21,V={0}:R=B,S=18,V={1}:R=C,S=22,V={2}:R=D,S=4,V={3}:R=E,S=6,V=*:R=F,S=8,V={4}:R=G,S=9,V={5}:R=H,S=10,V={6}:R=I,S=3,V={7}:R=J,S=17,V={8}:\";$B$4;$B$2;$B$5;$A17;$K$3;$K$1;$K$2;$B$3;$F$9)": 311,_x000D_
    "=RIK_AC(\"INF06__;INF13@E=1,S=14,G=0,T=0,P=0:@R=A,S=21,V={0}:R=B,S=18,V={1}:R=C,S=22,V={2}:R=D,S=4,V={3}:R=E,S=6,V=*:R=F,S=8,V={4}:R=G,S=9,V={5}:R=H,S=10,V={6}:R=I,S=3,V={7}:R=J,S=17,V={8}:\";$B$4;$B$2;$B$5;$A18;$K$3;$K$1;$K$2;$B$3;$F$9)": 312,_x000D_
    "=RIK_AC(\"INF06__;INF13@E=1,S=14,G=0,T=0,P=0:@R=A,S=21,V={0}:R=B,S=18,V={1}:R=C,S=22,V={2}:R=D,S=4,V={3}:R=E,S=6,V=*:R=F,S=8,V={4}:R=G,S=9,V={5}:R=H,S=10,V={6}:R=I,S=3,V={7}:R=J,S=17,V={8}:\";$B$4;$B$2;$B$5;$A19;$K$3;$K$1;$K$2;$B$3;$F$9)": 313,_x000D_
    "=RIK_AC(\"INF06__;INF13@E=1,S=14,G=0,T=0,P=0:@R=A,S=21,V={0}:R=B,S=18,V={1}:R=C,S=22,V={2}:R=D,S=4,V={3}:R=E,S=6,V=*:R=F,S=8,V={4}:R=G,S=9,V={5}:R=H,S=10,V={6}:R=I,S=3,V={7}:R=J,S=17,V={8}:\";$B$4;$B$2;$B$5;$A20;$K$3;$K$1;$K$2;$B$3;$F$9)": 314,_x000D_
    "=RIK_AC(\"INF06__;INF13@E=1,S=14,G=0,T=0,P=0:@R=A,S=21,V={0}:R=B,S=18,V={1}:R=C,S=22,V={2}:R=D,S=4,V={3}:R=E,S=6,V=*:R=F,S=8,V={4}:R=G,S=9,V={5}:R=H,S=10,V={6}:R=I,S=3,V={7}:R=J,S=17,V={8}:\";$B$4;$B$2;$B$5;$A21;$K$3;$K$1;$K$2;$B$3;$F$9)": 315,_x000D_
    "=RIK_AC(\"INF06__;INF13@E=1,S=14,G=0,T=0,P=0:@R=A,S=21,V={0}:R=B,S=18,V={1}:R=C,S=22,V={2}:R=D,S=4,V={3}:R=E,S=6,V=*:R=F,S=8,V={4}:R=G,S=9,V={5}:R=H,S=10,V={6}:R=I,S=3,V={7}:R=J,S=17,V={8}:\";$B$4;$B$2;$B$5;$A22;$K$3;$K$1;$K$2;$B$3;$F$9)": 316,_x000D_
    "=RIK_AC(\"INF06__;INF13@E=1,S=14,G=0,T=0,P=0:@R=A,S=21,V={0}:R=B,S=18,V={1}:R=C,S=22,V={2}:R=D,S=4,V={3}:R=E,S=6,V=*:R=F,S=8,V={4}:R=G,S=9,V={5}:R=H,S=10,V={6}:R=I,S=3,V={7}:R=J,S=17,V={8}:\";$B$4;$B$2;$B$5;$A23;$K$3;$K$1;$K$2;$B$3;$F$9)": 317,_x000D_
    "=RIK_AC(\"INF06__;INF13@E=1,S=14,G=0,T=0,P=0:@R=A,S=21,V={0}:R=B,S=18,V={1}:R=C,S=22,V={2}:R=D,S=4,V={3}:R=E,S=6,V=*:R=F,S=8,V={4}:R=G,S=9,V={5}:R=H,S=10,V={6}:R=I,S=3,V={7}:R=J,S=17,V={8}:\";$B$4;$B$2;$B$5;$A24;$K$3;$K$1;$K$2;$B$3;$F$9)": 318,_x000D_
    "=RIK_AC(\"INF06__;INF13@E=1,S=14,G=0,T=0,P=0:@R=A,S=21,V={0}:R=B,S=18,V={1}:R=C,S=22,V={2}:R=D,S=4,V={3}:R=E,S=6,V=*:R=F,S=8,V={4}:R=G,S=9,V={5}:R=H,S=10,V={6}:R=I,S=3,V={7}:R=J,S=17,V={8}:\";$B$4;$B$2;$B$5;$A25;$K$3;$K$1;$K$2;$B$3;$F$9)": 319,_x000D_
    "=RIK_AC(\"INF06__;INF13@E=1,S=14,G=0,T=0,P=0:@R=A,S=21,V={0}:R=B,S=18,V={1}:R=C,S=22,V={2}:R=D,S=4,V={3}:R=E,S=6,V=*:R=F,S=8,V={4}:R=G,S=9,V={5}:R=H,S=10,V={6}:R=I,S=3,V={7}:R=J,S=17,V={8}:\";$B$4;$B$2;$B$5;$A26;$K$3;$K$1;$K$2;$B$3;$F$9)": 320,_x000D_
    "=RIK_AC(\"INF06__;INF13@E=1,S=14,G=0,T=0,P=0:@R=A,S=21,V={0}:R=B,S=18,V={1}:R=C,S=22,V={2}:R=D,S=4,V={3}:R=E,S=6,V=*:R=F,S=8,V={4}:R=G,S=9,V={5}:R=H,S=10,V={6}:R=I,S=3,V={7}:R=J,S=17,V={8}:\";$B$4;$B$2;$B$5;$A28;$K$3;$K$1;$K$2;$B$3;$F$9)": 321,_x000D_
    "=RIK_AC(\"INF06__;INF13@E=1,S=14,G=0,T=0,P=0:@R=A,S=21,V={0}:R=B,S=18,V={1}:R=C,S=22,V={2}:R=D,S=4,V={3}:R=E,S=6,V=*:R=F,S=8,V={4}:R=G,S=9,V={5}:R=H,S=10,V={6}:R=I,S=3,V={7}:R=J,S=17,V={8}:\";$B$4;$B$2;$B$5;$A29;$K$3;$K$1;$K$2;$B$3;$F$9)": 322,_x000D_
    "=RIK_AC(\"INF06__;INF13@E=1,S=14,G=0,T=0,P=0:@R=A,S=21,V={0}:R=B,S=18,V={1}:R=C,S=22,V={2}:R=D,S=4,V={3}:R=E,S=6,V=*:R=F,S=8,V={4}:R=G,S=9,V={5}:R=H,S=10,V={6}:R=I,S=3,V={7}:R=J,S=17,V={8}:\";$B$4;$B$2;$B$5;$A31;$K$3;$K$1;$K$2;$B$3;$F$9)": 323,_x000D_
    "=RIK_AC(\"INF06__;INF13@E=1,S=14,G=0,T=0,P=0:@R=A,S=21,V={0}:R=B,S=18,V={1}:R=C,S=22,V={2}:R=D,S=4,V={3}:R=E,S=6,V=*:R=F,S=8,V={4}:R=G,S=9,V={5}:R=H,S=10,V={6}:R=I,S=3,V={7}:R=J,S=17,V={8}:\";$B$4;$B$2;$B$5;$A32;$K$3;$K$1;$K$2;$B$3;$F$9)": 324,_x000D_
    "=RIK_AC(\"INF06__;INF13@E=1,S=14,G=0,T=0,P=0:@R=A,S=21,V={0}:R=B,S=18,V={1}:R=C,S=22,V={2}:R=D,S=4,V={3}:R=E,S=6,V=*:R=F,S=8,V={4}:R=G,S=9,V={5}:R=H,S=10,V={6}:R=I,S=3,V={7}:R=J,S=17,V={8}:\";$B$4;$B$2;$B$5;$A34;$K$3;$K$1;$K$2;$B$3;$F$9)": 325,_x000D_
    "=RIK_AC(\"INF06__;INF13@E=1,S=14,G=0,T=0,P=0:@R=A,S=21,V={0}:R=B,S=18,V={1}:R=C,S=22,V={2}:R=D,S=4,V={3}:R=E,S=6,V=*:R=F,S=8,V={4}:R=G,S=9,V={5}:R=H,S=10,V={6}:R=I,S=3,V={7}:R=J,S=17,V={8}:\";$B$4;$B$2;$B$5;$A35;$K$3;$K$1;$K$2;$B$3;$F$9)": 326,_x000D_
    "=RIK_AC(\"INF06__;INF13@E=1,S=14,G=0,T=0,P=0:@R=A,S=21,V={0}:R=B,S=18,V={1}:R=C,S=22,V={2}:R=D,S=4,V={3}:R=E,S=6,V=*:R=F,S=8,V={4}:R=G,S=9,V={5}:R=H,S=10,V={6}:R=I,S=3,V={7}:R=J,S=17,V={8}:\";$B$4;$B$2;$B$5;$A36;$K$3;$K$1;$K$2;$B$3;$F$9)": 327,_x000D_
    "=RIK_AC(\"INF06__;INF13@E=1,S=14,G=0,T=0,P=0:@R=A,S=21,V={0}:R=B,S=18,V={1}:R=C,S=22,V={2}:R=D,S=4,V={3}:R=E,S=6,V=*:R=F,S=8,V={4}:R=G,S=9,V={5}:R=H,S=10,V={6}:R=I,S=3,V={7}:R=J,S=17,V={8}:\";$B$4;$B$2;$B$5;$A37;$K$3;$K$1;$K$2;$B$3;$F$9)": 328,_x000D_
    "=RIK_AC(\"INF06__;INF13@E=1,S=14,G=0,T=0,P=0:@R=A,S=21,V={0}:R=B,S=18,V={1}:R=C,S=22,V={2}:R=D,S=4,V={3}:R=E,S=6,V=*:R=F,S=8,V={4}:R=G,S=9,V={5}:R=H,S=10,V={6}:R=I,S=3,V={7}:R=J,S=17,V={8}:\";$B$4;$B$2;$B$5;$A38;$K$3;$K$1;$K$2;$B$3;$F$9)": 329,_x000D_
    "=RIK_AC(\"INF06__;INF13@E=1,S=14,G=0,T=0,P=0:@R=A,S=21,V={0}:R=B,S=18,V={1}:R=C,S=22,V={2}:R=D,S=4,V={3}:R=E,S=6,V=*:R=F,S=8,V={4}:R=G,S=9,V={5}:R=H,S=10,V={6}:R=I,S=3,V={7}:R=J,S=17,V={8}:\";$B$4;$B$2;$B$5;$A39;$K$3;$K$1;$K$2;$B$3;$F$9)": 330,_x000D_
    "=RIK_AC(\"INF06__;INF13@E=1,S=14,G=0,T=0,P=0:@R=A,S=21,V={0}:R=B,S=18,V={1}:R=C,S=22,V={2}:R=D,S=4,V={3}:R=E,S=6,V=*:R=F,S=8,V={4}:R=G,S=9,V={5}:R=H,S=10,V={6}:R=I,S=3,V={7}:R=J,S=17,V={8}:\";$B$4;$B$2;$B$5;$A40;$K$3;$K$1;$K$2;$B$3;$F$9)": 331,_x000D_
    "=RIK_AC(\"INF06__;INF13@E=1,S=14,G=0,T=0,P=0:@R=A,S=21,V={0}:R=B,S=18,V={1}:R=C,S=22,V={2}:R=D,S=4,V={3}:R=E,S=6,V=*:R=F,S=8,V={4}:R=G,S=9,V={5}:R=H,S=10,V={6}:R=I,S=3,V={7}:R=J,S=17,V={8}:\";$B$4;$B$2;$B$5;$A41;$K$3;$K$1;$K$2;$B$3;$F$9)": 332,_x000D_
    "=RIK_AC(\"INF06__;INF13@E=1,S=14,G=0,T=0,P=0:@R=A,S=21,V={0}:R=B,S=18,V={1}:R=C,S=22,V={2}:R=D,S=4,V={3}:R=E,S=6,V=*:R=F,S=8,V={4}:R=G,S=9,V={5}:R=H,S=10,V={6}:R=I,S=3,V={7}:R=J,S=17,V={8}:\";$B$4;$B$2;$B$5;$A42;$K$3;$K$1;$K$2;$B$3;$F$9)": 333,_x000D_
    "=RIK_AC(\"INF06__;INF13@E=1,S=14,G=0,T=0,P=0:@R=A,S=21,V={0}:R=B,S=18,V={1}:R=C,S=22,V={2}:R=D,S=4,V={3}:R=E,S=6,V=*:R=F,S=8,V={4}:R=G,S=9,V={5}:R=H,S=10,V={6}:R=I,S=3,V={7}:R=J,S=17,V={8}:\";$B$4;$B$2;$B$5;$A43;$K$3;$K$1;$K$2;$B$3;$F$9)": 334,_x000D_
    "=RIK_AC(\"INF06__;INF13@E=1,S=14,G=0,T=0,P=0:@R=A,S=21,V={0}:R=B,S=18,V={1}:R=C,S=22,V={2}:R=D,S=4,V={3}:R=E,S=6,V=*:R=F,S=8,V={4}:R=G,S=9,V={5}:R=H,S=10,V={6}:R=I,S=3,V={7}:R=J,S=17,V={8}:\";$B$4;$B$2;$B$5;$A29;#REF!;#REF!;#REF!;$B$3;$F$9)": 335,_x000D_
    "=RIK_AC(\"INF06__;INF13@E=1,S=14,G=0,T=0,P=0:@R=A,S=21,V={0}:R=B,S=18,V={1}:R=C,S=22,V={2}:R=D,S=4,V={3}:R=E,S=6,V=*:R=F,S=8,V={4}:R=G,S=9,V={5}:R=H,S=10,V={6}:R=I,S=3,V={7}:R=J,S=17,V={8}:\";$B$4;$B$2;$B$5;$A22;#REF!;#REF!;#REF!;$B$3;$F$9)": 336,_x000D_
    "=RIK_AC(\"INF06__;INF13@E=1,S=14,G=0,T=0,P=0:@R=A,S=21,V={0}:R=B,S=18,V={1}:R=C,S=22,V={2}:R=D,S=4,V={3}:R=E,S=6,V=*:R=F,S=8,V={4}:R=G,S=9,V={5}:R=H,S=10,V={6}:R=I,S=3,V={7}:R=J,S=17,V={8}:\";$B$4;$B$2;$B$5;$A37;#REF!;#REF!;#REF!;$B$3;$F$9)": 337,_x000D_
    "=RIK_AC(\"INF06__;INF13@E=1,S=14,G=0,T=0,P=0:@R=A,S=21,V={0}:R=B,S=18,V={1}:R=C,S=22,V={2}:R=D,S=4,V={3}:R=E,S=6,V=*:R=F,S=8,V={4}:R=G,S=9,V={5}:R=H,S=10,V={6}:R=I,S=3,V={7}:R=J,S=17,V={8}:\";$B$4;$B$2;$B$5;$A38;#REF!;#REF!;#REF!;$B$3;$F$9)": 338,_x000D_
    "=RIK_AC(\"INF06__;INF13@E=1,S=14,G=0,T=0,P=0:@R=A,S=21,V={0}:R=B,S=18,V={1}:R=C,S=22,V={2}:R=D,S=4,V={3}:R=E,S=6,V=*:R=F,S=8,V={4}:R=G,S=9,V={5}:R=H,S=10,V={6}:R=I,S=3,V={7}:R=J,S=17,V={8}:\";$B$4;$B$2;$B$5;$A32;#REF!;#REF!;#REF!;$B$3;$F$9)": 339,_x000D_
    "=RIK_AC(\"INF06__;INF13@E=1,S=14,G=0,T=0,P=0:@R=A,S=21,V={0}:R=B,S=18,V={1}:R=C,S=22,V={2}:R=D,S=4,V={3}:R=E,S=6,V=*:R=F,S=8,V={4}:R=G,S=9,V={5}:R=H,S=10,V={6}:R=I,S=3,V={7}:R=J,S=17,V={8}:\";$B$4;$B$2;$B$5;$A17;#REF!;#REF!;#REF!;$B$3;$F$9)": 340,_x000D_
    "=RIK_AC(\"INF06__;INF13@E=1,S=14,G=0,T=0,P=0:@R=A,S=21,V={0}:R=B,S=18,V={1}:R=C,S=22,V={2}:R=D,S=4,V={3}:R=E,S=6,V=*:R=F,S=8,V={4}:R=G,S=9,V={5}:R=H,S=10,V={6}:R=I,S=3,V={7}:R=J,S=17,V={8}:\";$B$4;$B$2;$B$5;$A41;#REF!;#REF!;#REF!;$B$3;$F$9)": 341,_x000D_
    "=RIK_AC(\"INF06__;INF13@E=1,S=14,G=0,T=0,P=0:@R=A,S=21,V={0}:R=B,S=18,V={1}:R=C,S=22,V={2}:R=D,S=4,V={3}:R=E,S=6,V=*:R=F,S=8,V={4}:R=G,S=9,V={5}:R=H,S=10,V={6}:R=I,S=3,V={7}:R=J,S=17,V={8}:\";$B$4;$B$2;$B$5;$A18;#REF!;#REF!;#REF!;$B$3;$F$9)": 342,_x000D_
    "=RIK_AC(\"INF06__;INF13@E=1,S=14,G=0,T=0,P=0:@R=A,S=21,V={0}:R=B,S=18,V={1}:R=C,S=22,V={2}:R=D,S=4,V={3}:R=E,S=6,V=*:R=F,S=8,V={4}:R=G,S=9,V={5}:R=H,S=10,V={6}:R=I,S=3,V={7}:R=J,S=17,V={8}:\";$B$4;$B$2;$B$5;$A42;#REF!;#REF!;#REF!;$B$3;$F$9)": 343,_x000D_
    "=RIK_AC(\"INF06__;INF13@E=1,S=14,G=0,T=0,P=0:@R=A,S=21,V={0}:R=B,S=18,V={1}:R=C,S=22,V={2}:R=D,S=4,V={3}:R=E,S=6,V=*:R=F,S=8,V={4}:R=G,S=9,V={5}:R=H,S=10,V={6}:R=I,S=3,V={7}:R=J,S=17,V={8}:\";$B$4;$B$2;$B$5;$A16;#REF!;#REF!;#REF!;$B$3;$F$9)": 344,_x000D_
    "=RIK_AC(\"INF06__;INF13@E=1,S=14,G=0,T=0,P=0:@R=A,S=21,V={0}:R=B,S=18,V={1}:R=C,S=22,V={2}:R=D,S=4,V={3}:R=E,S=6,V=*:R=F,S=8,V={4}:R=G,S=9,V={5}:R=H,S=10,V={6}:R=I,S=3,V={7}:R=J,S=17,V={8}:\";$B$4;$B$2;$B$5;$A20;#REF!;#REF!;#REF!;$B$3;$F$9)": 345,_x000D_
    "=RIK_AC(\"INF06__;INF13@E=1,S=14,G=0,T=0,P=0:@R=A,S=21,V={0}:R=B,S=18,V={1}:R=C,S=22,V={2}:R=D,S=4,V={3}:R=E,S=6,V=*:R=F,S=8,V={4}:R=G,S=9,V={5}:R=H,S=10,V={6}:R=I,S=3,V={7}:R=J,S=17,V={8}:\";$B$4;$B$2;$B$5;$A31;#REF!;#REF!;#REF!;$B$3;$F$9)": 346,_x000D_
    "=RIK_AC(\"INF06__;INF13@E=1,S=14,G=0,T=0,P=0:@R=A,S=21,V={0}:R=B,S=18,V={1}:R=C,S=22,V={2}:R=D,S=4,V={3}:R=E,S=6,V=*:R=F,S=8,V={4}:R=G,S=9,V={5}:R=H,S=10,V={6}:R=I,S=3,V={7}:R=J,S=17,V={8}:\";$B$4;$B$2;$B$5;$A39;#REF!;#REF!;#REF!;$B$3;$F$9)": 347,_x000D_
    "=RIK_AC(\"INF06__;INF13@E=1,S=14,G=0,T=0,P=0:@R=A,S=21,V={0}:R=B,S=18,V={1}:R=C,S=22,V={2}:R=D,S=4,V={3}:R=E,S=6,V=*:R=F,S=8,V={4}:R=G,S=9,V={5}:R=H,S=10,V={6}:R=I,S=3,V={7}:R=J,S=17,V={8}:\";$B$4;$B$2;$B$5;$A25;#REF!;#REF!;#REF!;$B$3;$F$9)": 348,_x000D_
    "=RIK_AC(\"INF06__;INF13@E=1,S=14,G=0,T=0,P=0:@R=A,S=21,V={0}:R=B,S=18,V={1}:R=C,S=22,V={2}:R=D,S=4,V={3}:R=E,S=6,V=*:R=F,S=8,V={4}:R=G,S=9,V={5}:R=H,S=10,V={6}:R=I,S=3,V={7}:R=J,S=17,V={8}:\";$B$4;$B$2;$B$5;$A35;#REF!;#REF!;#REF!;$B$3;$F$9)": 349,_x000D_
    "=RIK_AC(\"INF06__;INF13@E=1,S=14,G=0,T=0,P=0:@R=A,S=21,V={0}:R=B,S=18,V={1}:R=C,S=22,V={2}:R=D,S=4,V={3}:R=E,S=6,V=*:R=F,S=8,V={4}:R=G,S=9,V={5}:R=H,S=10,V={6}:R=I,S=3,V={7}:R=J,S=17,V={8}:\";$B$4;$B$2;$B$5;$A40;#REF!;#REF!;#REF!;$B$3;$F$9)": 350,_x000D_
    "=RIK_AC(\"INF06__;INF13@E=1,S=14,G=0,T=0,P=0:@R=A,S=21,V={0}:R=B,S=18,V={1}:R=C,S=22,V={2}:R=D,S=4,V={3}:R=E,S=6,V=*:R=F,S=8,V={4}:R=G,S=9,V={5}:R=H,S=10,V={6}:R=I,S=3,V={7}:R=J,S=17,V={8}:\";$B$4;$B$2;$B$5;$A43;#REF!;#REF!;#REF!;$B$3;$F$9)": 351,_x000D_
    "=RIK_AC(\"INF06__;INF13@E=1,S=14,G=0,T=0,P=0:@R=A,S=21,V={0}:R=B,S=18,V={1}:R=C,S=22,V={2}:R=D,S=4,V={3}:R=E,S=6,V=*:R=F,S=8,V={4}:R=G,S=9,V={5}:R=H,S=10,V={6}:R=I,S=3,V={7}:R=J,S=17,V={8}:\";$B$4;$B$2;$B$5;$A34;#REF!;#REF!;#REF!;$B$3;$F$9)": 352,_x000D_
    "=RIK_AC(\"INF06__;INF13@E=1,S=14,G=0,T=0,P=0:@R=A,S=21,V={0}:R=B,S=18,V={1}:R=C,S=22,V={2}:R=D,S=4,V={3}:R=E,S=6,V=*:R=F,S=8,V={4}:R=G,S=9,V={5}:R=H,S=10,V={6}:R=I,S=3,V={7}:R=J,S=17,V={8}:\";$B$4;$B$2;$B$5;$A28;#REF!;#REF!;#REF!;$B$3;$F$9)": 353,_x000D_
    "=RIK_AC(\"INF06__;INF02@E=1,S=1021,G=0,T=0,P=0,C=*-1:@R=A,S=1027,V={0}:R=B,S=1019,V={1}:R=C,S=1020,V={2}:R=D,S=1006,V={3}:R=E,S=1011,V={4}:R=G,S=2|1011,V={5}:R=H,S=2|1012,V={6}:R=I,S=1004,V={7}:R=I,S=2000,V={8}:\";$B$1;#REF!;#REF!;$F$9;$F$10;$B$3;$A45;$B$5;$B$2)": 354,_x000D_
    "=RIK_AC(\"INF06__;INF13@E=1,S=14,G=0,T=0,P=0:@R=A,S=21,V={0}:R=B,S=18,V={1}:R=C,S=22,V={2}:R=D,S=4,V={3}:R=E,S=6,V=*:R=F,S=8,V={4}:R=G,S=9,V={5}:R=H,S=10,V={6}:R=I,S=3,V={7}:R=J,S=17,V={8}:\";$B$4;$B$2;$B$5;$A21;#REF!;#REF!;#REF!;$B$3;$F$9)": 355,_x000D_
    "=RIK_AC(\"INF06__;INF13@E=1,S=14,G=0,T=0,P=0:@R=A,S=21,V={0}:R=B,S=18,V={1}:R=C,S=22,V={2}:R=D,S=4,V={3}:R=E,S=6,V=*:R=F,S=8,V={4}:R=G,S=9,V={5}:R=H,S=10,V={6}:R=I,S=3,V={7}:R=J,S=17,V={8}:\";$B$4;$B$2;$B$5;$A24;#REF!;#REF!;#REF!;$B$3;$F$9)": 356,_x000D_
    "=RIK_AC(\"INF06__;INF13@E=1,S=14,G=0,T=0,P=0:@R=A,S=21,V={0}:R=B,S=18,V={1}:R=C,S=22,V={2}:R=D,S=4,V={3}:R=E,S=6,V=*:R=F,S=8,V={4}:R=G,S=9,V={5}:R=H,S=10,V={6}:R=I,S=3,V={7}:R=J,S=17,V={8}:\";$B$4;$B$2;$B$5;$A23;#REF!;#REF!;#REF!;$B$3;$F$9)": 357,_x000D_
    "=RIK_AC(\"INF06__;INF13@E=1,S=14,G=0,T=0,P=0:@R=A,S=21,V={0}:R=B,S=18,V={1}:R=C,S=22,V={2}:R=D,S=4,V={3}:R=E,S=6,V=*:R=F,S=8,V={4}:R=G,S=9,V={5}:R=H,S=10,V={6}:R=I,S=3,V={7}:R=J,S=17,V={8}:\";$B$4;$B$2;$B$5;$A19;#REF!;#REF!;#REF!;$B$3;$F$9)": 358,_x000D_
    "=RIK_AC(\"INF06__;INF13@E=1,S=14,G=0,T=0,P=0:@R=A,S=21,V={0}:R=B,S=18,V={1}:R=C,S=22,V={2}:R=D,S=4,V={3}:R=E,S=6,V=*:R=F,S=8,V={4}:R=G,S=9,V={5}:R=H,S=10,V={6}:R=I,S=3,V={7}:R=J,S=17,V={8}:\";$B$4;$B$2;$B$5;$A26;#REF!;#REF!;#REF!;$B$3;$F$9)": 359,_x000D_
    "=RIK_AC(\"INF06__;INF13@E=1,S=14,G=0,T=0,P=0:@R=A,S=21,V={0}:R=B,S=18,V={1}:R=C,S=22,V={2}:R=D,S=4,V={3}:R=E,S=6,V=*:R=F,S=8,V={4}:R=G,S=9,V={5}:R=H,S=10,V={6}:R=I,S=3,V={7}:R=J,S=17,V={8}:\";$B$4;$B$2;$B$5;$A36;#REF!;#REF!;#REF!;$B$3;$F$9)": 360,_x000D_
    "=RIK_AC(\"INF06__;INF13@E=1,S=14,G=0,T=0,P=0:@R=A,S=21,V={0}:R=B,S=18,V={1}:R=C,S=22,V={2}:R=D,S=4,V={3}:R=E,S=6,V=*:R=I,S=3,V={4}:R=J,S=17,V={5}:R=K,S=23,V={6}:R=L,S=24,V={7}:\";$B$4;$B$2;$B$5;$A16;$B$3;$F$9;I$1;I$2)": 361,_x000D_
    "=RIK_AC(\"INF06__;INF13@E=1,S=14,G=0,T=0,P=0:@R=A,S=21,V={0}:R=B,S=18,V={1}:R=C,S=22,V={2}:R=D,S=4,V={3}:R=E,S=6,V=*:R=I,S=3,V={4}:R=J,S=17,V={5}:R=K,S=23,V={6}:R=L,S=24,V={7}:\";$B$4;$B$2;$B$5;$A17;$B$3;$F$9;I$1;I$2)": 362,_x000D_
    "=RIK_AC(\"INF06__;INF13@E=1,S=14,G=0,T=0,P=0:@R=A,S=21,V={0}:R=B,S=18,V={1}:R=C,S=22,V={2}:R=D,S=4,V={3}:R=E,S=6,V=*:R=I,S=3,V={4}:R=J,S=17,V={5}:R=K,S=23,V={6}:R=L,S=24,V={7}:\";$B$4;$B$2;$B$5;$A18;$B$3;$F$9;I$1;I$2)": 363,_x000D_
    "=RIK_AC(\"INF06__;INF13@E=1,S=14,G=0,T=0,P=0:@R=A,S=21,V={0}:R=B,S=18,V={1}:R=C,S=22,V={2}:R=D,S=4,V={3}:R=E,S=6,V=*:R=I,S=3,V={4}:R=J,S=17,V={5}:R=K,S=23,V={6}:R=L,S=24,V={7}:\";$B$4;$B$2;$B$5;$A19;$B$3;$F$9;I$1;I$2)": 364,_x000D_
    "=RIK_AC(\"INF06__;INF13@E=1,S=14,G=0,T=0,P=0:@R=A,S=21,V={0}:R=B,S=18,V={1}:R=C,S=22,V={2}:R=D,S=4,V={3}:R=E,S=6,V=*:R=I,S=3,V={4}:R=J,S=17,V={5}:R=K,S=23,V={6}:R=L,S=24,V={7}:\";$B$4;$B$2;$B$5;$A20;$B$3;$F$9;I$1;I$2)": 365,_x000D_
    "=RIK_AC(\"INF06__;INF13@E=1,S=14,G=0,T=0,P=0:@R=A,S=21,V={0}:R=B,S=18,V={1}:R=C,S=22,V={2}:R=D,S=4,V={3}:R=E,S=6,V=*:R=I,S=3,V={4}:R=J,S=17,V={5}:R=K,S=23,V={6}:R=L,S=24,V={7}:\";$B$4;$B$2;$B$5;$A21;$B$3;$F$9;I$1;I$2)": 366,_x000D_
    "=RIK_AC(\"INF06__;INF13@E=1,S=14,G=0,T=0,P=0:@R=A,S=21,V={0}:R=B,S=18,V={1}:R=C,S=22,V={2}:R=D,S=4,V={3}:R=E,S=6,V=*:R=I,S=3,V={4}:R=J,S=17,V={5}:R=K,S=23,V={6}:R=L,S=24,V={7}:\";$B$4;$B$2;$B$5;$A22;$B$3;$F$9;I$1;I$2)": 367,_x000D_
    "=RIK_AC(\"INF06__;INF13@E=1,S=14,G=0,T=0,P=0:@R=A,S=21,V={0}:R=B,S=18,V={1}:R=C,S=22,V={2}:R=D,S=4,V={3}:R=E,S=6,V=*:R=I,S=3,V={4}:R=J,S=17,V={5}:R=K,S=23,V={6}:R=L,S=24,V={7}:\";$B$4;$B$2;$B$5;$A23;$B$3;$F$9;I$1;I$2)": 368,_x000D_
    "=RIK_AC(\"INF06__;INF13@E=1,S=14,G=0,T=0,P=0:@R=A,S=21,V={0}:R=B,S=18,V={1}:R=C,S=22,V={2}:R=D,S=4,V={3}:R=E,S=6,V=*:R=I,S=3,V={4}:R=J,S=17,V={5}:R=K,S=23,V={6}:R=L,S=24,V={7}:\";$B$4;$B$2;$B$5;$A24;$B$3;$F$9;I$1;I$2)": 369,_x000D_
    "=RIK_AC(\"INF06__;INF13@E=1,S=14,G=0,T=0,P=0:@R=A,S=21,V={0}:R=B,S=18,V={1}:R=C,S=22,V={2}:R=D,S=4,V={3}:R=E,S=6,V=*:R=I,S=3,V={4}:R=J,S=17,V={5}:R=K,S=23,V={6}:R=L,S=24,V={7}:\";$B$4;$B$2;$B$5;$A25;$B$3;$F$9;I$1;I$2)": 370,_x000D_
    "=RIK_AC(\"INF06__;INF13@E=1,S=14,G=0,T=0,P=0:@R=A,S=21,V={0}:R=B,S=18,V={1}:R=C,S=22,V={2}:R=D,S=4,V={3}:R=E,S=6,V=*:R=I,S=3,V={4}:R=J,S=17,V={5}:R=K,S=23,V={6}:R=L,S=24,V={7}:\";$B$4;$B$2;$B$5;$A26;$B$3;$F$9;I$1;I$2)": 371,_x000D_
    "=RIK_AC(\"INF06__;INF13@E=1,S=14,G=0,T=0,P=0:@R=A,S=21,V={0}:R=B,S=18,V={1}:R=C,S=22,V={2}:R=D,S=4,V={3}:R=E,S=6,V=*:R=I,S=3,V={4}:R=J,S=17,V={5}:R=K,S=23,V={6}:R=L,S=24,V={7}:\";$B$4;$B$2;$B$5;$A28;$B$3;$F$9;I$1;I$2)": 372,_x000D_
    "=RIK_AC(\"INF06__;INF13@E=1,S=14,G=0,T=0,P=0:@R=A,S=21,V={0}:R=B,S=18,V={1}:R=C,S=22,V={2}:R=D,S=4,V={3}:R=E,S=6,V=*:R=I,S=3,V={4}:R=J,S=17,V={5}:R=K,S=23,V={6}:R=L,S=24,V={7}:\";$B$4;$B$2;$B$5;$A29;$B$3;$F$9;I$1;I$2)": 373,_x000D_
    "=RIK_AC(\"INF06__;INF13@E=1,S=14,G=0,T=0,P=0:@R=A,S=21,V={0}:R=B,S=18,V={1}:R=C,S=22,V={2}:R=D,S=4,V={3}:R=E,S=6,V=*:R=I,S=3,V={4}:R=J,S=17,V={5}:R=K,S=23,V={6}:R=L,S=24,V={7}:\";$B$4;$B$2;$B$5;$A31;$B$3;$F$9;I$1;I$2)": 374,_x000D_
    "=RIK_AC(\"INF06__;INF13@E=1,S=14,G=0,T=0,P=0:@R=A,S=21,V={0}:R=B,S=18,V={1}:R=C,S=22,V={2}:R=D,S=4,V={3}:R=E,S=6,V=*:R=I,S=3,V={4}:R=J,S=17,V={5}:R=K,S=23,V={6}:R=L,S=24,V={7}:\";$B$4;$B$2;$B$5;$A32;$B$3;$F$9;I$1;I$2)": 375,_x000D_
    "=RIK_AC(\"INF06__;INF13@E=1,S=14,G=0,T=0,P=0:@R=A,S=21,V={0}:R=B,S=18,V={1}:R=C,S=22,V={2}:R=D,S=4,V={3}:R=E,S=6,V=*:R=I,S=3,V={4}:R=J,S=17,V={5}:R=K,S=23,V={6}:R=L,S=24,V={7}:\";$B$4;$B$2;$B$5;$A34;$B$3;$F$9;I$1;I$2)": 376,_x000D_
    "=RIK_AC(\"INF06__;INF13@E=1,S=14,G=0,T=0,P=0:@R=A,S=21,V={0}:R=B,S=18,V={1}:R=C,S=22,V={2}:R=D,S=4,V={3}:R=E,S=6,V=*:R=I,S=3,V={4}:R=J,S=17,V={5}:R=K,S=23,V={6}:R=L,S=24,V={7}:\";$B$4;$B$2;$B$5;$A35;$B$3;$F$9;I$1;I$2)": 377,_x000D_
    "=RIK_AC(\"INF06__;INF13@E=1,S=14,G=0,T=0,P=0:@R=A,S=21,V={0}:R=B,S=18,V={1}:R=C,S=22,V={2}:R=D,S=4,V={3}:R=E,S=6,V=*:R=I,S=3,V={4}:R=J,S=17,V={5}:R=K,S=23,V={6}:R=L,S=24,V={7}:\";$B$4;$B$2;$B$5;</t>
  </si>
  <si>
    <t>{_x000D_
  "Formulas": {_x000D_
    "=RIK_AC(\"INF06__;INF02@E=1,S=1021,G=0,T=0,P=0:@R=A,S=1027,V={0}:R=B,S=1019,V={1}:R=C,S=1020,V={2}:R=D,S=1006,V={3}:R=E,S=1011,V={4}:R=F,S=2001,V={5}:R=G,S=2|1011,V={6}:R=H,S=2|1012,V={7}:R=I,S=1004,V={8}:\";$B$1;K$3;K$4;$F$7;$F$8;$B$2;$B$3;$A36;$B$5)": 1,_x000D_
    "=RIK_AC(\"INF06__;INF02@E=1,S=1021,G=0,T=0,P=0:@R=A,S=1027,V={0}:R=B,S=1019,V={1}:R=C,S=1020,V={2}:R=D,S=1006,V={3}:R=E,S=1011,V={4}:R=F,S=2001,V={5}:R=G,S=2|1011,V={6}:R=H,S=2|1012,V={7}:R=I,S=1004,V={8}:\";$B$1;K$3;K$4;$F$7;$F$8;$B$2;$B$3;$A27;$B$5)": 2,_x000D_
    "=RIK_AC(\"INF06__;INF02@E=1,S=1021,G=0,T=0,P=0,C=*-1:@R=A,S=1027,V={0}:R=B,S=1019,V={1}:R=C,S=1020,V={2}:R=D,S=1006,V={3}:R=E,S=1011,V={4}:R=F,S=2001,V={5}:R=G,S=2|1011,V={6}:R=H,S=2|1012,V={7}:R=I,S=1004,V={8}:\";$B$1;K$3;K$4;$F$7;$F$8;$B$2;$B$3;$A20;$B$5)": 3,_x000D_
    "=RIK_AC(\"INF06__;INF02@E=1,S=1021,G=0,T=0,P=0:@R=A,S=1027,V={0}:R=B,S=1019,V={1}:R=C,S=1020,V={2}:R=D,S=1006,V={3}:R=E,S=1011,V={4}:R=F,S=2001,V={5}:R=G,S=2|1011,V={6}:R=H,S=2|1012,V={7}:R=I,S=1004,V={8}:\";$B$1;K$3;K$4;$F$7;$F$8;$B$2;$B$3;$A40;$B$5)": 4,_x000D_
    "=RIK_AC(\"INF06__;INF02@E=1,S=1021,G=0,T=0,P=0:@R=A,S=1027,V={0}:R=B,S=1019,V={1}:R=C,S=1020,V={2}:R=D,S=1006,V={3}:R=E,S=1011,V={4}:R=F,S=2001,V={5}:R=G,S=2|1011,V={6}:R=H,S=2|1012,V={7}:R=I,S=1004,V={8}:\";$B$1;H$3;H$4;$F$7;$F$8;$B$2;$B$3;$A27;$B$5)": 5,_x000D_
    "=RIK_AC(\"INF06__;INF02@E=1,S=1021,G=0,T=0,P=0,C=*-1:@R=A,S=1027,V={0}:R=B,S=1019,V={1}:R=C,S=1020,V={2}:R=D,S=1006,V={3}:R=E,S=1011,V={4}:R=F,S=2001,V={5}:R=G,S=2|1011,V={6}:R=H,S=2|1012,V={7}:R=I,S=1004,V={8}:\";$B$1;H$3;H$4;$F$7;$F$8;$B$2;$B$3;$A20;$B$5)": 6,_x000D_
    "=RIK_AC(\"INF06__;INF02@E=1,S=1021,G=0,T=0,P=0:@R=A,S=1027,V={0}:R=B,S=1019,V={1}:R=C,S=1020,V={2}:R=D,S=1006,V={3}:R=E,S=1011,V={4}:R=F,S=2001,V={5}:R=G,S=2|1011,V={6}:R=H,S=2|1012,V={7}:R=I,S=1004,V={8}:\";$B$1;H$3;H$4;$F$7;$F$8;$B$2;$B$3;$A37;$B$5)": 7,_x000D_
    "=RIK_AC(\"INF06__;INF02@E=1,S=1021,G=0,T=0,P=0,C=*-1:@R=A,S=1027,V={0}:R=B,S=1019,V={1}:R=C,S=1020,V={2}:R=D,S=1006,V={3}:R=E,S=1011,V={4}:R=F,S=2001,V={5}:R=G,S=2|1011,V={6}:R=H,S=2|1012,V={7}:R=I,S=1004,V={8}:\";$B$1;H$3;H$4;$F$7;$F$8;$B$2;$B$3;$A21;$B$5)": 8,_x000D_
    "=RIK_AC(\"INF06__;INF02@E=1,S=1021,G=0,T=0,P=0:@R=A,S=1027,V={0}:R=B,S=1019,V={1}:R=C,S=1020,V={2}:R=D,S=1006,V={3}:R=E,S=1011,V={4}:R=F,S=2001,V={5}:R=G,S=2|1011,V={6}:R=H,S=2|1012,V={7}:R=I,S=1004,V={8}:\";$B$1;H$3;H$4;$F$7;$F$8;$B$2;$B$3;$A41;$B$5)": 9,_x000D_
    "=RIK_AC(\"INF06__;INF02@E=1,S=1021,G=0,T=0,P=0,C=*-1:@R=A,S=1027,V={0}:R=B,S=1019,V={1}:R=C,S=1020,V={2}:R=D,S=1006,V={3}:R=E,S=1011,V={4}:R=F,S=2001,V={5}:R=G,S=2|1011,V={6}:R=H,S=2|1012,V={7}:R=I,S=1004,V={8}:\";$B$1;H$3;H$4;$F$7;$F$8;$B$2;$B$3;$A18;$B$5)": 10,_x000D_
    "=RIK_AC(\"INF06__;INF02@E=1,S=1021,G=0,T=0,P=0:@R=A,S=1027,V={0}:R=B,S=1019,V={1}:R=C,S=1020,V={2}:R=D,S=1006,V={3}:R=E,S=1011,V={4}:R=F,S=2001,V={5}:R=G,S=2|1011,V={6}:R=H,S=2|1012,V={7}:R=I,S=1004,V={8}:\";$B$1;K$3;K$4;$F$7;$F$8;$B$2;$B$3;$A35;$B$5)": 11,_x000D_
    "=RIK_AC(\"INF06__;INF02@E=1,S=1021,G=0,T=0,P=0,C=*-1:@R=A,S=1027,V={0}:R=B,S=1019,V={1}:R=C,S=1020,V={2}:R=D,S=1006,V={3}:R=E,S=1011,V={4}:R=F,S=2001,V={5}:R=G,S=2|1011,V={6}:R=H,S=2|1012,V={7}:R=I,S=1004,V={8}:\";$B$1;K$3;K$4;$F$7;$F$8;$B$2;$B$3;$A23;$B$5)": 12,_x000D_
    "=RIK_AC(\"INF06__;INF02@E=1,S=1021,G=0,T=0,P=0,C=*-1:@R=A,S=1027,V={0}:R=B,S=1019,V={1}:R=C,S=1020,V={2}:R=D,S=1006,V={3}:R=E,S=1011,V={4}:R=F,S=2001,V={5}:R=G,S=2|1011,V={6}:R=H,S=2|1012,V={7}:R=I,S=1004,V={8}:\";$B$1;K$3;K$4;$F$7;$F$8;$B$2;$B$3;$A16;$B$5)": 13,_x000D_
    "=RIK_AC(\"INF06__;INF02@E=1,S=1021,G=0,T=0,P=0,C=*-1:@R=A,S=1027,V={0}:R=B,S=1019,V={1}:R=C,S=1020,V={2}:R=D,S=1006,V={3}:R=E,S=1011,V={4}:R=F,S=2001,V={5}:R=G,S=2|1011,V={6}:R=H,S=2|1012,V={7}:R=I,S=1004,V={8}:\";$B$1;H$3;H$4;$F$7;$F$8;$B$2;$B$3;$A23;$B$5)": 14,_x000D_
    "=RIK_AC(\"INF06__;INF02@E=1,S=1021,G=0,T=0,P=0:@R=A,S=1027,V={0}:R=B,S=1019,V={1}:R=C,S=1020,V={2}:R=D,S=1006,V={3}:R=E,S=1011,V={4}:R=F,S=2001,V={5}:R=G,S=2|1011,V={6}:R=H,S=2|1012,V={7}:R=I,S=1004,V={8}:\";$B$1;K$3;K$4;$F$7;$F$8;$B$2;$B$3;$A41;$B$5)": 15,_x000D_
    "=RIK_AC(\"INF06__;INF02@E=1,S=1021,G=0,T=0,P=0,C=*-1:@R=A,S=1027,V={0}:R=B,S=1019,V={1}:R=C,S=1020,V={2}:R=D,S=1006,V={3}:R=E,S=1011,V={4}:R=F,S=2001,V={5}:R=G,S=2|1011,V={6}:R=H,S=2|1012,V={7}:R=I,S=1004,V={8}:\";$B$1;H$3;H$4;$F$7;$F$8;$B$2;$B$3;$A17;$B$5)": 16,_x000D_
    "=RIK_AC(\"INF06__;INF02@E=1,S=1021,G=0,T=0,P=0:@R=A,S=1027,V={0}:R=B,S=1019,V={1}:R=C,S=1020,V={2}:R=D,S=1006,V={3}:R=E,S=1011,V={4}:R=F,S=2001,V={5}:R=G,S=2|1011,V={6}:R=H,S=2|1012,V={7}:R=I,S=1004,V={8}:\";$B$1;H$3;H$4;$F$7;$F$8;$B$2;$B$3;$A25;$B$5)": 17,_x000D_
    "=RIK_AC(\"INF06__;INF02@E=1,S=1021,G=0,T=0,P=0:@R=A,S=1027,V={0}:R=B,S=1019,V={1}:R=C,S=1020,V={2}:R=D,S=1006,V={3}:R=E,S=1011,V={4}:R=F,S=2001,V={5}:R=G,S=2|1011,V={6}:R=H,S=2|1012,V={7}:R=I,S=1004,V={8}:\";$B$1;H$3;H$4;$F$7;$F$8;$B$2;$B$3;$A35;$B$5)": 18,_x000D_
    "=RIK_AC(\"INF06__;INF02@E=1,S=1021,G=0,T=0,P=0:@R=A,S=1027,V={0}:R=B,S=1019,V={1}:R=C,S=1020,V={2}:R=D,S=1006,V={3}:R=E,S=1011,V={4}:R=F,S=2001,V={5}:R=G,S=2|1011,V={6}:R=H,S=2|1012,V={7}:R=I,S=1004,V={8}:\";$B$1;H$3;H$4;$F$7;$F$8;$B$2;$B$3;$A26;$B$5)": 19,_x000D_
    "=RIK_AC(\"INF06__;INF02@E=1,S=1021,G=0,T=0,P=0,C=*-1:@R=A,S=1027,V={0}:R=B,S=1019,V={1}:R=C,S=1020,V={2}:R=D,S=1006,V={3}:R=E,S=1011,V={4}:R=F,S=2001,V={5}:R=G,S=2|1011,V={6}:R=H,S=2|1012,V={7}:R=I,S=1004,V={8}:\";$B$1;H$3;H$4;$F$7;$F$8;$B$2;$B$3;$A19;$B$5)": 20,_x000D_
    "=RIK_AC(\"INF06__;INF02@E=1,S=1021,G=0,T=0,P=0:@R=A,S=1027,V={0}:R=B,S=1019,V={1}:R=C,S=1020,V={2}:R=D,S=1006,V={3}:R=E,S=1011,V={4}:R=F,S=2001,V={5}:R=G,S=2|1011,V={6}:R=H,S=2|1012,V={7}:R=I,S=1004,V={8}:\";$B$1;K$3;K$4;$F$7;$F$8;$B$2;$B$3;$A37;$B$5)": 21,_x000D_
    "=RIK_AC(\"INF06__;INF02@E=1,S=1021,G=0,T=0,P=0:@R=A,S=1027,V={0}:R=B,S=1019,V={1}:R=C,S=1020,V={2}:R=D,S=1006,V={3}:R=E,S=1011,V={4}:R=F,S=2001,V={5}:R=G,S=2|1011,V={6}:R=H,S=2|1012,V={7}:R=I,S=1004,V={8}:\";$B$1;K$3;K$4;$F$7;$F$8;$B$2;$B$3;$A24;$B$5)": 22,_x000D_
    "=RIK_AC(\"INF06__;INF02@E=1,S=1021,G=0,T=0,P=0,C=*-1:@R=A,S=1027,V={0}:R=B,S=1019,V={1}:R=C,S=1020,V={2}:R=D,S=1006,V={3}:R=E,S=1011,V={4}:R=F,S=2001,V={5}:R=G,S=2|1011,V={6}:R=H,S=2|1012,V={7}:R=I,S=1004,V={8}:\";$B$1;K$3;K$4;$F$7;$F$8;$B$2;$B$3;$A17;$B$5)": 23,_x000D_
    "=RIK_AC(\"INF06__;INF02@E=1,S=1021,G=0,T=0,P=0,C=*-1:@R=A,S=1027,V={0}:R=B,S=1019,V={1}:R=C,S=1020,V={2}:R=D,S=1006,V={3}:R=E,S=1011,V={4}:R=F,S=2001,V={5}:R=G,S=2|1011,V={6}:R=H,S=2|1012,V={7}:R=I,S=1004,V={8}:\";$B$1;K$3;K$4;$F$7;$F$8;$B$2;$B$3;$A31;$B$5)": 24,_x000D_
    "=RIK_AC(\"INF06__;INF02@E=1,S=1021,G=0,T=0,P=0,C=*-1:@R=A,S=1027,V={0}:R=B,S=1019,V={1}:R=C,S=1020,V={2}:R=D,S=1006,V={3}:R=E,S=1011,V={4}:R=F,S=2001,V={5}:R=G,S=2|1011,V={6}:R=H,S=2|1012,V={7}:R=I,S=1004,V={8}:\";$B$1;K$3;K$4;$F$7;$F$8;$B$2;$B$3;$A18;$B$5)": 25,_x000D_
    "=RIK_AC(\"INF06__;INF02@E=1,S=1021,G=0,T=0,P=0,C=*-1:@R=A,S=1027,V={0}:R=B,S=1019,V={1}:R=C,S=1020,V={2}:R=D,S=1006,V={3}:R=E,S=1011,V={4}:R=F,S=2001,V={5}:R=G,S=2|1011,V={6}:R=H,S=2|1012,V={7}:R=I,S=1004,V={8}:\";$B$1;K$3;K$4;$F$7;$F$8;$B$2;$B$3;$A19;$B$5)": 26,_x000D_
    "=RIK_AC(\"INF06__;INF02@E=1,S=1021,G=0,T=0,P=0,C=*-1:@R=A,S=1027,V={0}:R=B,S=1019,V={1}:R=C,S=1020,V={2}:R=D,S=1006,V={3}:R=E,S=1011,V={4}:R=F,S=2001,V={5}:R=G,S=2|1011,V={6}:R=H,S=2|1012,V={7}:R=I,S=1004,V={8}:\";$B$1;H$3;H$4;$F$7;$F$8;$B$2;$B$3;$A31;$B$5)": 27,_x000D_
    "=RIK_AC(\"INF06__;INF02@E=1,S=1021,G=0,T=0,P=0,C=*-1:@R=A,S=1027,V={0}:R=B,S=1019,V={1}:R=C,S=1020,V={2}:R=D,S=1006,V={3}:R=E,S=1011,V={4}:R=F,S=2001,V={5}:R=G,S=2|1011,V={6}:R=H,S=2|1012,V={7}:R=I,S=1004,V={8}:\";$B$1;K$3;K$4;$F$7;$F$8;$B$2;$B$3;$A15;$B$5)": 28,_x000D_
    "=RIK_AC(\"INF06__;INF02@E=1,S=1021,G=0,T=0,P=0,C=*-1:@R=A,S=1027,V={0}:R=B,S=1019,V={1}:R=C,S=1020,V={2}:R=D,S=1006,V={3}:R=E,S=1011,V={4}:R=F,S=2001,V={5}:R=G,S=2|1011,V={6}:R=H,S=2|1012,V={7}:R=I,S=1004,V={8}:\";$B$1;K$3;K$4;$F$7;$F$8;$B$2;$B$3;$A32;$B$5)": 29,_x000D_
    "=RIK_AC(\"INF06__;INF02@E=1,S=1021,G=0,T=0,P=0,C=*-1:@R=A,S=1027,V={0}:R=B,S=1019,V={1}:R=C,S=1020,V={2}:R=D,S=1006,V={3}:R=E,S=1011,V={4}:R=F,S=2001,V={5}:R=G,S=2|1011,V={6}:R=H,S=2|1012,V={7}:R=I,S=1004,V={8}:\";$B$1;K$3;K$4;$F$7;$F$8;$B$2;$B$3;$A33;$B$5)": 30,_x000D_
    "=RIK_AC(\"INF06__;INF02@E=1,S=1021,G=0,T=0,P=0:@R=A,S=1027,V={0}:R=B,S=1019,V={1}:R=C,S=1020,V={2}:R=D,S=1006,V={3}:R=E,S=1011,V={4}:R=F,S=2001,V={5}:R=G,S=2|1011,V={6}:R=H,S=2|1012,V={7}:R=I,S=1004,V={8}:\";$B$1;H$3;H$4;$F$7;$F$8;$B$2;$B$3;$A36;$B$5)": 31,_x000D_
    "=RIK_AC(\"INF06__;INF02@E=1,S=1021,G=0,T=0,P=0,C=*-1:@R=A,S=1027,V={0}:R=B,S=1019,V={1}:R=C,S=1020,V={2}:R=D,S=1006,V={3}:R=E,S=1011,V={4}:R=F,S=2001,V={5}:R=G,S=2|1011,V={6}:R=H,S=2|1012,V={7}:R=I,S=1004,V={8}:\";$B$1;H$3;H$4;$F$7;$F$8;$B$2;$B$3;$A16;$B$5)": 32,_x000D_
    "=RIK_AC(\"INF06__;INF02@E=1,S=1021,G=0,T=0,P=0:@R=A,S=1027,V={0}:R=B,S=1019,V={1}:R=C,S=1020,V={2}:R=D,S=1006,V={3}:R=E,S=1011,V={4}:R=F,S=2001,V={5}:R=G,S=2|1011,V={6}:R=H,S=2|1012,V={7}:R=I,S=1004,V={8}:\";$B$1;K$3;K$4;$F$7;$F$8;$B$2;$B$3;$A25;$B$5)": 33,_x000D_
    "=RIK_AC(\"INF06__;INF02@E=1,S=1021,G=0,T=0,P=0:@R=A,S=1027,V={0}:R=B,S=1019,V={1}:R=C,S=1020,V={2}:R=D,S=1006,V={3}:R=E,S=1011,V={4}:R=F,S=2001,V={5}:R=G,S=2|1011,V={6}:R=H,S=2|1012,V={7}:R=I,S=1004,V={8}:\";$B$1;K$3;K$4;$F$7;$F$8;$B$2;$B$3;$A26;$B$5)": 34,_x000D_
    "=RIK_AC(\"INF06__;INF02@E=1,S=1021,G=0,T=0,P=0,C=*-1:@R=A,S=1027,V={0}:R=B,S=1019,V={1}:R=C,S=1020,V={2}:R=D,S=1006,V={3}:R=E,S=1011,V={4}:R=F,S=2001,V={5}:R=G,S=2|1011,V={6}:R=H,S=2|1012,V={7}:R=I,S=1004,V={8}:\";$B$1;H$3;H$4;$F$7;$F$8;$B$2;$B$3;$A32;$B$5)": 35,_x000D_
    "=RIK_AC(\"INF06__;INF02@E=1,S=1021,G=0,T=0,P=0,C=*-1:@R=A,S=1027,V={0}:R=B,S=1019,V={1}:R=C,S=1020,V={2}:R=D,S=1006,V={3}:R=E,S=1011,V={4}:R=F,S=2001,V={5}:R=G,S=2|1011,V={6}:R=H,S=2|1012,V={7}:R=I,S=1004,V={8}:\";$B$1;H$3;H$4;$F$7;$F$8;$B$2;$B$3;$A22;$B$5)": 36,_x000D_
    "=RIK_AC(\"INF06__;INF02@E=1,S=1021,G=0,T=0,P=0,C=*-1:@R=A,S=1027,V={0}:R=B,S=1019,V={1}:R=C,S=1020,V={2}:R=D,S=1006,V={3}:R=E,S=1011,V={4}:R=F,S=2001,V={5}:R=G,S=2|1011,V={6}:R=H,S=2|1012,V={7}:R=I,S=1004,V={8}:\";$B$1;H$3;H$4;$F$7;$F$8;$B$2;$B$3;$A15;$B$5)": 37,_x000D_
    "=RIK_AC(\"INF06__;INF02@E=1,S=1021,G=0,T=0,P=0:@R=A,S=1027,V={0}:R=B,S=1019,V={1}:R=C,S=1020,V={2}:R=D,S=1006,V={3}:R=E,S=1011,V={4}:R=F,S=2001,V={5}:R=G,S=2|1011,V={6}:R=H,S=2|1012,V={7}:R=I,S=1004,V={8}:\";$B$1;H$3;H$4;$F$7;$F$8;$B$2;$B$3;$A40;$B$5)": 38,_x000D_
    "=RIK_AC(\"INF06__;INF02@E=1,S=1021,G=0,T=0,P=0:@R=A,S=1027,V={0}:R=B,S=1019,V={1}:R=C,S=1020,V={2}:R=D,S=1006,V={3}:R=E,S=1011,V={4}:R=F,S=2001,V={5}:R=G,S=2|1011,V={6}:R=H,S=2|1012,V={7}:R=I,S=1004,V={8}:\";$B$1;H$3;H$4;$F$7;$F$8;$B$2;$B$3;$A24;$B$5)": 39,_x000D_
    "=RIK_AC(\"INF06__;INF02@E=1,S=1021,G=0,T=0,P=0,C=*-1:@R=A,S=1027,V={0}:R=B,S=1019,V={1}:R=C,S=1020,V={2}:R=D,S=1006,V={3}:R=E,S=1011,V={4}:R=F,S=2001,V={5}:R=G,S=2|1011,V={6}:R=H,S=2|1012,V={7}:R=I,S=1004,V={8}:\";$B$1;K$3;K$4;$F$7;$F$8;$B$2;$B$3;$A22;$B$5)": 40,_x000D_
    "=RIK_AC(\"INF06__;INF02@E=1,S=1021,G=0,T=0,P=0,C=*-1:@R=A,S=1027,V={0}:R=B,S=1019,V={1}:R=C,S=1020,V={2}:R=D,S=1006,V={3}:R=E,S=1011,V={4}:R=F,S=2001,V={5}:R=G,S=2|1011,V={6}:R=H,S=2|1012,V={7}:R=I,S=1004,V={8}:\";$B$1;H$3;H$4;$F$7;$F$8;$B$2;$B$3;$A33;$B$5)": 41,_x000D_
    "=RIK_AC(\"INF06__;INF02@E=1,S=1021,G=0,T=0,P=0,C=*-1:@R=A,S=1027,V={0}:R=B,S=1019,V={1}:R=C,S=1020,V={2}:R=D,S=1006,V={3}:R=E,S=1011,V={4}:R=F,S=2001,V={5}:R=G,S=2|1011,V={6}:R=H,S=2|1012,V={7}:R=I,S=1004,V={8}:\";$B$1;K$3;K$4;$F$7;$F$8;$B$2;$B$3;$A21;$B$5)": 42,_x000D_
    "=RIK_AC(\"INF06__;INF02@E=1,S=1021,G=0,T=0,P=0:@R=A,S=1027,V={0}:R=B,S=1019,V={1}:R=C,S=1020,V={2}:R=D,S=1006,V={3}:R=E,S=1011,V={4}:R=F,S=2|1011,V={5}:R=G,S=2|1012,V={6}:R=H,S=1004,V={7}:R=I,S=2000,V={8}:\";$B$1;K$3;K$4;$F$7;$F$8;$B$3;$A40;$B$5;$B$2)": 43,_x000D_
    "=RIK_AC(\"INF06__;INF02@E=1,S=1021,G=0,T=0,P=0:@R=A,S=1027,V={0}:R=B,S=1019,V={1}:R=C,S=1020,V={2}:R=D,S=1006,V={3}:R=E,S=1011,V={4}:R=F,S=2|1011,V={5}:R=G,S=2|1012,V={6}:R=H,S=1004,V={7}:R=I,S=2000,V={8}:\";$B$1;H$3;H$4;$F$7;$F$8;$B$3;$A37;$B$5;$B$2)": 44,_x000D_
    "=RIK_AC(\"INF06__;INF02@E=1,S=1021,G=0,T=0,P=0:@R=A,S=1027,V={0}:R=B,S=1019,V={1}:R=C,S=1020,V={2}:R=D,S=1006,V={3}:R=E,S=1011,V={4}:R=F,S=2|1011,V={5}:R=G,S=2|1012,V={6}:R=H,S=1004,V={7}:R=I,S=2000,V={8}:\";$B$1;H$3;H$4;$F$7;$F$8;$B$3;$A35;$B$5;$B$2)": 45,_x000D_
    "=RIK_AC(\"INF06__;INF02@E=1,S=1021,G=0,T=0,P=0,C=*-1:@R=A,S=1027,V={0}:R=B,S=1019,V={1}:R=C,S=1020,V={2}:R=D,S=1006,V={3}:R=E,S=1011,V={4}:R=G,S=2|1011,V={5}:R=H,S=2|1012,V={6}:R=I,S=1004,V={7}:R=I,S=2000,V={8}:\";$B$1;H$3;H$4;$F$7;$F$8;$B$3;$A33;$B$5;$B$2)": 46,_x000D_
    "=RIK_AC(\"INF06__;INF02@E=1,S=1021,G=0,T=0,P=0,C=*-1:@R=A,S=1027,V={0}:R=B,S=1019,V={1}:R=C,S=1020,V={2}:R=D,S=1006,V={3}:R=E,S=1011,V={4}:R=G,S=2|1011,V={5}:R=H,S=2|1012,V={6}:R=I,S=1004,V={7}:R=I,S=2000,V={8}:\";$B$1;H$3;H$4;$F$7;$F$8;$B$3;$A31;$B$5;$B$2)": 47,_x000D_
    "=RIK_AC(\"INF06__;INF02@E=1,S=1021,G=0,T=0,P=0:@R=A,S=1027,V={0}:R=B,S=1019,V={1}:R=C,S=1020,V={2}:R=D,S=1006,V={3}:R=E,S=1011,V={4}:R=F,S=2|1011,V={5}:R=G,S=2|1012,V={6}:R=H,S=1004,V={7}:R=I,S=2000,V={8}:\";$B$1;K$3;K$4;$F$7;$F$8;$B$3;$A27;$B$5;$B$2)": 48,_x000D_
    "=RIK_AC(\"INF06__;INF02@E=1,S=1021,G=0,T=0,P=0:@R=A,S=1027,V={0}:R=B,S=1019,V={1}:R=C,S=1020,V={2}:R=D,S=1006,V={3}:R=E,S=1011,V={4}:R=F,S=2|1011,V={5}:R=G,S=2|1012,V={6}:R=H,S=1004,V={7}:R=I,S=2000,V={8}:\";$B$1;K$3;K$4;$F$7;$F$8;$B$3;$A25;$B$5;$B$2)": 49,_x000D_
    "=RIK_AC(\"INF06__;INF02@E=1,S=1021,G=0,T=0,P=0,C=*-1:@R=A,S=1027,V={0}:R=B,S=1019,V={1}:R=C,S=1020,V={2}:R=D,S=1006,V={3}:R=E,S=1011,V={4}:R=G,S=2|1011,V={5}:R=H,S=2|1012,V={6}:R=I,S=1004,V={7}:R=I,S=2000,V={8}:\";$B$1;K$3;K$4;$F$7;$F$8;$B$3;$A21;$B$5;$B$2)": 50,_x000D_
    "=RIK_AC(\"INF06__;INF02@E=1,S=1021,G=0,T=0,P=0,C=*-1:@R=A,S=1027,V={0}:R=B,S=1019,V={1}:R=C,S=1020,V={2}:R=D,S=1006,V={3}:R=E,S=1011,V={4}:R=G,S=2|1011,V={5}:R=H,S=2|1012,V={6}:R=I,S=1004,V={7}:R=I,S=2000,V={8}:\";$B$1;K$3;K$4;$F$7;$F$8;$B$3;$A19;$B$5;$B$2)": 51,_x000D_
    "=RIK_AC(\"INF06__;INF02@E=1,S=1021,G=0,T=0,P=0,C=*-1:@R=A,S=1027,V={0}:R=B,S=1019,V={1}:R=C,S=1020,V={2}:R=D,S=1006,V={3}:R=E,S=1011,V={4}:R=G,S=2|1011,V={5}:R=H,S=2|1012,V={6}:R=I,S=1004,V={7}:R=I,S=2000,V={8}:\";$B$1;K$3;K$4;$F$7;$F$8;$B$3;$A17;$B$5;$B$2)": 52,_x000D_
    "=RIK_AC(\"INF06__;INF02@E=1,S=1021,G=0,T=0,P=0,C=*-1:@R=A,S=1027,V={0}:R=B,S=1019,V={1}:R=C,S=1020,V={2}:R=D,S=1006,V={3}:R=E,S=1011,V={4}:R=G,S=2|1011,V={5}:R=H,S=2|1012,V={6}:R=I,S=1004,V={7}:R=I,S=2000,V={8}:\";$B$1;K$3;K$4;$F$7;$F$8;$B$3;$A15;$B$5;$B$2)": 53,_x000D_
    "=RIK_AC(\"INF06__;INF02@E=1,S=1021,G=0,T=0,P=0:@R=A,S=1027,V={0}:R=B,S=1019,V={1}:R=C,S=1020,V={2}:R=D,S=1006,V={3}:R=E,S=1011,V={4}:R=F,S=2|1011,V={5}:R=G,S=2|1012,V={6}:R=H,S=1004,V={7}:R=I,S=2000,V={8}:\";$B$1;K$3;K$4;$F$7;$F$8;$B$3;$A41;$B$5;$B$2)": 54,_x000D_
    "=RIK_AC(\"INF06__;INF02@E=1,S=1021,G=0,T=0,P=0,C=*-1:@R=A,S=1027,V={0}:R=B,S=1019,V={1}:R=C,S=1020,V={2}:R=D,S=1006,V={3}:R=E,S=1011,V={4}:R=G,S=2|1011,V={5}:R=H,S=2|1012,V={6}:R=I,S=1004,V={7}:R=I,S=2000,V={8}:\";$B$1;H$3;H$4;$F$7;$F$8;$B$3;$A32;$B$5;$B$2)": 55,_x000D_
    "=RIK_AC(\"INF06__;INF02@E=1,S=1021,G=0,T=0,P=0:@R=A,S=1027,V={0}:R=B,S=1019,V={1}:R=C,S=1020,V={2}:R=D,S=1006,V={3}:R=E,S=1011,V={4}:R=F,S=2|1011,V={5}:R=G,S=2|1012,V={6}:R=H,S=1004,V={7}:R=I,S=2000,V={8}:\";$B$1;K$3;K$4;$F$7;$F$8;$B$3;$A26;$B$5;$B$2)": 56,_x000D_
    "=RIK_AC(\"INF06__;INF02@E=1,S=1021,G=0,T=0,P=0,C=*-1:@R=A,S=1027,V={0}:R=B,S=1019,V={1}:R=C,S=1020,V={2}:R=D,S=1006,V={3}:R=E,S=1011,V={4}:R=G,S=2|1011,V={5}:R=H,S=2|1012,V={6}:R=I,S=1004,V={7}:R=I,S=2000,V={8}:\";$B$1;K$3;K$4;$F$7;$F$8;$B$3;$A22;$B$5;$B$2)": 57,_x000D_
    "=RIK_AC(\"INF06__;INF02@E=1,S=1021,G=0,T=0,P=0,C=*-1:@R=A,S=1027,V={0}:R=B,S=1019,V={1}:R=C,S=1020,V={2}:R=D,S=1006,V={3}:R=E,S=1011,V={4}:R=G,S=2|1011,V={5}:R=H,S=2|1012,V={6}:R=I,S=1004,V={7}:R=I,S=2000,V={8}:\";$B$1;K$3;K$4;$F$7;$F$8;$B$3;$A18;$B$5;$B$2)": 58,_x000D_
    "=RIK_AC(\"INF06__;INF02@E=1,S=1021,G=0,T=0,P=0,C=*-1:@R=A,S=1027,V={0}:R=B,S=1019,V={1}:R=C,S=1020,V={2}:R=D,S=1006,V={3}:R=E,S=1011,V={4}:R=G,S=2|1011,V={5}:R=H,S=2|1012,V={6}:R=I,S=1004,V={7}:R=I,S=2000,V={8}:\";$B$1;K$3;K$4;$F$7;$F$8;$B$3;$A16;$B$5;$B$2)": 59,_x000D_
    "=RIK_AC(\"INF06__;INF02@E=1,S=1021,G=0,T=0,P=0:@R=A,S=1027,V={0}:R=B,S=1019,V={1}:R=C,S=1020,V={2}:R=D,S=1006,V={3}:R=E,S=1011,V={4}:R=F,S=2|1011,V={5}:R=G,S=2|1012,V={6}:R=H,S=1004,V={7}:R=I,S=2000,V={8}:\";$B$1;H$3;H$4;$F$7;$F$8;$B$3;$A41;$B$5;$B$2)": 60,_x000D_
    "=RIK_AC(\"INF06__;INF02@E=1,S=1021,G=0,T=0,P=0:@R=A,S=1027,V={0}:R=B,S=1019,V={1}:R=C,S=1020,V={2}:R=D,S=1006,V={3}:R=E,S=1011,V={4}:R=F,S=2|1011,V={5}:R=G,S=2|1012,V={6}:R=H,S=1004,V={7}:R=I,S=2000,V={8}:\";$B$1;K$3;K$4;$F$7;$F$8;$B$3;$A35;$B$5;$B$2)": 61,_x000D_
    "=RIK_AC(\"INF06__;INF02@E=1,S=1021,G=0,T=0,P=0:@R=A,S=1027,V={0}:R=B,S=1019,V={1}:R=C,S=1020,V={2}:R=D,S=1006,V={3}:R=E,S=1011,V={4}:R=F,S=2|1011,V={5}:R=G,S=2|1012,V={6}:R=H,S=1004,V={7}:R=I,S=2000,V={8}:\";$B$1;H$3;H$4;$F$7;$F$8;$B$3;$A26;$B$5;$B$2)": 62,_x000D_
    "=RIK_AC(\"INF06__;INF02@E=1,S=1021,G=0,T=0,P=0,C=*-1:@R=A,S=1027,V={0}:R=B,S=1019,V={1}:R=C,S=1020,V={2}:R=D,S=1006,V={3}:R=E,S=1011,V={4}:R=G,S=2|1011,V={5}:R=H,S=2|1012,V={6}:R=I,S=1004,V={7}:R=I,S=2000,V={8}:\";$B$1;H$3;H$4;$F$7;$F$8;$B$3;$A22;$B$5;$B$2)": 63,_x000D_
    "=RIK_AC(\"INF06__;INF02@E=1,S=1021,G=0,T=0,P=0,C=*-1:@R=A,S=1027,V={0}:R=B,S=1019,V={1}:R=C,S=1020,V={2}:R=D,S=1006,V={3}:R=E,S=1011,V={4}:R=G,S=2|1011,V={5}:R=H,S=2|1012,V={6}:R=I,S=1004,V={7}:R=I,S=2000,V={8}:\";$B$1;H$3;H$4;$F$7;$F$8;$B$3;$A16;$B$5;$B$2)": 64,_x000D_
    "=RIK_AC(\"INF06__;INF02@E=1,S=1021,G=0,T=0,P=0:@R=A,S=1027,V={0}:R=B,S=1019,V={1}:R=C,S=1020,V={2}:R=D,S=1006,V={3}:R=E,S=1011,V={4}:R=F,S=2|1011,V={5}:R=G,S=2|1012,V={6}:R=H,S=1004,V={7}:R=I,S=2000,V={8}:\";$B$1;H$3;H$4;$F$7;$F$8;$B$3;$A40;$B$5;$B$2)": 65,_x000D_
    "=RIK_AC(\"INF06__;INF02@E=1,S=1021,G=0,T=0,P=0:@R=A,S=1027,V={0}:R=B,S=1019,V={1}:R=C,S=1020,V={2}:R=D,S=1006,V={3}:R=E,S=1011,V={4}:R=F,S=2|1011,V={5}:R=G,S=2|1012,V={6}:R=H,S=1004,V={7}:R=I,S=2000,V={8}:\";$B$1;K$3;K$4;$F$7;$F$8;$B$3;$A36;$B$5;$B$2)": 66,_x000D_
    "=RIK_AC(\"INF06__;INF02@E=1,S=1021,G=0,T=0,P=0,C=*-1:@R=A,S=1027,V={0}:R=B,S=1019,V={1}:R=C,S=1020,V={2}:R=D,S=1006,V={3}:R=E,S=1011,V={4}:R=G,S=2|1011,V={5}:R=H,S=2|1012,V={6}:R=I,S=1004,V={7}:R=I,S=2000,V={8}:\";$B$1;K$3;K$4;$F$7;$F$8;$B$3;$A32;$B$5;$B$2)": 67,_x000D_
    "=RIK_AC(\"INF06__;INF02@E=1,S=1021,G=0,T=0,P=0:@R=A,S=1027,V={0}:R=B,S=1019,V={1}:R=C,S=1020,V={2}:R=D,S=1006,V={3}:R=E,S=1011,V={4}:R=F,S=2|1011,V={5}:R=G,S=2|1012,V={6}:R=H,S=1004,V={7}:R=I,S=2000,V={8}:\";$B$1;H$3;H$4;$F$7;$F$8;$B$3;$A27;$B$5;$B$2)": 68,_x000D_
    "=RIK_AC(\"INF06__;INF02@E=1,S=1021,G=0,T=0,P=0:@R=A,S=1027,V={0}:R=B,S=1019,V={1}:R=C,S=1020,V={2}:R=D,S=1006,V={3}:R=E,S=1011,V={4}:R=F,S=2|1011,V={5}:R=G,S=2|1012,V={6}:R=H,S=1004,V={7}:R=I,S=2000,V={8}:\";$B$1;H$3;H$4;$F$7;$F$8;$B$3;$A25;$B$5;$B$2)": 69,_x000D_
    "=RIK_AC(\"INF06__;INF02@E=1,S=1021,G=0,T=0,P=0,C=*-1:@R=A,S=1027,V={0}:R=B,S=1019,V={1}:R=C,S=1020,V={2}:R=D,S=1006,V={3}:R=E,S=1011,V={4}:R=G,S=2|1011,V={5}:R=H,S=2|1012,V={6}:R=I,S=1004,V={7}:R=I,S=2000,V={8}:\";$B$1;H$3;H$4;$F$7;$F$8;$B$3;$A23;$B$5;$B$2)": 70,_x000D_
    "=RIK_AC(\"INF06__;INF02@E=1,S=1021,G=0,T=0,P=0,C=*-1:@R=A,S=1027,V={0}:R=B,S=1019,V={1}:R=C,S=1020,V={2}:R=D,S=1006,V={3}:R=E,S=1011,V={4}:R=G,S=2|1011,V={5}:R=H,S=2|1012,V={6}:R=I,S=1004,V={7}:R=I,S=2000,V={8}:\";$B$1;H$3;H$4;$F$7;$F$8;$B$3;$A21;$B$5;$B$2)": 71,_x000D_
    "=RIK_AC(\"INF06__;INF02@E=1,S=1021,G=0,T=0,P=0,C=*-1:@R=A,S=1027,V={0}:R=B,S=1019,V={1}:R=C,S=1020,V={2}:R=D,S=1006,V={3}:R=E,S=1011,V={4}:R=G,S=2|1011,V={5}:R=H,S=2|1012,V={6}:R=I,S=1004,V={7}:R=I,S=2000,V={8}:\";$B$1;H$3;H$4;$F$7;$F$8;$B$3;$A19;$B$5;$B$2)": 72,_x000D_
    "=RIK_AC(\"INF06__;INF02@E=1,S=1021,G=0,T=0,P=0,C=*-1:@R=A,S=1027,V={0}:R=B,S=1019,V={1}:R=C,S=1020,V={2}:R=D,S=1006,V={3}:R=E,S=1011,V={4}:R=G,S=2|1011,V={5}:R=H,S=2|1012,V={6}:R=I,S=1004,V={7}:R=I,S=2000,V={8}:\";$B$1;H$3;H$4;$F$7;$F$8;$B$3;$A17;$B$5;$B$2)": 73,_x000D_
    "=RIK_AC(\"INF06__;INF02@E=1,S=1021,G=0,T=0,P=0,C=*-1:@R=A,S=1027,V={0}:R=B,S=1019,V={1}:R=C,S=1020,V={2}:R=D,S=1006,V={3}:R=E,S=1011,V={4}:R=G,S=2|1011,V={5}:R=H,S=2|1012,V={6}:R=I,S=1004,V={7}:R=I,S=2000,V={8}:\";$B$1;H$3;H$4;$F$7;$F$8;$B$3;$A15;$B$5;$B$2)": 74,_x000D_
    "=RIK_AC(\"INF06__;INF02@E=1,S=1021,G=0,T=0,P=0:@R=A,S=1027,V={0}:R=B,S=1019,V={1}:R=C,S=1020,V={2}:R=D,S=1006,V={3}:R=E,S=1011,V={4}:R=F,S=2|1011,V={5}:R=G,S=2|1012,V={6}:R=H,S=1004,V={7}:R=I,S=2000,V={8}:\";$B$1;H$3;H$4;$F$7;$F$8;$B$3;$A36;$B$5;$B$2)": 75,_x000D_
    "=RIK_AC(\"INF06__;INF02@E=1,S=1021,G=0,T=0,P=0:@R=A,S=1027,V={0}:R=B,S=1019,V={1}:R=C,S=1020,V={2}:R=D,S=1006,V={3}:R=E,S=1011,V={4}:R=F,S=2|1011,V={5}:R=G,S=2|1012,V={6}:R=H,S=1004,V={7}:R=I,S=2000,V={8}:\";$B$1;K$3;K$4;$F$7;$F$8;$B$3;$A24;$B$5;$B$2)": 76,_x000D_
    "=RIK_AC(\"INF06__;INF02@E=1,S=1021,G=0,T=0,P=0,C=*-1:@R=A,S=1027,V={0}:R=B,S=1019,V={1}:R=C,S=1020,V={2}:R=D,S=1006,V={3}:R=E,S=1011,V={4}:R=G,S=2|1011,V={5}:R=H,S=2|1012,V={6}:R=I,S=1004,V={7}:R=I,S=2000,V={8}:\";$B$1;K$3;K$4;$F$7;$F$8;$B$3;$A20;$B$5;$B$2)": 77,_x000D_
    "=RIK_AC(\"INF06__;INF02@E=1,S=1021,G=0,T=0,P=0:@R=A,S=1027,V={0}:R=B,S=1019,V={1}:R=C,S=1020,V={2}:R=D,S=1006,V={3}:R=E,S=1011,V={4}:R=F,S=2|1011,V={5}:R=G,S=2|1012,V={6}:R=H,S=1004,V={7}:R=I,S=2000,V={8}:\";$B$1;K$3;K$4;$F$7;$F$8;$B$3;$A37;$B$5;$B$2)": 78,_x000D_
    "=RIK_AC(\"INF06__;INF02@E=1,S=1021,G=0,T=0,P=0,C=*-1:@R=A,S=1027,V={0}:R=B,S=1019,V={1}:R=C,S=1020,V={2}:R=D,S=1006,V={3}:R=E,S=1011,V={4}:R=G,S=2|1011,V={5}:R=H,S=2|1012,V={6}:R=I,S=1004,V={7}:R=I,S=2000,V={8}:\";$B$1;K$3;K$4;$F$7;$F$8;$B$3;$A33;$B$5;$B$2)": 79,_x000D_
    "=RIK_AC(\"INF06__;INF02@E=1,S=1021,G=0,T=0,P=0,C=*-1:@R=A,S=1027,V={0}:R=B,S=1019,V={1}:R=C,S=1020,V={2}:R=D,S=1006,V={3}:R=E,S=1011,V={4}:R=G,S=2|1011,V={5}:R=H,S=2|1012,V={6}:R=I,S=1004,V={7}:R=I,S=2000,V={8}:\";$B$1;K$3;K$4;$F$7;$F$8;$B$3;$A31;$B$5;$B$2)": 80,_x000D_
    "=RIK_AC(\"INF06__;INF02@E=1,S=1021,G=0,T=0,P=0:@R=A,S=1027,V={0}:R=B,S=1019,V={1}:R=C,S=1020,V={2}:R=D,S=1006,V={3}:R=E,S=1011,V={4}:R=F,S=2|1011,V={5}:R=G,S=2|1012,V={6}:R=H,S=1004,V={7}:R=I,S=2000,V={8}:\";$B$1;H$3;H$4;$F$7;$F$8;$B$3;$A24;$B$5;$B$2)": 81,_x000D_
    "=RIK_AC(\"INF06__;INF02@E=1,S=1021,G=0,T=0,P=0,C=*-1:@R=A,S=1027,V={0}:R=B,S=1019,V={1}:R=C,S=1020,V={2}:R=D,S=1006,V={3}:R=E,S=1011,V={4}:R=G,S=2|1011,V={5}:R=H,S=2|1012,V={6}:R=I,S=1004,V={7}:R=I,S=2000,V={8}:\";$B$1;H$3;H$4;$F$7;$F$8;$B$3;$A20;$B$5;$B$2)": 82,_x000D_
    "=RIK_AC(\"INF06__;INF02@E=1,S=1021,G=0,T=0,P=0,C=*-1:@R=A,S=1027,V={0}:R=B,S=1019,V={1}:R=C,S=1020,V={2}:R=D,S=1006,V={3}:R=E,S=1011,V={4}:R=G,S=2|1011,V={5}:R=H,S=2|1012,V={6}:R=I,S=1004,V={7}:R=I,S=2000,V={8}:\";$B$1;H$3;H$4;$F$7;$F$8;$B$3;$A18;$B$5;$B$2)": 83,_x000D_
    "=RIK_AC(\"INF06__;INF13@E=1,S=14,G=0,T=0,P=0:@R=A,S=16,V={0}:R=B,S=17,V={1}:R=C,S=21,V={2}:R=D,S=18,V={3}:R=E,S=22,V={4}:R=F,S=3,V={5}:R=G,S=4,V={6}:R=H,S=23,V={7}:R=I,S=24,V={8}:\";$B$1;$F$7;$B$4;$B$2;$B$5;$B$3;$A15;H$1;H$2)": 84,_x000D_
    "=RIK_AC(\"INF06__;INF13@E=1,S=14,G=0,T=0,P=0:@R=A,S=16,V={0}:R=B,S=17,V={1}:R=C,S=21,V={2}:R=D,S=18,V={3}:R=E,S=22,V={4}:R=F,S=3,V={5}:R=G,S=4,V={6}:R=H,S=23,V={7}:R=I,S=24,V={8}:\";$B$1;$F$7;$B$4;$B$2;$B$5;$B$3;$A16;H$1;H$2)": 85,_x000D_
    "=RIK_AC(\"INF06__;INF13@E=1,S=14,G=0,T=0,P=0:@R=A,S=16,V={0}:R=B,S=17,V={1}:R=C,S=21,V={2}:R=D,S=18,V={3}:R=E,S=22,V={4}:R=F,S=3,V={5}:R=G,S=4,V={6}:R=H,S=23,V={7}:R=I,S=24,V={8}:\";$B$1;$F$7;$B$4;$B$2;$B$5;$B$3;$A17;H$1;H$2)": 86,_x000D_
    "=RIK_AC(\"INF06__;INF13@E=1,S=14,G=0,T=0,P=0:@R=A,S=16,V={0}:R=B,S=17,V={1}:R=C,S=21,V={2}:R=D,S=18,V={3}:R=E,S=22,V={4}:R=F,S=3,V={5}:R=G,S=4,V={6}:R=H,S=23,V={7}:R=I,S=24,V={8}:\";$B$1;$F$7;$B$4;$B$2;$B$5;$B$3;$A18;H$1;H$2)": 87,_x000D_
    "=RIK_AC(\"INF06__;INF13@E=1,S=14,G=0,T=0,P=0:@R=A,S=16,V={0}:R=B,S=17,V={1}:R=C,S=21,V={2}:R=D,S=18,V={3}:R=E,S=22,V={4}:R=F,S=3,V={5}:R=G,S=4,V={6}:R=H,S=23,V={7}:R=I,S=24,V={8}:\";$B$1;$F$7;$B$4;$B$2;$B$5;$B$3;$A19;H$1;H$2)": 88,_x000D_
    "=RIK_AC(\"INF06__;INF13@E=1,S=14,G=0,T=0,P=0:@R=A,S=16,V={0}:R=B,S=17,V={1}:R=C,S=21,V={2}:R=D,S=18,V={3}:R=E,S=22,V={4}:R=F,S=3,V={5}:R=G,S=4,V={6}:R=H,S=23,V={7}:R=I,S=24,V={8}:\";$B$1;$F$7;$B$4;$B$2;$B$5;$B$3;$A20;H$1;H$2)": 89,_x000D_
    "=RIK_AC(\"INF06__;INF13@E=1,S=14,G=0,T=0,P=0:@R=A,S=16,V={0}:R=B,S=17,V={1}:R=C,S=21,V={2}:R=D,S=18,V={3}:R=E,S=22,V={4}:R=F,S=3,V={5}:R=G,S=4,V={6}:R=H,S=23,V={7}:R=I,S=24,V={8}:\";$B$1;$F$7;$B$4;$B$2;$B$5;$B$3;$A21;H$1;H$2)": 90,_x000D_
    "=RIK_AC(\"INF06__;INF13@E=1,S=14,G=0,T=0,P=0:@R=A,S=16,V={0}:R=B,S=17,V={1}:R=C,S=21,V={2}:R=D,S=18,V={3}:R=E,S=22,V={4}:R=F,S=3,V={5}:R=G,S=4,V={6}:R=H,S=23,V={7}:R=I,S=24,V={8}:\";$B$1;$F$7;$B$4;$B$2;$B$5;$B$3;$A22;H$1;H$2)": 91,_x000D_
    "=RIK_AC(\"INF06__;INF13@E=1,S=14,G=0,T=0,P=0:@R=A,S=16,V={0}:R=B,S=17,V={1}:R=C,S=21,V={2}:R=D,S=18,V={3}:R=E,S=22,V={4}:R=F,S=3,V={5}:R=G,S=4,V={6}:R=H,S=23,V={7}:R=I,S=24,V={8}:\";$B$1;$F$7;$B$4;$B$2;$B$5;$B$3;$A23;H$1;H$2)": 92,_x000D_
    "=RIK_AC(\"INF06__;INF13@E=1,S=14,G=0,T=0,P=0:@R=A,S=16,V={0}:R=B,S=17,V={1}:R=C,S=21,V={2}:R=D,S=18,V={3}:R=E,S=22,V={4}:R=F,S=3,V={5}:R=G,S=4,V={6}:R=H,S=23,V={7}:R=I,S=24,V={8}:\";$B$1;$F$7;$B$4;$B$2;$B$5;$B$3;$A24;H$1;H$2)": 93,_x000D_
    "=RIK_AC(\"INF06__;INF13@E=1,S=14,G=0,T=0,P=0:@R=A,S=16,V={0}:R=B,S=17,V={1}:R=C,S=21,V={2}:R=D,S=18,V={3}:R=E,S=22,V={4}:R=F,S=3,V={5}:R=G,S=4,V={6}:R=H,S=23,V={7}:R=I,S=24,V={8}:\";$B$1;$F$7;$B$4;$B$2;$B$5;$B$3;$A25;H$1;H$2)": 94,_x000D_
    "=RIK_AC(\"INF06__;INF13@E=1,S=14,G=0,T=0,P=0:@R=A,S=16,V={0}:R=B,S=17,V={1}:R=C,S=21,V={2}:R=D,S=18,V={3}:R=E,S=22,V={4}:R=F,S=3,V={5}:R=G,S=4,V={6}:R=H,S=23,V={7}:R=I,S=24,V={8}:\";$B$1;$F$7;$B$4;$B$2;$B$5;$B$3;$A26;H$1;H$2)": 95,_x000D_
    "=RIK_AC(\"INF06__;INF13@E=1,S=14,G=0,T=0,P=0:@R=A,S=16,V={0}:R=B,S=17,V={1}:R=C,S=21,V={2}:R=D,S=18,V={3}:R=E,S=22,V={4}:R=F,S=3,V={5}:R=G,S=4,V={6}:R=H,S=23,V={7}:R=I,S=24,V={8}:\";$B$1;$F$7;$B$4;$B$2;$B$5;$B$3;$A27;H$1;H$2)": 96,_x000D_
    "=RIK_AC(\"INF06__;INF13@E=1,S=14,G=0,T=0,P=0:@R=A,S=16,V={0}:R=B,S=17,V={1}:R=C,S=21,V={2}:R=D,S=18,V={3}:R=E,S=22,V={4}:R=F,S=3,V={5}:R=G,S=4,V={6}:R=H,S=23,V={7}:R=I,S=24,V={8}:\";$B$1;$F$7;$B$4;$B$2;$B$5;$B$3;$A31;H$1;H$2)": 97,_x000D_
    "=RIK_AC(\"INF06__;INF13@E=1,S=14,G=0,T=0,P=0:@R=A,S=16,V={0}:R=B,S=17,V={1}:R=C,S=21,V={2}:R=D,S=18,V={3}:R=E,S=22,V={4}:R=F,S=3,V={5}:R=G,S=4,V={6}:R=H,S=23,V={7}:R=I,S=24,V={8}:\";$B$1;$F$7;$B$4;$B$2;$B$5;$B$3;$A32;H$1;H$2)": 98,_x000D_
    "=RIK_AC(\"INF06__;INF13@E=1,S=14,G=0,T=0,P=0:@R=A,S=16,V={0}:R=B,S=17,V={1}:R=C,S=21,V={2}:R=D,S=18,V={3}:R=E,S=22,V={4}:R=F,S=3,V={5}:R=G,S=4,V={6}:R=H,S=23,V={7}:R=I,S=24,V={8}:\";$B$1;$F$7;$B$4;$B$2;$B$5;$B$3;$A33;H$1;H$2)": 99,_x000D_
    "=RIK_AC(\"INF06__;INF13@E=1,S=14,G=0,T=0,P=0:@R=A,S=16,V={0}:R=B,S=17,V={1}:R=C,S=21,V={2}:R=D,S=18,V={3}:R=E,S=22,V={4}:R=F,S=3,V={5}:R=G,S=4,V={6}:R=H,S=23,V={7}:R=I,S=24,V={8}:\";$B$1;$F$7;$B$4;$B$2;$B$5;$B$3;$A35;H$1;H$2)": 100,_x000D_
    "=RIK_AC(\"INF06__;INF13@E=1,S=14,G=0,T=0,P=0:@R=A,S=16,V={0}:R=B,S=17,V={1}:R=C,S=21,V={2}:R=D,S=18,V={3}:R=E,S=22,V={4}:R=F,S=3,V={5}:R=G,S=4,V={6}:R=H,S=23,V={7}:R=I,S=24,V={8}:\";$B$1;$F$7;$B$4;$B$2;$B$5;$B$3;$A36;H$1;H$2)": 101,_x000D_
    "=RIK_AC(\"INF06__;INF13@E=1,S=14,G=0,T=0,P=0:@R=A,S=16,V={0}:R=B,S=17,V={1}:R=C,S=21,V={2}:R=D,S=18,V={3}:R=E,S=22,V={4}:R=F,S=3,V={5}:R=G,S=4,V={6}:R=H,S=23,V={7}:R=I,S=24,V={8}:\";$B$1;$F$7;$B$4;$B$2;$B$5;$B$3;$A37;H$1;H$2)": 102,_x000D_
    "=RIK_AC(\"INF06__;INF13@E=1,S=14,G=0,T=0,P=0:@R=A,S=16,V={0}:R=B,S=17,V={1}:R=C,S=21,V={2}:R=D,S=18,V={3}:R=E,S=22,V={4}:R=F,S=3,V={5}:R=G,S=4,V={6}:R=H,S=23,V={7}:R=I,S=24,V={8}:\";$B$1;$F$7;$B$4;$B$2;$B$5;$B$3;$A40;H$1;H$2)": 103,_x000D_
    "=RIK_AC(\"INF06__;INF13@E=1,S=14,G=0,T=0,P=0:@R=A,S=16,V={0}:R=B,S=17,V={1}:R=C,S=21,V={2}:R=D,S=18,V={3}:R=E,S=22,V={4}:R=F,S=3,V={5}:R=G,S=4,V={6}:R=H,S=23,V={7}:R=I,S=24,V={8}:\";$B$1;$F$7;$B$4;$B$2;$B$5;$B$3;$A41;H$1;H$2)": 104,_x000D_
    "=RIK_AC(\"INF06__;INF13@E=1,S=14,G=0,T=0,P=0:@R=A,S=16,V={0}:R=B,S=17,V={1}:R=C,S=21,V={2}:R=D,S=18,V={3}:R=E,S=22,V={4}:R=F,S=3,V={5}:R=G,S=4,V={6}:R=H,S=23,V={7}:R=I,S=24,V={8}:\";$B$1;$F$7;$B$4;$B$2;$B$5;$B$3;$A15;K$1;K$2)": 105,_x000D_
    "=RIK_AC(\"INF06__;INF13@E=1,S=14,G=0,T=0,P=0:@R=A,S=16,V={0}:R=B,S=17,V={1}:R=C,S=21,V={2}:R=D,S=18,V={3}:R=E,S=22,V={4}:R=F,S=3,V={5}:R=G,S=4,V={6}:R=H,S=23,V={7}:R=I,S=24,V={8}:\";$B$1;$F$7;$B$4;$B$2;$B$5;$B$3;$A16;K$1;K$2)": 106,_x000D_
    "=RIK_AC(\"INF06__;INF13@E=1,S=14,G=0,T=0,P=0:@R=A,S=16,V={0}:R=B,S=17,V={1}:R=C,S=21,V={2}:R=D,S=18,V={3}:R=E,S=22,V={4}:R=F,S=3,V={5}:R=G,S=4,V={6}:R=H,S=23,V={7}:R=I,S=24,V={8}:\";$B$1;$F$7;$B$4;$B$2;$B$5;$B$3;$A17;K$1;K$2)": 107,_x000D_
    "=RIK_AC(\"INF06__;INF13@E=1,S=14,G=0,T=0,P=0:@R=A,S=16,V={0}:R=B,S=17,V={1}:R=C,S=21,V={2}:R=D,S=18,V={3}:R=E,S=22,V={4}:R=F,S=3,V={5}:R=G,S=4,V={6}:R=H,S=23,V={7}:R=I,S=24,V={8}:\";$B$1;$F$7;$B$4;$B$2;$B$5;$B$3;$A18;K$1;K$2)": 108,_x000D_
    "=RIK_AC(\"INF06__;INF13@E=1,S=14,G=0,T=0,P=0:@R=A,S=16,V={0}:R=B,S=17,V={1}:R=C,S=21,V={2}:R=D,S=18,V={3}:R=E,S=22,V={4}:R=F,S=3,V={5}:R=G,S=4,V={6}:R=H,S=23,V={7}:R=I,S=24,V={8}:\";$B$1;$F$7;$B$4;$B$2;$B$5;$B$3;$A19;K$1;K$2)": 109,_x000D_
    "=RIK_AC(\"INF06__;INF13@E=1,S=14,G=0,T=0,P=0:@R=A,S=16,V={0}:R=B,S=17,V={1}:R=C,S=21,V={2}:R=D,S=18,V={3}:R=E,S=22,V={4}:R=F,S=3,V={5}:R=G,S=4,V={6}:R=H,S=23,V={7}:R=I,S=24,V={8}:\";$B$1;$F$7;$B$4;$B$2;$B$5;$B$3;$A20;K$1;K$2)": 110,_x000D_
    "=RIK_AC(\"INF06__;INF13@E=1,S=14,G=0,T=0,P=0:@R=A,S=16,V={0}:R=B,S=17,V={1}:R=C,S=21,V={2}:R=D,S=18,V={3}:R=E,S=22,V={4}:R=F,S=3,V={5}:R=G,S=4,V={6}:R=H,S=23,V={7}:R=I,S=24,V={8}:\";$B$1;$F$7;$B$4;$B$2;$B$5;$B$3;$A21;K$1;K$2)": 111,_x000D_
    "=RIK_AC(\"INF06__;INF13@E=1,S=14,G=0,T=0,P=0:@R=A,S=16,V={0}:R=B,S=17,V={1}:R=C,S=21,V={2}:R=D,S=18,V={3}:R=E,S=22,V={4}:R=F,S=3,V={5}:R=G,S=4,V={6}:R=H,S=23,V={7}:R=I,S=24,V={8}:\";$B$1;$F$7;$B$4;$B$2;$B$5;$B$3;$A22;K$1;K$2)": 112,_x000D_
    "=RIK_AC(\"INF06__;INF13@E=1,S=14,G=0,T=0,P=0:@R=A,S=16,V={0}:R=B,S=17,V={1}:R=C,S=21,V={2}:R=D,S=18,V={3}:R=E,S=22,V={4}:R=F,S=3,V={5}:R=G,S=4,V={6}:R=H,S=23,V={7}:R=I,S=24,V={8}:\";$B$1;$F$7;$B$4;$B$2;$B$5;$B$3;$A23;K$1;K$2)": 113,_x000D_
    "=RIK_AC(\"INF06__;INF13@E=1,S=14,G=0,T=0,P=0:@R=A,S=16,V={0}:R=B,S=17,V={1}:R=C,S=21,V={2}:R=D,S=18,V={3}:R=E,S=22,V={4}:R=F,S=3,V={5}:R=G,S=4,V={6}:R=H,S=23,V={7}:R=I,S=24,V={8}:\";$B$1;$F$7;$B$4;$B$2;$B$5;$B$3;$A24;K$1;K$2)": 114,_x000D_
    "=RIK_AC(\"INF06__;INF13@E=1,S=14,G=0,T=0,P=0:@R=A,S=16,V={0}:R=B,S=17,V={1}:R=C,S=21,V={2}:R=D,S=18,V={3}:R=E,S=22,V={4}:R=F,S=3,V={5}:R=G,S=4,V={6}:R=H,S=23,V={7}:R=I,S=24,V={8}:\";$B$1;$F$7;$B$4;$B$2;$B$5;$B$3;$A25;K$1;K$2)": 115,_x000D_
    "=RIK_AC(\"INF06__;INF13@E=1,S=14,G=0,T=0,P=0:@R=A,S=16,V={0}:R=B,S=17,V={1}:R=C,S=21,V={2}:R=D,S=18,V={3}:R=E,S=22,V={4}:R=F,S=3,V={5}:R=G,S=4,V={6}:R=H,S=23,V={7}:R=I,S=24,V={8}:\";$B$1;$F$7;$B$4;$B$2;$B$5;$B$3;$A26;K$1;K$2)": 116,_x000D_
    "=RIK_AC(\"INF06__;INF13@E=1,S=14,G=0,T=0,P=0:@R=A,S=16,V={0}:R=B,S=17,V={1}:R=C,S=21,V={2}:R=D,S=18,V={3}:R=E,S=22,V={4}:R=F,S=3,V={5}:R=G,S=4,V={6}:R=H,S=23,V={7}:R=I,S=24,V={8}:\";$B$1;$F$7;$B$4;$B$2;$B$5;$B$3;$A27;K$1;K$2)": 117,_x000D_
    "=RIK_AC(\"INF06__;INF13@E=1,S=14,G=0,T=0,P=0:@R=A,S=16,V={0}:R=B,S=17,V={1}:R=C,S=21,V={2}:R=D,S=18,V={3}:R=E,S=22,V={4}:R=F,S=3,V={5}:R=G,S=4,V={6}:R=H,S=23,V={7}:R=I,S=24,V={8}:\";$B$1;$F$7;$B$4;$B$2;$B$5;$B$3;$A31;K$1;K$2)": 118,_x000D_
    "=RIK_AC(\"INF06__;INF13@E=1,S=14,G=0,T=0,P=0:@R=A,S=16,V={0}:R=B,S=17,V={1}:R=C,S=21,V={2}:R=D,S=18,V={3}:R=E,S=22,V={4}:R=F,S=3,V={5}:R=G,S=4,V={6}:R=H,S=23,V={7}:R=I,S=24,V={8}:\";$B$1;$F$7;$B$4;$B$2;$B$5;$B$3;$A32;K$1;K$2)": 119,_x000D_
    "=RIK_AC(\"INF06__;INF13@E=1,S=14,G=0,T=0,P=0:@R=A,S=16,V={0}:R=B,S=17,V={1}:R=C,S=21,V={2}:R=D,S=18,V={3}:R=E,S=22,V={4}:R=F,S=3,V={5}:R=G,S=4,V={6}:R=H,S=23,V={7}:R=I,S=24,V={8}:\";$B$1;$F$7;$B$4;$B$2;$B$5;$B$3;$A33;K$1;K$2)": 120,_x000D_
    "=RIK_AC(\"INF06__;INF13@E=1,S=14,G=0,T=0,P=0:@R=A,S=16,V={0}:R=B,S=17,V={1}:R=C,S=21,V={2}:R=D,S=18,V={3}:R=E,S=22,V={4}:R=F,S=3,V={5}:R=G,S=4,V={6}:R=H,S=23,V={7}:R=I,S=24,V={8}:\";$B$1;$F$7;$B$4;$B$2;$B$5;$B$3;$A35;K$1;K$2)": 121,_x000D_
    "=RIK_AC(\"INF06__;INF13@E=1,S=14,G=0,T=0,P=0:@R=A,S=16,V={0}:R=B,S=17,V={1}:R=C,S=21,V={2}:R=D,S=18,V={3}:R=E,S=22,V={4}:R=F,S=3,V={5}:R=G,S=4,V={6}:R=H,S=23,V={7}:R=I,S=24,V={8}:\";$B$1;$F$7;$B$4;$B$2;$B$5;$B$3;$A36;K$1;K$2)": 122,_x000D_
    "=RIK_AC(\"INF06__;INF13@E=1,S=14,G=0,T=0,P=0:@R=A,S=16,V={0}:R=B,S=17,V={1}:R=C,S=21,V={2}:R=D,S=18,V={3}:R=E,S=22,V={4}:R=F,S=3,V={5}:R=G,S=4,V={6}:R=H,S=23,V={7}:R=I,S=24,V={8}:\";$B$1;$F$7;$B$4;$B$2;$B$5;$B$3;$A37;K$1;K$2)": 123,_x000D_
    "=RIK_AC(\"INF06__;INF13@E=1,S=14,G=0,T=0,P=0:@R=A,S=16,V={0}:R=B,S=17,V={1}:R=C,S=21,V={2}:R=D,S=18,V={3}:R=E,S=22,V={4}:R=F,S=3,V={5}:R=G,S=4,V={6}:R=H,S=23,V={7}:R=I,S=24,V={8}:\";$B$1;$F$7;$B$4;$B$2;$B$5;$B$3;$A40;K$1;K$2)": 124,_x000D_
    "=RIK_AC(\"INF06__;INF13@E=1,S=14,G=0,T=0,P=0:@R=A,S=16,V={0}:R=B,S=17,V={1}:R=C,S=21,V={2}:R=D,S=18,V={3}:R=E,S=22,V={4}:R=F,S=3,V={5}:R=G,S=4,V={6}:R=H,S=23,V={7}:R=I,S=24,V={8}:\";$B$1;$F$7;$B$4;$B$2;$B$5;$B$3;$A41;K$1;K$2)": 125,_x000D_
    "=RIK_AC(\"INF06__;INF13@E=1,S=14,G=0,T=0,P=0:@R=A,S=16,V={0}:R=B,S=17,V={1}:R=C,S=21,V={2}:R=D,S=18,V={3}:R=E,S=22,V={4}:R=F,S=3,V={5}:R=G,S=4,V={6}:R=H,S=23,V={7}:R=I,S=24,V={8}:\";$B$1;$F$7;$B$4;$B$2;$B$5;$B$3;$A34;H$1;H$2)": 126,_x000D_
    "=RIK_AC(\"INF06__;INF13@E=1,S=14,G=0,T=0,P=0:@R=A,S=16,V={0}:R=B,S=17,V={1}:R=C,S=21,V={2}:R=D,S=18,V={3}:R=E,S=22,V={4}:R=F,S=3,V={5}:R=G,S=4,V={6}:R=H,S=23,V={7}:R=I,S=24,V={8}:\";$B$1;$F$7;$B$4;$B$2;$B$5;$B$3;$A34;K$1;K$2)": 127,_x000D_
    "=RIK_AC(\"INF06__;INF13@E=1,S=14,G=0,T=0,P=0:@R=A,S=16,V=</t>
  </si>
  <si>
    <t>Etablissement :</t>
  </si>
  <si>
    <t>Société :</t>
  </si>
  <si>
    <t>4,V={6}:R=H,S=4,V={7}:R=I,S=19,V={8}:\";$B$1;$B$2;$B$3;$B$4;$B$5;H$1;H$2;$A20;$D$8)": 125,_x000D_
    "=RIK_AC(\"INF06__;INF13@E=1,S=14,G=0,T=0,P=0:@R=A,S=16,V={0}:R=B,S=18,V={1}:R=C,S=3,V={2}:R=D,S=21,V={3}:R=E,S=22,V={4}:R=F,S=23,V={5}:R=G,S=24,V={6}:R=H,S=4,V={7}:R=I,S=19,V={8}:\";$B$1;$B$2;$B$3;$B$4;$B$5;H$1;H$2;$A21;$D$8)": 126,_x000D_
    "=RIK_AC(\"INF06__;INF13@E=1,S=14,G=0,T=0,P=0:@R=A,S=16,V={0}:R=B,S=18,V={1}:R=C,S=3,V={2}:R=D,S=21,V={3}:R=E,S=22,V={4}:R=F,S=23,V={5}:R=G,S=24,V={6}:R=H,S=4,V={7}:R=I,S=19,V={8}:\";$B$1;$B$2;$B$3;$B$4;$B$5;H$1;H$2;$A26;$D$8)": 127,_x000D_
    "=RIK_AC(\"INF06__;INF13@E=1,S=14,G=0,T=0,P=0:@R=A,S=16,V={0}:R=B,S=18,V={1}:R=C,S=3,V={2}:R=D,S=21,V={3}:R=E,S=22,V={4}:R=F,S=23,V={5}:R=G,S=24,V={6}:R=H,S=4,V={7}:R=I,S=19,V={8}:\";$B$1;$B$2;$B$3;$B$4;$B$5;H$1;H$2;$A29;$D$8)": 128,_x000D_
    "=RIK_AC(\"INF06__;INF13@E=1,S=14,G=0,T=0,P=0:@R=A,S=16,V={0}:R=B,S=18,V={1}:R=C,S=3,V={2}:R=D,S=21,V={3}:R=E,S=22,V={4}:R=F,S=23,V={5}:R=G,S=24,V={6}:R=H,S=4,V={7}:R=I,S=19,V={8}:\";$B$1;$B$2;$B$3;$B$4;$B$5;H$1;H$2;$A30;$D$8)": 129,_x000D_
    "=RIK_AC(\"INF06__;INF13@E=1,S=14,G=0,T=0,P=0:@R=A,S=16,V={0}:R=B,S=18,V={1}:R=C,S=3,V={2}:R=D,S=21,V={3}:R=E,S=22,V={4}:R=F,S=23,V={5}:R=G,S=24,V={6}:R=H,S=4,V={7}:R=I,S=19,V={8}:\";$B$1;$B$2;$B$3;$B$4;$B$5;H$1;H$2;$A31;$D$8)": 130,_x000D_
    "=RIK_AC(\"INF06__;INF13@E=1,S=14,G=0,T=0,P=0:@R=A,S=16,V={0}:R=B,S=18,V={1}:R=C,S=3,V={2}:R=D,S=21,V={3}:R=E,S=22,V={4}:R=F,S=23,V={5}:R=G,S=24,V={6}:R=H,S=4,V={7}:R=I,S=19,V={8}:\";$B$1;$B$2;$B$3;$B$4;$B$5;H$1;H$2;$A34;$D$8)": 131,_x000D_
    "=RIK_AC(\"INF06__;INF13@E=1,S=14,G=0,T=0,P=0:@R=A,S=16,V={0}:R=B,S=18,V={1}:R=C,S=3,V={2}:R=D,S=21,V={3}:R=E,S=22,V={4}:R=F,S=23,V={5}:R=G,S=24,V={6}:R=H,S=4,V={7}:R=I,S=19,V={8}:\";$B$1;$B$2;$B$3;$B$4;$B$5;H$1;H$2;$A35;$D$8)": 132,_x000D_
    "=RIK_AC(\"INF06__;INF13@E=1,S=14,G=0,T=0,P=0:@R=A,S=16,V={0}:R=B,S=18,V={1}:R=C,S=3,V={2}:R=D,S=21,V={3}:R=E,S=22,V={4}:R=F,S=23,V={5}:R=G,S=24,V={6}:R=H,S=4,V={7}:R=I,S=19,V={8}:\";$B$1;$B$2;$B$3;$B$4;$B$5;H$1;H$2;$A36;$D$8)": 133,_x000D_
    "=RIK_AC(\"INF06__;INF13@E=1,S=14,G=0,T=0,P=0:@R=A,S=16,V={0}:R=B,S=18,V={1}:R=C,S=3,V={2}:R=D,S=21,V={3}:R=E,S=22,V={4}:R=F,S=23,V={5}:R=G,S=24,V={6}:R=H,S=4,V={7}:R=I,S=19,V={8}:\";$B$1;$B$2;$B$3;$B$4;$B$5;H$1;H$2;$A37;$D$8)": 134,_x000D_
    "=RIK_AC(\"INF06__;INF13@E=1,S=14,G=0,T=0,P=0:@R=A,S=16,V={0}:R=B,S=18,V={1}:R=C,S=3,V={2}:R=D,S=21,V={3}:R=E,S=22,V={4}:R=F,S=23,V={5}:R=G,S=24,V={6}:R=H,S=4,V={7}:R=I,S=19,V={8}:\";$B$1;$B$2;$B$3;$B$4;$B$5;H$1;H$2;$A40;$D$8)": 135,_x000D_
    "=RIK_AC(\"INF06__;INF13@E=1,S=14,G=0,T=0,P=0:@R=A,S=16,V={0}:R=B,S=18,V={1}:R=C,S=3,V={2}:R=D,S=21,V={3}:R=E,S=22,V={4}:R=F,S=23,V={5}:R=G,S=24,V={6}:R=H,S=4,V={7}:R=I,S=19,V={8}:\";$B$1;$B$2;$B$3;$B$4;$B$5;H$1;H$2;$A41;$D$8)": 136,_x000D_
    "=RIK_AC(\"INF06__;INF13@E=1,S=14,G=0,T=0,P=0:@R=A,S=16,V={0}:R=B,S=18,V={1}:R=C,S=3,V={2}:R=D,S=21,V={3}:R=E,S=22,V={4}:R=F,S=23,V={5}:R=G,S=24,V={6}:R=H,S=4,V={7}:R=I,S=19,V={8}:\";$B$1;$B$2;$B$3;$B$4;$B$5;H$1;H$2;$A42;$D$8)": 137,_x000D_
    "=RIK_AC(\"INF06__;INF13@E=1,S=14,G=0,T=0,P=0:@R=A,S=16,V={0}:R=B,S=18,V={1}:R=C,S=3,V={2}:R=D,S=21,V={3}:R=E,S=22,V={4}:R=F,S=23,V={5}:R=G,S=24,V={6}:R=H,S=4,V={7}:R=I,S=19,V={8}:\";$B$1;$B$2;$B$3;$B$4;$B$5;H$1;H$2;$A43;$D$8)": 138,_x000D_
    "=RIK_AC(\"INF06__;INF13@E=1,S=14,G=0,T=0,P=0:@R=A,S=16,V={0}:R=B,S=18,V={1}:R=C,S=3,V={2}:R=D,S=21,V={3}:R=E,S=22,V={4}:R=F,S=23,V={5}:R=G,S=24,V={6}:R=H,S=4,V={7}:R=I,S=19,V={8}:\";$B$1;$B$2;$B$3;$B$4;$B$5;H$1;H$2;$A46;$D$8)": 139,_x000D_
    "=RIK_AC(\"INF06__;INF13@E=1,S=14,G=0,T=0,P=0:@R=A,S=16,V={0}:R=B,S=18,V={1}:R=C,S=3,V={2}:R=D,S=21,V={3}:R=E,S=22,V={4}:R=F,S=23,V={5}:R=G,S=24,V={6}:R=H,S=4,V={7}:R=I,S=19,V={8}:\";$B$1;$B$2;$B$3;$B$4;$B$5;H$1;H$2;$A47;$D$8)": 140,_x000D_
    "=RIK_AC(\"INF06__;INF13@E=1,S=14,G=0,T=0,P=0:@R=A,S=16,V={0}:R=B,S=18,V={1}:R=C,S=3,V={2}:R=D,S=21,V={3}:R=E,S=22,V={4}:R=F,S=23,V={5}:R=G,S=24,V={6}:R=H,S=4,V={7}:R=I,S=19,V={8}:\";$B$1;$B$2;$B$3;$B$4;$B$5;H$1;H$2;$A50;$D$8)": 141,_x000D_
    "=RIK_AC(\"INF06__;INF13@E=1,S=14,G=0,T=0,P=0:@R=A,S=16,V={0}:R=B,S=18,V={1}:R=C,S=3,V={2}:R=D,S=21,V={3}:R=E,S=22,V={4}:R=F,S=23,V={5}:R=G,S=24,V={6}:R=H,S=4,V={7}:R=I,S=19,V={8}:\";$B$1;$B$2;$B$3;$B$4;$B$5;H$1;H$2;$A51;$D$8)": 142,_x000D_
    "=RIK_AC(\"INF06__;INF13@E=1,S=14,G=0,T=0,P=0:@R=A,S=16,V={0}:R=B,S=18,V={1}:R=C,S=3,V={2}:R=D,S=21,V={3}:R=E,S=22,V={4}:R=F,S=23,V={5}:R=G,S=24,V={6}:R=H,S=4,V={7}:R=I,S=19,V={8}:\";$B$1;$B$2;$B$3;$B$4;$B$5;H$1;H$2;$A54;$D$8)": 143,_x000D_
    "=RIK_AC(\"INF06__;INF13@E=1,S=14,G=0,T=0,P=0:@R=A,S=16,V={0}:R=B,S=18,V={1}:R=C,S=3,V={2}:R=D,S=21,V={3}:R=E,S=22,V={4}:R=F,S=23,V={5}:R=G,S=24,V={6}:R=H,S=4,V={7}:R=I,S=19,V={8}:\";$B$1;$B$2;$B$3;$B$4;$B$5;H$1;H$2;$A55;$D$8)": 144,_x000D_
    "=RIK_AC(\"INF06__;INF13@E=1,S=14,G=0,T=0,P=0:@R=A,S=16,V={0}:R=B,S=18,V={1}:R=C,S=3,V={2}:R=D,S=21,V={3}:R=E,S=22,V={4}:R=F,S=23,V={5}:R=G,S=24,V={6}:R=H,S=4,V={7}:\";$B$1;$B$2;$B$3;$B$4;$B$5;F$1;F$2;$A14)": 145,_x000D_
    "=RIK_AC(\"INF06__;INF13@E=1,S=14,G=0,T=0,P=0:@R=A,S=16,V={0}:R=B,S=18,V={1}:R=C,S=3,V={2}:R=D,S=21,V={3}:R=E,S=22,V={4}:R=F,S=23,V={5}:R=G,S=24,V={6}:R=H,S=4,V={7}:\";$B$1;$B$2;$B$3;$B$4;$B$5;F$1;F$2;$A15)": 146,_x000D_
    "=RIK_AC(\"INF06__;INF13@E=1,S=14,G=0,T=0,P=0:@R=A,S=16,V={0}:R=B,S=18,V={1}:R=C,S=3,V={2}:R=D,S=21,V={3}:R=E,S=22,V={4}:R=F,S=23,V={5}:R=G,S=24,V={6}:R=H,S=4,V={7}:\";$B$1;$B$2;$B$3;$B$4;$B$5;F$1;F$2;$A18)": 147,_x000D_
    "=RIK_AC(\"INF06__;INF13@E=1,S=14,G=0,T=0,P=0:@R=A,S=16,V={0}:R=B,S=18,V={1}:R=C,S=3,V={2}:R=D,S=21,V={3}:R=E,S=22,V={4}:R=F,S=23,V={5}:R=G,S=24,V={6}:R=H,S=4,V={7}:\";$B$1;$B$2;$B$3;$B$4;$B$5;F$1;F$2;$A19)": 148,_x000D_
    "=RIK_AC(\"INF06__;INF13@E=1,S=14,G=0,T=0,P=0:@R=A,S=16,V={0}:R=B,S=18,V={1}:R=C,S=3,V={2}:R=D,S=21,V={3}:R=E,S=22,V={4}:R=F,S=23,V={5}:R=G,S=24,V={6}:R=H,S=4,V={7}:\";$B$1;$B$2;$B$3;$B$4;$B$5;F$1;F$2;$A20)": 149,_x000D_
    "=RIK_AC(\"INF06__;INF13@E=1,S=14,G=0,T=0,P=0:@R=A,S=16,V={0}:R=B,S=18,V={1}:R=C,S=3,V={2}:R=D,S=21,V={3}:R=E,S=22,V={4}:R=F,S=23,V={5}:R=G,S=24,V={6}:R=H,S=4,V={7}:\";$B$1;$B$2;$B$3;$B$4;$B$5;F$1;F$2;$A21)": 150,_x000D_
    "=RIK_AC(\"INF06__;INF13@E=1,S=14,G=0,T=0,P=0:@R=A,S=16,V={0}:R=B,S=18,V={1}:R=C,S=3,V={2}:R=D,S=21,V={3}:R=E,S=22,V={4}:R=F,S=23,V={5}:R=G,S=24,V={6}:R=H,S=4,V={7}:\";$B$1;$B$2;$B$3;$B$4;$B$5;F$1;F$2;$A26)": 151,_x000D_
    "=RIK_AC(\"INF06__;INF13@E=1,S=14,G=0,T=0,P=0:@R=A,S=16,V={0}:R=B,S=18,V={1}:R=C,S=3,V={2}:R=D,S=21,V={3}:R=E,S=22,V={4}:R=F,S=23,V={5}:R=G,S=24,V={6}:R=H,S=4,V={7}:\";$B$1;$B$2;$B$3;$B$4;$B$5;F$1;F$2;$A29)": 152,_x000D_
    "=RIK_AC(\"INF06__;INF13@E=1,S=14,G=0,T=0,P=0:@R=A,S=16,V={0}:R=B,S=18,V={1}:R=C,S=3,V={2}:R=D,S=21,V={3}:R=E,S=22,V={4}:R=F,S=23,V={5}:R=G,S=24,V={6}:R=H,S=4,V={7}:\";$B$1;$B$2;$B$3;$B$4;$B$5;F$1;F$2;$A30)": 153,_x000D_
    "=RIK_AC(\"INF06__;INF13@E=1,S=14,G=0,T=0,P=0:@R=A,S=16,V={0}:R=B,S=18,V={1}:R=C,S=3,V={2}:R=D,S=21,V={3}:R=E,S=22,V={4}:R=F,S=23,V={5}:R=G,S=24,V={6}:R=H,S=4,V={7}:\";$B$1;$B$2;$B$3;$B$4;$B$5;F$1;F$2;$A31)": 154,_x000D_
    "=RIK_AC(\"INF06__;INF13@E=1,S=14,G=0,T=0,P=0:@R=A,S=16,V={0}:R=B,S=18,V={1}:R=C,S=3,V={2}:R=D,S=21,V={3}:R=E,S=22,V={4}:R=F,S=23,V={5}:R=G,S=24,V={6}:R=H,S=4,V={7}:\";$B$1;$B$2;$B$3;$B$4;$B$5;F$1;F$2;$A34)": 155,_x000D_
    "=RIK_AC(\"INF06__;INF13@E=1,S=14,G=0,T=0,P=0:@R=A,S=16,V={0}:R=B,S=18,V={1}:R=C,S=3,V={2}:R=D,S=21,V={3}:R=E,S=22,V={4}:R=F,S=23,V={5}:R=G,S=24,V={6}:R=H,S=4,V={7}:\";$B$1;$B$2;$B$3;$B$4;$B$5;F$1;F$2;$A35)": 156,_x000D_
    "=RIK_AC(\"INF06__;INF13@E=1,S=14,G=0,T=0,P=0:@R=A,S=16,V={0}:R=B,S=18,V={1}:R=C,S=3,V={2}:R=D,S=21,V={3}:R=E,S=22,V={4}:R=F,S=23,V={5}:R=G,S=24,V={6}:R=H,S=4,V={7}:\";$B$1;$B$2;$B$3;$B$4;$B$5;F$1;F$2;$A36)": 157,_x000D_
    "=RIK_AC(\"INF06__;INF13@E=1,S=14,G=0,T=0,P=0:@R=A,S=16,V={0}:R=B,S=18,V={1}:R=C,S=3,V={2}:R=D,S=21,V={3}:R=E,S=22,V={4}:R=F,S=23,V={5}:R=G,S=24,V={6}:R=H,S=4,V={7}:\";$B$1;$B$2;$B$3;$B$4;$B$5;F$1;F$2;$A37)": 158,_x000D_
    "=RIK_AC(\"INF06__;INF13@E=1,S=14,G=0,T=0,P=0:@R=A,S=16,V={0}:R=B,S=18,V={1}:R=C,S=3,V={2}:R=D,S=21,V={3}:R=E,S=22,V={4}:R=F,S=23,V={5}:R=G,S=24,V={6}:R=H,S=4,V={7}:\";$B$1;$B$2;$B$3;$B$4;$B$5;F$1;F$2;$A40)": 159,_x000D_
    "=RIK_AC(\"INF06__;INF13@E=1,S=14,G=0,T=0,P=0:@R=A,S=16,V={0}:R=B,S=18,V={1}:R=C,S=3,V={2}:R=D,S=21,V={3}:R=E,S=22,V={4}:R=F,S=23,V={5}:R=G,S=24,V={6}:R=H,S=4,V={7}:\";$B$1;$B$2;$B$3;$B$4;$B$5;F$1;F$2;$A41)": 160,_x000D_
    "=RIK_AC(\"INF06__;INF13@E=1,S=14,G=0,T=0,P=0:@R=A,S=16,V={0}:R=B,S=18,V={1}:R=C,S=3,V={2}:R=D,S=21,V={3}:R=E,S=22,V={4}:R=F,S=23,V={5}:R=G,S=24,V={6}:R=H,S=4,V={7}:\";$B$1;$B$2;$B$3;$B$4;$B$5;F$1;F$2;$A42)": 161,_x000D_
    "=RIK_AC(\"INF06__;INF13@E=1,S=14,G=0,T=0,P=0:@R=A,S=16,V={0}:R=B,S=18,V={1}:R=C,S=3,V={2}:R=D,S=21,V={3}:R=E,S=22,V={4}:R=F,S=23,V={5}:R=G,S=24,V={6}:R=H,S=4,V={7}:\";$B$1;$B$2;$B$3;$B$4;$B$5;F$1;F$2;$A43)": 162,_x000D_
    "=RIK_AC(\"INF06__;INF13@E=1,S=14,G=0,T=0,P=0:@R=A,S=16,V={0}:R=B,S=18,V={1}:R=C,S=3,V={2}:R=D,S=21,V={3}:R=E,S=22,V={4}:R=F,S=23,V={5}:R=G,S=24,V={6}:R=H,S=4,V={7}:\";$B$1;$B$2;$B$3;$B$4;$B$5;F$1;F$2;$A46)": 163,_x000D_
    "=RIK_AC(\"INF06__;INF13@E=1,S=14,G=0,T=0,P=0:@R=A,S=16,V={0}:R=B,S=18,V={1}:R=C,S=3,V={2}:R=D,S=21,V={3}:R=E,S=22,V={4}:R=F,S=23,V={5}:R=G,S=24,V={6}:R=H,S=4,V={7}:\";$B$1;$B$2;$B$3;$B$4;$B$5;F$1;F$2;$A47)": 164,_x000D_
    "=RIK_AC(\"INF06__;INF13@E=1,S=14,G=0,T=0,P=0:@R=A,S=16,V={0}:R=B,S=18,V={1}:R=C,S=3,V={2}:R=D,S=21,V={3}:R=E,S=22,V={4}:R=F,S=23,V={5}:R=G,S=24,V={6}:R=H,S=4,V={7}:\";$B$1;$B$2;$B$3;$B$4;$B$5;F$1;F$2;$A50)": 165,_x000D_
    "=RIK_AC(\"INF06__;INF13@E=1,S=14,G=0,T=0,P=0:@R=A,S=16,V={0}:R=B,S=18,V={1}:R=C,S=3,V={2}:R=D,S=21,V={3}:R=E,S=22,V={4}:R=F,S=23,V={5}:R=G,S=24,V={6}:R=H,S=4,V={7}:\";$B$1;$B$2;$B$3;$B$4;$B$5;F$1;F$2;$A51)": 166,_x000D_
    "=RIK_AC(\"INF06__;INF13@E=1,S=14,G=0,T=0,P=0:@R=A,S=16,V={0}:R=B,S=18,V={1}:R=C,S=3,V={2}:R=D,S=21,V={3}:R=E,S=22,V={4}:R=F,S=23,V={5}:R=G,S=24,V={6}:R=H,S=4,V={7}:\";$B$1;$B$2;$B$3;$B$4;$B$5;F$1;F$2;$A54)": 167,_x000D_
    "=RIK_AC(\"INF06__;INF13@E=1,S=14,G=0,T=0,P=0:@R=A,S=16,V={0}:R=B,S=18,V={1}:R=C,S=3,V={2}:R=D,S=21,V={3}:R=E,S=22,V={4}:R=F,S=23,V={5}:R=G,S=24,V={6}:R=H,S=4,V={7}:\";$B$1;$B$2;$B$3;$B$4;$B$5;F$1;F$2;$A55)": 168,_x000D_
    "=RIK_AC(\"INF06__;INF13@E=1,S=14,G=0,T=0,P=0:@R=A,S=16,V={0}:R=B,S=18,V={1}:R=C,S=3,V={2}:R=D,S=21,V={3}:R=E,S=22,V={4}:R=F,S=23,V={5}:R=G,S=24,V={6}:R=H,S=4,V={7}:\";$B$1;$B$2;$B$3;$B$4;$B$5;H$1;H$2;$A14)": 169,_x000D_
    "=RIK_AC(\"INF06__;INF13@E=1,S=14,G=0,T=0,P=0:@R=A,S=16,V={0}:R=B,S=18,V={1}:R=C,S=3,V={2}:R=D,S=21,V={3}:R=E,S=22,V={4}:R=F,S=23,V={5}:R=G,S=24,V={6}:R=H,S=4,V={7}:\";$B$1;$B$2;$B$3;$B$4;$B$5;H$1;H$2;$A15)": 170,_x000D_
    "=RIK_AC(\"INF06__;INF13@E=1,S=14,G=0,T=0,P=0:@R=A,S=16,V={0}:R=B,S=18,V={1}:R=C,S=3,V={2}:R=D,S=21,V={3}:R=E,S=22,V={4}:R=F,S=23,V={5}:R=G,S=24,V={6}:R=H,S=4,V={7}:\";$B$1;$B$2;$B$3;$B$4;$B$5;H$1;H$2;$A18)": 171,_x000D_
    "=RIK_AC(\"INF06__;INF13@E=1,S=14,G=0,T=0,P=0:@R=A,S=16,V={0}:R=B,S=18,V={1}:R=C,S=3,V={2}:R=D,S=21,V={3}:R=E,S=22,V={4}:R=F,S=23,V={5}:R=G,S=24,V={6}:R=H,S=4,V={7}:\";$B$1;$B$2;$B$3;$B$4;$B$5;H$1;H$2;$A19)": 172,_x000D_
    "=RIK_AC(\"INF06__;INF13@E=1,S=14,G=0,T=0,P=0:@R=A,S=16,V={0}:R=B,S=18,V={1}:R=C,S=3,V={2}:R=D,S=21,V={3}:R=E,S=22,V={4}:R=F,S=23,V={5}:R=G,S=24,V={6}:R=H,S=4,V={7}:\";$B$1;$B$2;$B$3;$B$4;$B$5;H$1;H$2;$A20)": 173,_x000D_
    "=RIK_AC(\"INF06__;INF13@E=1,S=14,G=0,T=0,P=0:@R=A,S=16,V={0}:R=B,S=18,V={1}:R=C,S=3,V={2}:R=D,S=21,V={3}:R=E,S=22,V={4}:R=F,S=23,V={5}:R=G,S=24,V={6}:R=H,S=4,V={7}:\";$B$1;$B$2;$B$3;$B$4;$B$5;H$1;H$2;$A21)": 174,_x000D_
    "=RIK_AC(\"INF06__;INF13@E=1,S=14,G=0,T=0,P=0:@R=A,S=16,V={0}:R=B,S=18,V={1}:R=C,S=3,V={2}:R=D,S=21,V={3}:R=E,S=22,V={4}:R=F,S=23,V={5}:R=G,S=24,V={6}:R=H,S=4,V={7}:\";$B$1;$B$2;$B$3;$B$4;$B$5;H$1;H$2;$A26)": 175,_x000D_
    "=RIK_AC(\"INF06__;INF13@E=1,S=14,G=0,T=0,P=0:@R=A,S=16,V={0}:R=B,S=18,V={1}:R=C,S=3,V={2}:R=D,S=21,V={3}:R=E,S=22,V={4}:R=F,S=23,V={5}:R=G,S=24,V={6}:R=H,S=4,V={7}:\";$B$1;$B$2;$B$3;$B$4;$B$5;H$1;H$2;$A29)": 176,_x000D_
    "=RIK_AC(\"INF06__;INF13@E=1,S=14,G=0,T=0,P=0:@R=A,S=16,V={0}:R=B,S=18,V={1}:R=C,S=3,V={2}:R=D,S=21,V={3}:R=E,S=22,V={4}:R=F,S=23,V={5}:R=G,S=24,V={6}:R=H,S=4,V={7}:\";$B$1;$B$2;$B$3;$B$4;$B$5;H$1;H$2;$A30)": 177,_x000D_
    "=RIK_AC(\"INF06__;INF13@E=1,S=14,G=0,T=0,P=0:@R=A,S=16,V={0}:R=B,S=18,V={1}:R=C,S=3,V={2}:R=D,S=21,V={3}:R=E,S=22,V={4}:R=F,S=23,V={5}:R=G,S=24,V={6}:R=H,S=4,V={7}:\";$B$1;$B$2;$B$3;$B$4;$B$5;H$1;H$2;$A31)": 178,_x000D_
    "=RIK_AC(\"INF06__;INF13@E=1,S=14,G=0,T=0,P=0:@R=A,S=16,V={0}:R=B,S=18,V={1}:R=C,S=3,V={2}:R=D,S=21,V={3}:R=E,S=22,V={4}:R=F,S=23,V={5}:R=G,S=24,V={6}:R=H,S=4,V={7}:\";$B$1;$B$2;$B$3;$B$4;$B$5;H$1;H$2;$A34)": 179,_x000D_
    "=RIK_AC(\"INF06__;INF13@E=1,S=14,G=0,T=0,P=0:@R=A,S=16,V={0}:R=B,S=18,V={1}:R=C,S=3,V={2}:R=D,S=21,V={3}:R=E,S=22,V={4}:R=F,S=23,V={5}:R=G,S=24,V={6}:R=H,S=4,V={7}:\";$B$1;$B$2;$B$3;$B$4;$B$5;H$1;H$2;$A35)": 180,_x000D_
    "=RIK_AC(\"INF06__;INF13@E=1,S=14,G=0,T=0,P=0:@R=A,S=16,V={0}:R=B,S=18,V={1}:R=C,S=3,V={2}:R=D,S=21,V={3}:R=E,S=22,V={4}:R=F,S=23,V={5}:R=G,S=24,V={6}:R=H,S=4,V={7}:\";$B$1;$B$2;$B$3;$B$4;$B$5;H$1;H$2;$A36)": 181,_x000D_
    "=RIK_AC(\"INF06__;INF13@E=1,S=14,G=0,T=0,P=0:@R=A,S=16,V={0}:R=B,S=18,V={1}:R=C,S=3,V={2}:R=D,S=21,V={3}:R=E,S=22,V={4}:R=F,S=23,V={5}:R=G,S=24,V={6}:R=H,S=4,V={7}:\";$B$1;$B$2;$B$3;$B$4;$B$5;H$1;H$2;$A37)": 182,_x000D_
    "=RIK_AC(\"INF06__;INF13@E=1,S=14,G=0,T=0,P=0:@R=A,S=16,V={0}:R=B,S=18,V={1}:R=C,S=3,V={2}:R=D,S=21,V={3}:R=E,S=22,V={4}:R=F,S=23,V={5}:R=G,S=24,V={6}:R=H,S=4,V={7}:\";$B$1;$B$2;$B$3;$B$4;$B$5;H$1;H$2;$A40)": 183,_x000D_
    "=RIK_AC(\"INF06__;INF13@E=1,S=14,G=0,T=0,P=0:@R=A,S=16,V={0}:R=B,S=18,V={1}:R=C,S=3,V={2}:R=D,S=21,V={3}:R=E,S=22,V={4}:R=F,S=23,V={5}:R=G,S=24,V={6}:R=H,S=4,V={7}:\";$B$1;$B$2;$B$3;$B$4;$B$5;H$1;H$2;$A41)": 184,_x000D_
    "=RIK_AC(\"INF06__;INF13@E=1,S=14,G=0,T=0,P=0:@R=A,S=16,V={0}:R=B,S=18,V={1}:R=C,S=3,V={2}:R=D,S=21,V={3}:R=E,S=22,V={4}:R=F,S=23,V={5}:R=G,S=24,V={6}:R=H,S=4,V={7}:\";$B$1;$B$2;$B$3;$B$4;$B$5;H$1;H$2;$A42)": 185,_x000D_
    "=RIK_AC(\"INF06__;INF13@E=1,S=14,G=0,T=0,P=0:@R=A,S=16,V={0}:R=B,S=18,V={1}:R=C,S=3,V={2}:R=D,S=21,V={3}:R=E,S=22,V={4}:R=F,S=23,V={5}:R=G,S=24,V={6}:R=H,S=4,V={7}:\";$B$1;$B$2;$B$3;$B$4;$B$5;H$1;H$2;$A43)": 186,_x000D_
    "=RIK_AC(\"INF06__;INF13@E=1,S=14,G=0,T=0,P=0:@R=A,S=16,V={0}:R=B,S=18,V={1}:R=C,S=3,V={2}:R=D,S=21,V={3}:R=E,S=22,V={4}:R=F,S=23,V={5}:R=G,S=24,V={6}:R=H,S=4,V={7}:\";$B$1;$B$2;$B$3;$B$4;$B$5;H$1;H$2;$A46)": 187,_x000D_
    "=RIK_AC(\"INF06__;INF13@E=1,S=14,G=0,T=0,P=0:@R=A,S=16,V={0}:R=B,S=18,V={1}:R=C,S=3,V={2}:R=D,S=21,V={3}:R=E,S=22,V={4}:R=F,S=23,V={5}:R=G,S=24,V={6}:R=H,S=4,V={7}:\";$B$1;$B$2;$B$3;$B$4;$B$5;H$1;H$2;$A47)": 188,_x000D_
    "=RIK_AC(\"INF06__;INF13@E=1,S=14,G=0,T=0,P=0:@R=A,S=16,V={0}:R=B,S=18,V={1}:R=C,S=3,V={2}:R=D,S=21,V={3}:R=E,S=22,V={4}:R=F,S=23,V={5}:R=G,S=24,V={6}:R=H,S=4,V={7}:\";$B$1;$B$2;$B$3;$B$4;$B$5;H$1;H$2;$A50)": 189,_x000D_
    "=RIK_AC(\"INF06__;INF13@E=1,S=14,G=0,T=0,P=0:@R=A,S=16,V={0}:R=B,S=18,V={1}:R=C,S=3,V={2}:R=D,S=21,V={3}:R=E,S=22,V={4}:R=F,S=23,V={5}:R=G,S=24,V={6}:R=H,S=4,V={7}:\";$B$1;$B$2;$B$3;$B$4;$B$5;H$1;H$2;$A51)": 190,_x000D_
    "=RIK_AC(\"INF06__;INF13@E=1,S=14,G=0,T=0,P=0:@R=A,S=16,V={0}:R=B,S=18,V={1}:R=C,S=3,V={2}:R=D,S=21,V={3}:R=E,S=22,V={4}:R=F,S=23,V={5}:R=G,S=24,V={6}:R=H,S=4,V={7}:\";$B$1;$B$2;$B$3;$B$4;$B$5;H$1;H$2;$A54)": 191,_x000D_
    "=RIK_AC(\"INF06__;INF13@E=1,S=14,G=0,T=0,P=0:@R=A,S=16,V={0}:R=B,S=18,V={1}:R=C,S=3,V={2}:R=D,S=21,V={3}:R=E,S=22,V={4}:R=F,S=23,V={5}:R=G,S=24,V={6}:R=H,S=4,V={7}:\";$B$1;$B$2;$B$3;$B$4;$B$5;H$1;H$2;$A55)": 192,_x000D_
    "=RIK_AC(\"INF06__;INF13@E=1,S=14,G=0,T=0,P=0:@R=A,S=16,V={0}:R=B,S=18,V={1}:R=C,S=3,V={2}:R=D,S=21,V={3}:R=E,S=22,V={4}:R=F,S=23,V={5}:R=G,S=24,V={6}:R=H,S=4,V={7}:\";$B$1;$B$2;$B$3;$B$4;$B$5;H$1;H$2;$A53)": 193,_x000D_
    "=RIK_AC(\"INF06__;INF13@E=1,S=14,G=0,T=0,P=0:@R=A,S=16,V={0}:R=B,S=18,V={1}:R=C,S=3,V={2}:R=D,S=21,V={3}:R=E,S=22,V={4}:R=F,S=23,V={5}:R=G,S=24,V={6}:R=H,S=4,V={7}:\";$B$1;$B$2;$B$3;$B$4;$B$5;H$1;H$2;$A49)": 194,_x000D_
    "=RIK_AC(\"INF06__;INF13@E=1,S=14,G=0,T=0,P=0:@R=A,S=16,V={0}:R=B,S=18,V={1}:R=C,S=3,V={2}:R=D,S=21,V={3}:R=E,S=22,V={4}:R=F,S=23,V={5}:R=G,S=24,V={6}:R=H,S=4,V={7}:\";$B$1;$B$2;$B$3;$B$4;$B$5;H$1;H$2;$A45)": 195,_x000D_
    "=RIK_AC(\"INF06__;INF13@E=1,S=14,G=0,T=0,P=0:@R=A,S=16,V={0}:R=B,S=18,V={1}:R=C,S=3,V={2}:R=D,S=21,V={3}:R=E,S=22,V={4}:R=F,S=23,V={5}:R=G,S=24,V={6}:R=H,S=4,V={7}:\";$B$1;$B$2;$B$3;$B$4;$B$5;H$1;H$2;$A39)": 196,_x000D_
    "=RIK_AC(\"INF06__;INF13@E=1,S=14,G=0,T=0,P=0:@R=A,S=16,V={0}:R=B,S=18,V={1}:R=C,S=3,V={2}:R=D,S=21,V={3}:R=E,S=22,V={4}:R=F,S=23,V={5}:R=G,S=24,V={6}:R=H,S=4,V={7}:\";$B$1;$B$2;$B$3;$B$4;$B$5;H$1;H$2;$A33)": 197,_x000D_
    "=RIK_AC(\"INF06__;INF13@E=1,S=14,G=0,T=0,P=0:@R=A,S=16,V={0}:R=B,S=18,V={1}:R=C,S=3,V={2}:R=D,S=21,V={3}:R=E,S=22,V={4}:R=F,S=23,V={5}:R=G,S=24,V={6}:R=H,S=4,V={7}:\";$B$1;$B$2;$B$3;$B$4;$B$5;H$1;H$2;$A28)": 198,_x000D_
    "=RIK_AC(\"INF06__;INF13@E=1,S=14,G=0,T=0,P=0:@R=A,S=16,V={0}:R=B,S=18,V={1}:R=C,S=3,V={2}:R=D,S=21,V={3}:R=E,S=22,V={4}:R=F,S=23,V={5}:R=G,S=24,V={6}:R=H,S=4,V={7}:\";$B$1;$B$2;$B$3;$B$4;$B$5;H$1;H$2;$A25)": 199,_x000D_
    "=RIK_AC(\"INF06__;INF13@E=1,S=14,G=0,T=0,P=0:@R=A,S=16,V={0}:R=B,S=18,V={1}:R=C,S=3,V={2}:R=D,S=21,V={3}:R=E,S=22,V={4}:R=F,S=23,V={5}:R=G,S=24,V={6}:R=H,S=4,V={7}:\";$B$1;$B$2;$B$3;$B$4;$B$5;H$1;H$2;$A17)": 200,_x000D_
    "=RIK_AC(\"INF06__;INF13@E=1,S=14,G=0,T=0,P=0:@R=A,S=16,V={0}:R=B,S=18,V={1}:R=C,S=3,V={2}:R=D,S=21,V={3}:R=E,S=22,V={4}:R=F,S=23,V={5}:R=G,S=24,V={6}:R=H,S=4,V={7}:\";$B$1;$B$2;$B$3;$B$4;$B$5;H$1;H$2;$A13)": 201,_x000D_
    "=RIK_AC(\"INF06__;INF13@E=1,S=14,G=0,T=0,P=0:@R=A,S=16,V={0}:R=B,S=18,V={1}:R=C,S=3,V={2}:R=D,S=21,V={3}:R=E,S=22,V={4}:R=F,S=23,V={5}:R=G,S=24,V={6}:R=H,S=4,V={7}:\";$B$1;$B$2;$B$3;$B$4;$B$5;F$1;F$2;$A53)": 202,_x000D_
    "=RIK_AC(\"INF06__;INF13@E=1,S=14,G=0,T=0,P=0:@R=A,S=16,V={0}:R=B,S=18,V={1}:R=C,S=3,V={2}:R=D,S=21,V={3}:R=E,S=22,V={4}:R=F,S=23,V={5}:R=G,S=24,V={6}:R=H,S=4,V={7}:\";$B$1;$B$2;$B$3;$B$4;$B$5;F$1;F$2;$A49)": 203,_x000D_
    "=RIK_AC(\"INF06__;INF13@E=1,S=14,G=0,T=0,P=0:@R=A,S=16,V={0}:R=B,S=18,V={1}:R=C,S=3,V={2}:R=D,S=21,V={3}:R=E,S=22,V={4}:R=F,S=23,V={5}:R=G,S=24,V={6}:R=H,S=4,V={7}:\";$B$1;$B$2;$B$3;$B$4;$B$5;F$1;F$2;$A45)": 204,_x000D_
    "=RIK_AC(\"INF06__;INF13@E=1,S=14,G=0,T=0,P=0:@R=A,S=16,V={0}:R=B,S=18,V={1}:R=C,S=3,V={2}:R=D,S=21,V={3}:R=E,S=22,V={4}:R=F,S=23,V={5}:R=G,S=24,V={6}:R=H,S=4,V={7}:\";$B$1;$B$2;$B$3;$B$4;$B$5;F$1;F$2;$A39)": 205,_x000D_
    "=RIK_AC(\"INF06__;INF13@E=1,S=14,G=0,T=0,P=0:@R=A,S=16,V={0}:R=B,S=18,V={1}:R=C,S=3,V={2}:R=D,S=21,V={3}:R=E,S=22,V={4}:R=F,S=23,V={5}:R=G,S=24,V={6}:R=H,S=4,V={7}:\";$B$1;$B$2;$B$3;$B$4;$B$5;F$1;F$2;$A33)": 206,_x000D_
    "=RIK_AC(\"INF06__;INF13@E=1,S=14,G=0,T=0,P=0:@R=A,S=16,V={0}:R=B,S=18,V={1}:R=C,S=3,V={2}:R=D,S=21,V={3}:R=E,S=22,V={4}:R=F,S=23,V={5}:R=G,S=24,V={6}:R=H,S=4,V={7}:\";$B$1;$B$2;$B$3;$B$4;$B$5;F$1;F$2;$A28)": 207,_x000D_
    "=RIK_AC(\"INF06__;INF13@E=1,S=14,G=0,T=0,P=0:@R=A,S=16,V={0}:R=B,S=18,V={1}:R=C,S=3,V={2}:R=D,S=21,V={3}:R=E,S=22,V={4}:R=F,S=23,V={5}:R=G,S=24,V={6}:R=H,S=4,V={7}:\";$B$1;$B$2;$B$3;$B$4;$B$5;F$1;F$2;$A25)": 208,_x000D_
    "=RIK_AC(\"INF06__;INF13@E=1,S=14,G=0,T=0,P=0:@R=A,S=16,V={0}:R=B,S=18,V={1}:R=C,S=3,V={2}:R=D,S=21,V={3}:R=E,S=22,V={4}:R=F,S=23,V={5}:R=G,S=24,V={6}:R=H,S=4,V={7}:\";$B$1;$B$2;$B$3;$B$4;$B$5;F$1;F$2;$A17)": 209,_x000D_
    "=RIK_AC(\"INF06__;INF13@E=1,S=14,G=0,T=0,P=0:@R=A,S=16,V={0}:R=B,S=18,V={1}:R=C,S=3,V={2}:R=D,S=21,V={3}:R=E,S=22,V={4}:R=F,S=23,V={5}:R=G,S=24,V={6}:R=H,S=4,V={7}:\";$B$1;$B$2;$B$3;$B$4;$B$5;F$1;F$2;$A13)": 210,_x000D_
    "=RIK_AC(\"INF06__;INF13@E=1,S=14,G=0,T=0,P=0:@R=A,S=16,V={0}:R=I,S=19,V={1}:R=B,S=18,V={2}:R=C,S=3,V={3}:R=D,S=21,V={4}:R=E,S=22,V={5}:R=F,S=23,V={6}:R=G,S=24,V={7}:R=H,S=4,V={8}:\";$B$1;$D$8;$B$2;$B$3;$B$4;$B$5;$F$1;$F$2;$A14)": 211,_x000D_
    "=RIK_AC(\"INF06__;INF13@E=1,S=14,G=0,T=0,P=0:@R=I,S=1,V={0}:R=B,S=19,V={1}:R=C,S=18,V={2}:R=D,S=3,V={3}:R=E,S=21,V={4}:R=F,S=22,V={5}:R=G,S=23,V={6}:R=H,S=24,V={7}:R=I,S=4,V={8}:\";$D$7;$D$8;$B$2;$B$3;$B$4;$B$5;$F$1;$F$2;$A14)": 212,_x000D_
    "=RIK_AC(\"INF06__;INF13@E=1,S=14,G=0,T=0,P=0:@R=I,S=1,V={0}:R=B,S=19,V={1}:R=C,S=18,V={2}:R=D,S=3,V={3}:R=E,S=21,V={4}:R=F,S=22,V={5}:R=G,S=23,V={6}:R=H,S=24,V={7}:R=I,S=4,V={8}:\";$D$7;$D$8;$B$2;$B$3;$B$4;$B$5;$F$1;$F$2;$A15)": 213,_x000D_
    "=RIK_AC(\"INF06__;INF13@E=1,S=14,G=0,T=0,P=0:@R=I,S=1,V={0}:R=B,S=19,V={1}:R=C,S=18,V={2}:R=D,S=3,V={3}:R=E,S=21,V={4}:R=F,S=22,V={5}:R=G,S=23,V={6}:R=H,S=24,V={7}:R=I,S=4,V={8}:\";$D$7;$D$8;$B$2;$B$3;$B$4;$B$5;$F$1;$F$2;$A18)": 214,_x000D_
    "=RIK_AC(\"INF06__;INF13@E=1,S=14,G=0,T=0,P=0:@R=I,S=1,V={0}:R=B,S=19,V={1}:R=C,S=18,V={2}:R=D,S=3,V={3}:R=E,S=21,V={4}:R=F,S=22,V={5}:R=G,S=23,V={6}:R=H,S=24,V={7}:R=I,S=4,V={8}:\";$D$7;$D$8;$B$2;$B$3;$B$4;$B$5;$F$1;$F$2;$A19)": 215,_x000D_
    "=RIK_AC(\"INF06__;INF13@E=1,S=14,G=0,T=0,P=0:@R=I,S=1,V={0}:R=B,S=19,V={1}:R=C,S=18,V={2}:R=D,S=3,V={3}:R=E,S=21,V={4}:R=F,S=22,V={5}:R=G,S=23,V={6}:R=H,S=24,V={7}:R=I,S=4,V={8}:\";$D$7;$D$8;$B$2;$B$3;$B$4;$B$5;$F$1;$F$2;$A20)": 216,_x000D_
    "=RIK_AC(\"INF06__;INF13@E=1,S=14,G=0,T=0,P=0:@R=I,S=1,V={0}:R=B,S=19,V={1}:R=C,S=18,V={2}:R=D,S=3,V={3}:R=E,S=21,V={4}:R=F,S=22,V={5}:R=G,S=23,V={6}:R=H,S=24,V={7}:R=I,S=4,V={8}:\";$D$7;$D$8;$B$2;$B$3;$B$4;$B$5;$F$1;$F$2;$A21)": 217,_x000D_
    "=RIK_AC(\"INF06__;INF13@E=1,S=14,G=0,T=0,P=0:@R=I,S=1,V={0}:R=B,S=19,V={1}:R=C,S=18,V={2}:R=D,S=3,V={3}:R=E,S=21,V={4}:R=F,S=22,V={5}:R=G,S=23,V={6}:R=H,S=24,V={7}:R=I,S=4,V={8}:\";$D$7;$D$8;$B$2;$B$3;$B$4;$B$5;$F$1;$F$2;$A26)": 218,_x000D_
    "=RIK_AC(\"INF06__;INF13@E=1,S=14,G=0,T=0,P=0:@R=I,S=1,V={0}:R=B,S=19,V={1}:R=C,S=18,V={2}:R=D,S=3,V={3}:R=E,S=21,V={4}:R=F,S=22,V={5}:R=G,S=23,V={6}:R=H,S=24,V={7}:R=I,S=4,V={8}:\";$D$7;$D$8;$B$2;$B$3;$B$4;$B$5;$F$1;$F$2;$A29)": 219,_x000D_
    "=RIK_AC(\"INF06__;INF13@E=1,S=14,G=0,T=0,P=0:@R=I,S=1,V={0}:R=B,S=19,V={1}:R=C,S=18,V={2}:R=D,S=3,V={3}:R=E,S=21,V={4}:R=F,S=22,V={5}:R=G,S=23,V={6}:R=H,S=24,V={7}:R=I,S=4,V={8}:\";$D$7;$D$8;$B$2;$B$3;$B$4;$B$5;$F$1;$F$2;$A30)": 220,_x000D_
    "=RIK_AC(\"INF06__;INF13@E=1,S=14,G=0,T=0,P=0:@R=I,S=1,V={0}:R=B,S=19,V={1}:R=C,S=18,V={2}:R=D,S=3,V={3}:R=E,S=21,V={4}:R=F,S=22,V={5}:R=G,S=23,V={6}:R=H,S=24,V={7}:R=I,S=4,V={8}:\";$D$7;$D$8;$B$2;$B$3;$B$4;$B$5;$F$1;$F$2;$A31)": 221,_x000D_
    "=RIK_AC(\"INF06__;INF13@E=1,S=14,G=0,T=0,P=0:@R=I,S=1,V={0}:R=B,S=19,V={1}:R=C,S=18,V={2}:R=D,S=3,V={3}:R=E,S=21,V={4}:R=F,S=22,V={5}:R=G,S=23,V={6}:R=H,S=24,V={7}:R=I,S=4,V={8}:\";$D$7;$D$8;$B$2;$B$3;$B$4;$B$5;$F$1;$F$2;$A34)": 222,_x000D_
    "=RIK_AC(\"INF06__;INF13@E=1,S=14,G=0,T=0,P=0:@R=I,S=1,V={0}:R=B,S=19,V={1}:R=C,S=18,V={2}:R=D,S=3,V={3}:R=E,S=21,V={4}:R=F,S=22,V={5}:R=G,S=23,V={6}:R=H,S=24,V={7}:R=I,S=4,V={8}:\";$D$7;$D$8;$B$2;$B$3;$B$4;$B$5;$F$1;$F$2;$A35)": 223,_x000D_
    "=RIK_AC(\"INF06__;INF13@E=1,S=14,G=0,T=0,P=0:@R=I,S=1,V={0}:R=B,S=19,V={1}:R=C,S=18,V={2}:R=D,S=3,V={3}:R=E,S=21,V={4}:R=F,S=22,V={5}:R=G,S=23,V={6}:R=H,S=24,V={7}:R=I,S=4,V={8}:\";$D$7;$D$8;$B$2;$B$3;$B$4;$B$5;$F$1;$F$2;$A36)": 224,_x000D_
    "=RIK_AC(\"INF06__;INF13@E=1,S=14,G=0,T=0,P=0:@R=I,S=1,V={0}:R=B,S=19,V={1}:R=C,S=18,V={2}:R=D,S=3,V={3}:R=E,S=21,V={4}:R=F,S=22,V={5}:R=G,S=23,V={6}:R=H,S=24,V={7}:R=I,S=4,V={8}:\";$D$7;$D$8;$B$2;$B$3;$B$4;$B$5;$F$1;$F$2;$A37)": 225,_x000D_
    "=RIK_AC(\"INF06__;INF13@E=1,S=14,G=0,T=0,P=0:@R=I,S=1,V={0}:R=B,S=19,V={1}:R=C,S=18,V={2}:R=D,S=3,V={3}:R=E,S=21,V={4}:R=F,S=22,V={5}:R=G,S=23,V={6}:R=H,S=24,V={7}:R=I,S=4,V={8}:\";$D$7;$D$8;$B$2;$B$3;$B$4;$B$5;$F$1;$F$2;$A40)": 226,_x000D_
    "=RIK_AC(\"INF06__;INF13@E=1,S=14,G=0,T=0,P=0:@R=I,S=1,V={0}:R=B,S=19,V={1}:R=C,S=18,V={2}:R=D,S=3,V={3}:R=E,S=21,V={4}:R=F,S=22,V={5}:R=G,S=23,V={6}:R=H,S=24,V={7}:R=I,S=4,V={8}:\";$D$7;$D$8;$B$2;$B$3;$B$4;$B$5;$F$1;$F$2;$A41)": 227,_x000D_
    "=RIK_AC(\"INF06__;INF13@E=1,S=14,G=0,T=0,P=0:@R=I,S=1,V={0}:R=B,S=19,V={1}:R=C,S=18,V={2}:R=D,S=3,V={3}:R=E,S=21,V={4}:R=F,S=22,V={5}:R=G,S=23,V={6}:R=H,S=24,V={7}:R=I,S=4,V={8}:\";$D$7;$D$8;$B$2;$B$3;$B$4;$B$5;$F$1;$F$2;$A42)": 228,_x000D_
    "=RIK_AC(\"INF06__;INF13@E=1,S=14,G=0,T=0,P=0:@R=I,S=1,V={0}:R=B,S=19,V={1}:R=C,S=18,V={2}:R=D,S=3,V={3}:R=E,S=21,V={4}:R=F,S=22,V={5}:R=G,S=23,V={6}:R=H,S=24,V={7}:R=I,S=4,V={8}:\";$D$7;$D$8;$B$2;$B$3;$B$4;$B$5;$F$1;$F$2;$A43)": 229,_x000D_
    "=RIK_AC(\"INF06__;INF13@E=1,S=14,G=0,T=0,P=0:@R=I,S=1,V={0}:R=B,S=19,V={1}:R=C,S=18,V={2}:R=D,S=3,V={3}:R=E,S=21,V={4}:R=F,S=22,V={5}:R=G,S=23,V={6}:R=H,S=24,V={7}:R=I,S=4,V={8}:\";$D$7;$D$8;$B$2;$B$3;$B$4;$B$5;$F$1;$F$2;$A46)": 230,_x000D_
    "=RIK_AC(\"INF06__;INF13@E=1,S=14,G=0,T=0,P=0:@R=I,S=1,V={0}:R=B,S=19,V={1}:R=C,S=18,V={2}:R=D,S=3,V={3}:R=E,S=21,V={4}:R=F,S=22,V={5}:R=G,S=23,V={6}:R=H,S=24,V={7}:R=I,S=4,V={8}:\";$D$7;$D$8;$B$2;$B$3;$B$4;$B$5;$F$1;$F$2;$A47)": 231,_x000D_
    "=RIK_AC(\"INF06__;INF13@E=1,S=14,G=0,T=0,P=0:@R=I,S=1,V={0}:R=B,S=19,V={1}:R=C,S=18,V={2}:R=D,S=3,V={3}:R=E,S=21,V={4}:R=F,S=22,V={5}:R=G,S=23,V={6}:R=H,S=24,V={7}:R=I,S=4,V={8}:\";$D$7;$D$8;$B$2;$B$3;$B$4;$B$5;$F$1;$F$2;$A50)": 232,_x000D_
    "=RIK_AC(\"INF06__;INF13@E=1,S=14,G=0,T=0,P=0:@R=I,S=1,V={0}:R=B,S=19,V={1}:R=C,S=18,V={2}:R=D,S=3,V={3}:R=E,S=21,V={4}:R=F,S=22,V={5}:R=G,S=23,V={6}:R=H,S=24,V={7}:R=I,S=4,V={8}:\";$D$7;$D$8;$B$2;$B$3;$B$4;$B$5;$F$1;$F$2;$A51)": 233,_x000D_
    "=RIK_AC(\"INF06__;INF13@E=1,S=14,G=0,T=0,P=0:@R=I,S=1,V={0}:R=B,S=19,V={1}:R=C,S=18,V={2}:R=D,S=3,V={3}:R=E,S=21,V={4}:R=F,S=22,V={5}:R=G,S=23,V={6}:R=H,S=24,V={7}:R=I,S=4,V={8}:\";$D$7;$D$8;$B$2;$B$3;$B$4;$B$5;$F$1;$F$2;$A54)": 234,_x000D_
    "=RIK_AC(\"INF06__;INF13@E=1,S=14,G=0,T=0,P=0:@R=I,S=1,V={0}:R=B,S=19,V={1}:R=C,S=18,V={2}:R=D,S=3,V={3}:R=E,S=21,V={4}:R=F,S=22,V={5}:R=G,S=23,V={6}:R=H,S=24,V={7}:R=I,S=4,V={8}:\";$D$7;$D$8;$B$2;$B$3;$B$4;$B$5;$F$1;$F$2;$A55)": 235,_x000D_
    "=RIK_AC(\"INF06__;INF13@E=1,S=14,G=0,T=0,P=0:@R=I,S=1,V={0}:R=B,S=19,V={1}:R=C,S=18,V={2}:R=D,S=3,V={3}:R=E,S=21,V={4}:R=F,S=22,V={5}:R=G,S=23,V={6}:R=H,S=24,V={7}:R=I,S=4,V={8}:\";$D$7;$D$8;$B$2;$B$3;$B$4;$B$5;$H$1;$H$2;$A14)": 236,_x000D_
    "=RIK_AC(\"INF06__;INF13@E=1,S=14,G=0,T=0,P=0:@R=I,S=1,V={0}:R=B,S=19,V={1}:R=C,S=18,V={2}:R=D,S=3,V={3}:R=E,S=21,V={4}:R=F,S=22,V={5}:R=G,S=23,V={6}:R=H,S=24,V={7}:R=I,S=4,V={8}:\";$D$7;$D$8;$B$2;$B$3;$B$4;$B$5;$H$1;$H$2;$A15)": 237,_x000D_
    "=RIK_AC(\"INF06__;INF13@E=1,S=14,G=0,T=0,P=0:@R=I,S=1,V={0}:R=B,S=19,V={1}:R=C,S=18,V={2}:R=D,S=3,V={3}:R=E,S=21,V={4}:R=F,S=22,V={5}:R=G,S=23,V={6}:R=H,S=24,V={7}:R=I,S=4,V={8}:\";$D$7;$D$8;$B$2;$B$3;$B$4;$B$5;$H$1;$H$2;$A18)": 238,_x000D_
    "=RIK_AC(\"INF06__;INF13@E=1,S=14,G=0,T=0,P=0:@R=I,S=1,V={0}:R=B,S=19,V={1}:R=C,S=18,V={2}:R=D,S=3,V={3}:R=E,S=21,V={4}:R=F,S=22,V={5}:R=G,S=23,V={6}:R=H,S=24,V={7}:R=I,S=4,V={8}:\";$D$7;$D$8;$B$2;$B$3;$B$4;$B$5;$H$1;$H$2;$A19)": 239,_x000D_
    "=RIK_AC(\"INF06__;INF13@E=1,S=14,G=0,T=0,P=0:@R=I,S=1,V={0}:R=B,S=19,V={1}:R=C,S=18,V={2}:R=D,S=3,V={3}:R=E,S=21,V={4}:R=F,S=22,V={5}:R=G,S=23,V={6}:R=H,S=24,V={7}:R=I,S=4,V={8}:\";$D$7;$D$8;$B$2;$B$3;$B$4;$B$5;$H$1;$H$2;$A20)": 240,_x000D_
    "=RIK_AC(\"INF06__;INF13@E=1,S=14,G=0,T=0,P=0:@R=I,S=1,V={0}:R=B,S=19,V={1}:R=C,S=18,V={2}:R=D,S=3,V={3}:R=E,S=21,V={4}:R=F,S=22,V={5}:R=G,S=23,V={6}:R=H,S=24,V={7}:R=I,S=4,V={8}:\";$D$7;$D$8;$B$2;$B$3;$B$4;$B$5;$H$1;$H$2;$A21)": 241,_x000D_
    "=RIK_AC(\"INF06__;INF13@E=1,S=14,G=0,T=0,P=0:@R=I,S=1,V={0}:R=B,S=19,V={1}:R=C,S=18,V={2}:R=D,S=3,V={3}:R=E,S=21,V={4}:R=F,S=22,V={5}:R=G,S=23,V={6}:R=H,S=24,V={7}:R=I,S=4,V={8}:\";$D$7;$D$8;$B$2;$B$3;$B$4;$B$5;$H$1;$H$2;$A26)": 242,_x000D_
    "=RIK_AC(\"INF06__;INF13@E=1,S=14,G=0,T=0,P=0:@R=I,S=1,V={0}:R=B,S=19,V={1}:R=C,S=18,V={2}:R=D,S=3,V={3}:R=E,S=21,V={4}:R=F,S=22,V={5}:R=G,S=23,V={6}:R=H,S=24,V={7}:R=I,S=4,V={8}:\";$D$7;$D$8;$B$2;$B$3;$B$4;$B$5;$H$1;$H$2;$A29)": 243,_x000D_
    "=RIK_AC(\"INF06__;INF13@E=1,S=14,G=0,T=0,P=0:@R=I,S=1,V={0}:R=B,S=19,V={1}:R=C,S=18,V={2}:R=D,S=3,V={3}:R=E,S=21,V={4}:R=F,S=22,V={5}:R=G,S=23,V={6}:R=H,S=24,V={7}:R=I,S=4,V={8}:\";$D$7;$D$8;$B$2;$B$3;$B$4;$B$5;$H$1;$H$2;$A30)": 244,_x000D_
    "=RIK_AC(\"INF06__;INF13@E=1,S=14,G=0,T=0,P=0:@R=I,S=1,V={0}:R=B,S=19,V={1}:R=C,S=18,V={2}:R=D,S=3,V={3}:R=E,S=21,V={4}:R=F,S=22,V={5}:R=G,S=23,V={6}:R=H,S=24,V={7}:R=I,S=4,V={8}:\";$D$7;$D$8;$B$2;$B$3;$B$4;$B$5;$H$1;$H$2;$A31)": 245,_x000D_
    "=RIK_AC(\"INF06__;INF13@E=1,S=14,G=0,T=0,P=0:@R=I,S=1,V={0}:R=B,S=19,V={1}:R=C,S=18,V={2}:R=D,S=3,V={3}:R=E,S=21,V={4}:R=F,S=22,V={5}:R=G,S=23,V={6}:R=H,S=24,V={7}:R=I,S=4,V={8}:\";$D$7;$D$8;$B$2;$B$3;$B$4;$B$5;$H$1;$H$2;$A34)": 246,_x000D_
    "=RIK_AC(\"INF06__;INF13@E=1,S=14,G=0,T=0,P=0:@R=I,S=1,V={0}:R=B,S=19,V={1}:R=C,S=18,V={2}:R=D,S=3,V={3}:R=E,S=21,V={4}:R=F,S=22,V={5}:R=G,S=23,V={6}:R=H,S=24,V={7}:R=I,S=4,V={8}:\";$D$7;$D$8;$B$2;$B$3;$B$4;$B$5;$H$1;$H$2;$A35)": 247,_x000D_
    "=RIK_AC(\"INF06__;INF13@E=1,S=14,G=0,T=0,P=0:@R=I,S=1,V={0}:R=B,S=19,V={1}:R=C,S=18,V={2}:R=D,S=3,V={3}:R=E,S=21,V={4}:R=F,S=22,V={5}:R=G,S=23,V={6}:R=H,S=24,V={7}:R=I,S=4,V={8}:\";$D$7;$D$8;$B$2;$B$3;$B$4;$B$5;$H$1;$H$2;$A36)": 248,_x000D_
    "=RIK_AC(\"INF06__;INF13@E=1,S=14,G=0,T=0,P=0:@R=I,S=1,V={0}:R=B,S=19,V={1}:R=C,S=18,V={2}:R=D,S=3,V={3}:R=E,S=21,V={4}:R=F,S=22,V={5}:R=G,S=23,V={6}:R=H,S=24,V={7}:R=I,S=4,V={8}:\";$D$7;$D$8;$B$2;$B$3;$B$4;$B$5;$H$1;$H$2;$A37)": 249,_x000D_
    "=RIK_AC(\"INF06__;INF13@E=1,S=14,G=0,T=0,P=0:@R=I,S=1,V={0}:R=B,S=19,V={1}:R=C,S=18,V={2}:R=D,S=3,V={3}:R=E,S=21,V={4}:R=F,S=22,V={5}:R=G,S=23,V={6}:R=H,S=24,V={7}:R=I,S=4,V={8}:\";$D$7;$D$8;$B$2;$B$3;$B$4;$B$5;$H$1;$H$2;$A40)": 250,_x000D_
    "=RIK_AC(\"INF06__;INF13@E=1,S=14,G=0,T=0,P=0:@R=I,S=1,V={0}:R=B,S=19,V={1}:R=C,S=18,V={2}:R=D,S=3,V={3}:R=E,S=21,V={4}:R=F,S=22,V={5}:R=G,S=23,V={6}:R=H,S=24,V={7}:R=I,S=4,V={8}:\";$D$7;$D$8;$B$2;$B$3;$B$4;$B$5;$H$1;$H$2;$A41)": 251,_x000D_
    "=RIK_AC(\"INF06__;INF13@E=1,S=14,G=0,T=0,P=0:@R=I,S=1,V={0}:R=B,S=19,V={1}:R=C,S=18,V={2}:R=D,S=3,V={3}:R=E,S=21,V={4}:R=F,S=22,V={5}:R=G,S=23,V={6}:R=H,S=24,V={7}:R=I,S=4,V={8}:\";$D$7;$D$8;$B$2;$B$3;$B$4;$B$5;$H$1;$H$2;$A42)": 252,_x000D_
    "=RIK_AC(\"INF06__;INF13@E=1,S=14,G=0,T=0,P=0:@R=I,S=1,V={0}:R=B,S=19,V={1}:R=C,S=18,V={2}:R=D,S=3,V={3}:R=E,S=21,V={4}:R=F,S=22,V={5}:R=G,S=23,V={6}:R=H,S=24,V={7}:R=I,S=4,V={8}:\";$D$7;$D$8;$B$2;$B$3;$B$4;$B$5;$H$1;$H$2;$A43)": 253,_x000D_
    "=RIK_AC(\"INF06__;INF13@E=1,S=14,G=0,T=0,P=0:@R=I,S=1,V={0}:R=B,S=19,V={1}:R=C,S=18,V={2}:R=D,S=3,V={3}:R=E,S=21,V={4}:R=F,S=22,V={5}:R=G,S=23,V={6}:R=H,S=24,V={7}:R=I,S=4,V={8}:\";$D$7;$D$8;$B$2;$B$3;$B$4;$B$5;$H$1;$H$2;$A46)": 254,_x000D_
    "=RIK_AC(\"INF06__;INF13@E=1,S=14,G=0,T=0,P=0:@R=I,S=1,V={0}:R=B,S=19,V={1}:R=C,S=18,V={2}:R=D,S=3,V={3}:R=E,S=21,V={4}:R=F,S=22,V={5}:R=G,S=23,V={6}:R=H,S=24,V={7}:R=I,S=4,V={8}:\";$D$7;$D$8;$B$2;$B$3;$B$4;$B$5;$H$1;$H$2;$A47)": 255,_x000D_
    "=RIK_AC(\"INF06__;INF13@E=1,S=14,G=0,T=0,P=0:@R=I,S=1,V={0}:R=B,S=19,V={1}:R=C,S=18,V={2}:R=D,S=3,V={3}:R=E,S=21,V={4}:R=F,S=22,V={5}:R=G,S=23,V={6}:R=H,S=24,V={7}:R=I,S=4,V={8}:\";$D$7;$D$8;$B$2;$B$3;$B$4;$B$5;$H$1;$H$2;$A50)": 256,_x000D_
    "=RIK_AC(\"INF06__;INF13@E=1,S=14,G=0,T=0,P=0:@R=I,S=1,V={0}:R=B,S=19,V={1}:R=C,S=18,V={2}:R=D,S=3,V={3}:R=E,S=21,V={4}:R=F,S=22,V={5}:R=G,S=23,V={6}:R=H,S=24,V={7}:R=I,S=4,V={8}:\";$D$7;$D$8;$B$2;$B$3;$B$4;$B$5;$H$1;$H$2;$A51)": 257,_x000D_
    "=RIK_AC(\"INF06__;INF13@E=1,S=14,G=0,T=0,P=0:@R=I,S=1,V={0}:R=B,S=19,V={1}:R=C,S=18,V={2}:R=D,S=3,V={3}:R=E,S=21,V={4}:R=F,S=22,V={5}:R=G,S=23,V={6}:R=H,S=24,V={7}:R=I,S=4,V={8}:\";$D$7;$D$8;$B$2;$B$3;$B$4;$B$5;$H$1;$H$2;$A54)": 258,_x000D_
    "=RIK_AC(\"INF06__;INF13@E=1,S=14,G=0,T=0,P=0:@R=I,S=1,V={0}:R=B,S=19,V={1}:R=C,S=18,V={2}:R=D,S=3,V={3}:R=E,S=21,V={4}:R=F,S=22,V={5}:R=G,S=23,V={6}:R=H,S=24,V={7}:R=I,S=4,V={8}:\";$D$7;$D$8;$B$2;$B$3;$B$4;$B$5;$H$1;$H$2;$A55)": 259,_x000D_
    "=RIK_AC(\"INF06__;INF13@E=1,S=14,G=0,T=0,P=0:@R=J,S=16,V={0}:R=A,S=1,V={1}:R=B,S=19,V={2}:R=C,S=18,V={3}:R=D,S=3,V={4}:R=E,S=21,V={5}:R=F,S=22,V={6}:R=G,S=23,V={7}:R=H,S=24,V={8}:R=I,S=4,V={9}:\";$B$1;$D$7;$D$8;$B$2;$B$3;$B$4;$B$5;$F$1;$F$2;$A14)": 260,_x000D_
    "=RIK_AC(\"INF06__;INF13@E=1,S=14,G=0,T=0,P=0:@R=J,S=16,V={0}:R=A,S=1,V={1}:R=B,S=19,V={2}:R=C,S=18,V={3}:R=D,S=3,V={4}:R=E,S=21,V={5}:R=F,S=22,V={6}:R=G,S=23,V={7}:R=H,S=24,V={8}:R=I,S=4,V={9}:\";$B$1;$D$7;$D$8;$B$2;$B$3;$B$4;$B$5;$F$1;$F$2;$A15)": 261,_x000D_
    "=RIK_AC(\"INF06__;INF13@E=1,S=14,G=0,T=0,P=0:@R=J,S=16,V={0}:R=A,S=1,V={1}:R=B,S=19,V={2}:R=C,S=18,V={3}:R=D,S=3,V={4}:R=E,S=21,V={5}:R=F,S=22,V={6}:R=G,S=23,V={7}:R=H,S=24,V={8}:R=I,S=4,V={9}:\";$B$1;$D$7;$D$8;$B$2;$B$3;$B$4;$B$5;$F$1;$F$2;$A18)": 262,_x000D_
    "=RIK_AC(\"INF06__;INF13@E=1,S=14,G=0,T=0,P=0:@R=J,S=16,V={0}:R=A,S=1,V={1}:R=B,S=19,V={2}:R=C,S=18,V={3}:R=D,S=3,V={4}:R=E,S=21,V={5}:R=F,S=22,V={6}:R=G,S=23,V={7}:R=H,S=24,V={8}:R=I,S=4,V={9}:\";$B$1;$D$7;$D$8;$B$2;$B$3;$B$4;$B$5;$F$1;$F$2;$A19)": 263,_x000D_
    "=RIK_AC(\"INF06__;INF13@E=1,S=14,G=0,T=0,P=0:@R=J,S=16,V={0}:R=A,S=1,V={1}:R=B,S=19,V={2}:R=C,S=18,V={3}:R=D,S=3,V={4}:R=E,S=21,V={5}:R=F,S=22,V={6}:R=G,S=23,V={7}:R=H,S=24,V={8}:R=I,S=4,V={9}:\";$B$1;$D$7;$D$8;$B$2;$B$3;$B$4;$B$5;$F$1;$F$2;$A20)": 264,_x000D_
    "=RIK_AC(\"INF06__;INF13@E=1,S=14,G=0,T=0,P=0:@R=J,S=16,V={0}:R=A,S=1,V={1}:R=B,S=19,V={2}:R=C,S=18,V={3}:R=D,S=3,V={4}:R=E,S=21,V={5}:R=F,S=22,V={6}:R=G,S=23,V={7}:R=H,S=24,V={8}:R=I,S=4,V={9}:\";$B$1;$D$7;$D$8;$B$2;$B$3;$B$4;$B$5;$F$1;$F$2;$A21)": 265,_x000D_
    "=RIK_AC(\"INF06__;INF13@E=1,S=14,G=0,T=0,P=0:@R=J,S=16,V={0}:R=A,S=1,V={1}:R=B,S=19,V={2}:R=C,S=18,V={3}:R=D,S=3,V={4}:R=E,S=21,V={5}:R=F,S=22,V={6}:R=G,S=23,V={7}:R=H,S=24,V={8}:R=I,S=4,V={9}:\";$B$1;$D$7;$D$8;$B$2;$B$3;$B$4;$B$5;$F$1;$F$2;$A26)": 266,_x000D_
    "=RIK_AC(\"INF06__;INF13@E=1,S=14,G=0,T=0,P=0:@R=J,S=16,V={0}:R=A,S=1,V={1}:R=B,S=19,V={2}:R=C,</t>
  </si>
  <si>
    <t>4,G=0,T=0,P=0:@R=A,S=21,V={0}:R=B,S=18,V={1}:R=C,S=22,V={2}:R=D,S=4,V={3}:R=E,S=6,V=*:R=F,S=3,V={4}:R=G,S=17,V={5}:R=H,S=16,V={6}:R=I,S=23,V={7}:R=J,S=24,V={8}:\";$B$4;$B$2;$B$5;$A34;$B$3;$H$9;$B$1;L$1;L$2)": 1017,_x000D_
    "=RIK_AC(\"INF06__;INF13@E=1,S=14,G=0,T=0,P=0:@R=A,S=21,V={0}:R=B,S=18,V={1}:R=C,S=22,V={2}:R=D,S=4,V={3}:R=E,S=6,V=*:R=F,S=3,V={4}:R=G,S=17,V={5}:R=H,S=16,V={6}:R=I,S=23,V={7}:R=J,S=24,V={8}:\";$B$4;$B$2;$B$5;$A35;$B$3;$H$9;$B$1;L$1;L$2)": 1018,_x000D_
    "=RIK_AC(\"INF06__;INF13@E=1,S=14,G=0,T=0,P=0:@R=A,S=21,V={0}:R=B,S=18,V={1}:R=C,S=22,V={2}:R=D,S=4,V={3}:R=E,S=6,V=*:R=F,S=3,V={4}:R=G,S=17,V={5}:R=H,S=16,V={6}:R=I,S=23,V={7}:R=J,S=24,V={8}:\";$B$4;$B$2;$B$5;$A36;$B$3;$H$9;$B$1;L$1;L$2)": 1019,_x000D_
    "=RIK_AC(\"INF06__;INF13@E=1,S=14,G=0,T=0,P=0:@R=A,S=21,V={0}:R=B,S=18,V={1}:R=C,S=22,V={2}:R=D,S=4,V={3}:R=E,S=6,V=*:R=F,S=3,V={4}:R=G,S=17,V={5}:R=H,S=16,V={6}:R=I,S=23,V={7}:R=J,S=24,V={8}:\";$B$4;$B$2;$B$5;$A38;$B$3;$H$9;$B$1;L$1;L$2)": 1020,_x000D_
    "=RIK_AC(\"INF06__;INF13@E=1,S=14,G=0,T=0,P=0:@R=A,S=21,V={0}:R=B,S=18,V={1}:R=C,S=22,V={2}:R=D,S=4,V={3}:R=E,S=6,V=*:R=F,S=3,V={4}:R=G,S=17,V={5}:R=H,S=16,V={6}:R=I,S=23,V={7}:R=J,S=24,V={8}:\";$B$4;$B$2;$B$5;$A39;$B$3;$H$9;$B$1;L$1;L$2)": 1021,_x000D_
    "=RIK_AC(\"INF06__;INF13@E=1,S=14,G=0,T=0,P=0:@R=A,S=21,V={0}:R=B,S=18,V={1}:R=C,S=22,V={2}:R=D,S=4,V={3}:R=E,S=6,V=*:R=F,S=3,V={4}:R=G,S=17,V={5}:R=H,S=16,V={6}:R=I,S=23,V={7}:R=J,S=24,V={8}:\";$B$4;$B$2;$B$5;$A40;$B$3;$H$9;$B$1;L$1;L$2)": 1022,_x000D_
    "=RIK_AC(\"INF06__;INF13@E=1,S=14,G=0,T=0,P=0:@R=A,S=21,V={0}:R=B,S=18,V={1}:R=C,S=22,V={2}:R=D,S=4,V={3}:R=E,S=6,V=*:R=F,S=3,V={4}:R=G,S=17,V={5}:R=H,S=16,V={6}:R=I,S=23,V={7}:R=J,S=24,V={8}:\";$B$4;$B$2;$B$5;$A41;$B$3;$H$9;$B$1;L$1;L$2)": 1023,_x000D_
    "=RIK_AC(\"INF06__;INF13@E=1,S=14,G=0,T=0,P=0:@R=A,S=21,V={0}:R=B,S=18,V={1}:R=C,S=22,V={2}:R=D,S=4,V={3}:R=E,S=6,V=*:R=F,S=3,V={4}:R=G,S=17,V={5}:R=H,S=16,V={6}:R=I,S=23,V={7}:R=J,S=24,V={8}:\";$B$4;$B$2;$B$5;$A42;$B$3;$H$9;$B$1;L$1;L$2)": 1024,_x000D_
    "=RIK_AC(\"INF06__;INF13@E=1,S=14,G=0,T=0,P=0:@R=A,S=21,V={0}:R=B,S=18,V={1}:R=C,S=22,V={2}:R=D,S=4,V={3}:R=E,S=6,V=*:R=F,S=3,V={4}:R=G,S=17,V={5}:R=H,S=16,V={6}:R=I,S=23,V={7}:R=J,S=24,V={8}:\";$B$4;$B$2;$B$5;$A43;$B$3;$H$9;$B$1;L$1;L$2)": 1025,_x000D_
    "=RIK_AC(\"INF06__;INF13@E=1,S=14,G=0,T=0,P=0:@R=A,S=21,V={0}:R=B,S=18,V={1}:R=C,S=22,V={2}:R=D,S=4,V={3}:R=E,S=6,V=*:R=F,S=3,V={4}:R=G,S=17,V={5}:R=H,S=16,V={6}:R=I,S=23,V={7}:R=J,S=24,V={8}:\";$B$4;$B$2;$B$5;$A44;$B$3;$H$9;$B$1;L$1;L$2)": 1026,_x000D_
    "=RIK_AC(\"INF06__;INF13@E=1,S=14,G=0,T=0,P=0:@R=A,S=21,V={0}:R=B,S=18,V={1}:R=C,S=22,V={2}:R=D,S=4,V={3}:R=E,S=6,V=*:R=F,S=3,V={4}:R=G,S=17,V={5}:R=H,S=16,V={6}:R=I,S=23,V={7}:R=J,S=24,V={8}:\";$B$4;$B$2;$B$5;$A45;$B$3;$H$9;$B$1;L$1;L$2)": 1027,_x000D_
    "=RIK_AC(\"INF06__;INF13@E=1,S=14,G=0,T=0,P=0:@R=A,S=21,V={0}:R=B,S=18,V={1}:R=C,S=22,V={2}:R=D,S=4,V={3}:R=E,S=6,V=*:R=F,S=3,V={4}:R=G,S=17,V={5}:R=H,S=16,V={6}:R=I,S=23,V={7}:R=J,S=24,V={8}:\";$B$4;$B$2;$B$5;$A46;$B$3;$H$9;$B$1;L$1;L$2)": 1028,_x000D_
    "=RIK_AC(\"INF06__;INF13@E=1,S=14,G=0,T=0,P=0:@R=A,S=21,V={0}:R=B,S=18,V={1}:R=C,S=22,V={2}:R=D,S=4,V={3}:R=E,S=6,V=*:R=F,S=3,V={4}:R=G,S=17,V={5}:R=H,S=16,V={6}:R=I,S=23,V={7}:R=J,S=24,V={8}:\";$B$4;$B$2;$B$5;$A47;$B$3;$H$9;$B$1;L$1;L$2)": 1029,_x000D_
    "=RIK_AC(\"INF06__;INF13@E=1,S=14,G=0,T=0,P=0:@R=A,S=21,V={0}:R=B,S=18,V={1}:R=C,S=22,V={2}:R=D,S=4,V={3}:R=E,S=6,V=*:R=F,S=3,V={4}:R=G,S=17,V={5}:R=H,S=16,V={6}:R=I,S=23,V={7}:R=J,S=24,V={8}:\";$B$4;$B$2;$B$5;$A48;$B$3;$H$9;$B$1;L$1;L$2)": 1030,_x000D_
    "=RIK_AC(\"INF06__;INF13@E=1,S=14,G=0,T=0,P=0:@R=A,S=21,V={0}:R=B,S=18,V={1}:R=C,S=22,V={2}:R=D,S=4,V={3}:R=E,S=6,V=*:R=F,S=3,V={4}:R=G,S=17,V={5}:R=H,S=16,V={6}:R=I,S=23,V={7}:R=J,S=24,V={8}:\";$B$4;$B$2;$B$5;$A49;$B$3;$H$9;$B$1;L$1;L$2)": 1031,_x000D_
    "=RIK_AC(\"INF06__;INF13@E=1,S=14,G=0,T=0,P=0:@R=A,S=21,V={0}:R=B,S=18,V={1}:R=C,S=22,V={2}:R=D,S=4,V={3}:R=E,S=6,V=*:R=F,S=3,V={4}:R=G,S=17,V={5}:R=H,S=16,V={6}:R=I,S=23,V={7}:R=J,S=24,V={8}:\";$B$4;$B$2;$B$5;$B19;$B$3;$H$9;$B$1;L$1;L$2)": 1032,_x000D_
    "=RIK_AC(\"INF06__;INF13@E=1,S=14,G=0,T=0,P=0:@R=A,S=21,V={0}:R=B,S=18,V={1}:R=C,S=22,V={2}:R=D,S=4,V={3}:R=E,S=6,V=*:R=F,S=3,V={4}:R=G,S=17,V={5}:R=H,S=16,V={6}:R=I,S=23,V={7}:R=J,S=24,V={8}:\";$B$4;$B$2;$B$5;$B20;$B$3;$H$9;$B$1;L$1;L$2)": 1033,_x000D_
    "=RIK_AC(\"INF06__;INF13@E=1,S=14,G=0,T=0,P=0:@R=A,S=21,V={0}:R=B,S=18,V={1}:R=C,S=22,V={2}:R=D,S=4,V={3}:R=E,S=6,V=*:R=F,S=3,V={4}:R=G,S=17,V={5}:R=H,S=16,V={6}:R=I,S=23,V={7}:R=J,S=24,V={8}:\";$B$4;$B$2;$B$5;$B21;$B$3;$H$9;$B$1;L$1;L$2)": 1034,_x000D_
    "=RIK_AC(\"INF06__;INF13@E=1,S=14,G=0,T=0,P=0:@R=A,S=21,V={0}:R=B,S=18,V={1}:R=C,S=22,V={2}:R=D,S=4,V={3}:R=E,S=6,V=*:R=F,S=3,V={4}:R=G,S=17,V={5}:R=H,S=16,V={6}:R=I,S=23,V={7}:R=J,S=24,V={8}:\";$B$4;$B$2;$B$5;$B22;$B$3;$H$9;$B$1;L$1;L$2)": 1035,_x000D_
    "=RIK_AC(\"INF06__;INF13@E=1,S=14,G=0,T=0,P=0:@R=A,S=21,V={0}:R=B,S=18,V={1}:R=C,S=22,V={2}:R=D,S=4,V={3}:R=E,S=6,V=*:R=F,S=3,V={4}:R=G,S=17,V={5}:R=H,S=16,V={6}:R=I,S=23,V={7}:R=J,S=24,V={8}:\";$B$4;$B$2;$B$5;$B23;$B$3;$H$9;$B$1;L$1;L$2)": 1036,_x000D_
    "=RIK_AC(\"INF06__;INF13@E=1,S=14,G=0,T=0,P=0:@R=A,S=21,V={0}:R=B,S=18,V={1}:R=C,S=22,V={2}:R=D,S=4,V={3}:R=E,S=6,V=*:R=F,S=3,V={4}:R=G,S=17,V={5}:R=H,S=16,V={6}:R=I,S=23,V={7}:R=J,S=24,V={8}:\";$B$4;$B$2;$B$5;$B24;$B$3;$H$9;$B$1;L$1;L$2)": 1037,_x000D_
    "=RIK_AC(\"INF06__;INF13@E=1,S=14,G=0,T=0,P=0:@R=A,S=21,V={0}:R=B,S=18,V={1}:R=C,S=22,V={2}:R=D,S=4,V={3}:R=E,S=6,V=*:R=F,S=3,V={4}:R=G,S=17,V={5}:R=H,S=16,V={6}:R=I,S=23,V={7}:R=J,S=24,V={8}:\";$B$4;$B$2;$B$5;$B25;$B$3;$H$9;$B$1;L$1;L$2)": 1038,_x000D_
    "=RIK_AC(\"INF06__;INF13@E=1,S=14,G=0,T=0,P=0:@R=A,S=21,V={0}:R=B,S=18,V={1}:R=C,S=22,V={2}:R=D,S=4,V={3}:R=E,S=6,V=*:R=F,S=3,V={4}:R=G,S=17,V={5}:R=H,S=16,V={6}:R=I,S=23,V={7}:R=J,S=24,V={8}:\";$B$4;$B$2;$B$5;$B26;$B$3;$H$9;$B$1;L$1;L$2)": 1039,_x000D_
    "=RIK_AC(\"INF06__;INF13@E=1,S=14,G=0,T=0,P=0:@R=A,S=21,V={0}:R=B,S=18,V={1}:R=C,S=22,V={2}:R=D,S=4,V={3}:R=E,S=6,V=*:R=F,S=3,V={4}:R=G,S=17,V={5}:R=H,S=16,V={6}:R=I,S=23,V={7}:R=J,S=24,V={8}:\";$B$4;$B$2;$B$5;$B27;$B$3;$H$9;$B$1;L$1;L$2)": 1040,_x000D_
    "=RIK_AC(\"INF06__;INF13@E=1,S=14,G=0,T=0,P=0:@R=A,S=21,V={0}:R=B,S=18,V={1}:R=C,S=22,V={2}:R=D,S=4,V={3}:R=E,S=6,V=*:R=F,S=3,V={4}:R=G,S=17,V={5}:R=H,S=16,V={6}:R=I,S=23,V={7}:R=J,S=24,V={8}:\";$B$4;$B$2;$B$5;$B28;$B$3;$H$9;$B$1;L$1;L$2)": 1041,_x000D_
    "=RIK_AC(\"INF06__;INF13@E=1,S=14,G=0,T=0,P=0:@R=A,S=21,V={0}:R=B,S=18,V={1}:R=C,S=22,V={2}:R=D,S=4,V={3}:R=E,S=6,V=*:R=F,S=3,V={4}:R=G,S=17,V={5}:R=H,S=16,V={6}:R=I,S=23,V={7}:R=J,S=24,V={8}:\";$B$4;$B$2;$B$5;$B29;$B$3;$H$9;$B$1;L$1;L$2)": 1042,_x000D_
    "=RIK_AC(\"INF06__;INF13@E=1,S=14,G=0,T=0,P=0:@R=A,S=21,V={0}:R=B,S=18,V={1}:R=C,S=22,V={2}:R=D,S=4,V={3}:R=E,S=6,V=*:R=F,S=3,V={4}:R=G,S=17,V={5}:R=H,S=16,V={6}:R=I,S=23,V={7}:R=J,S=24,V={8}:\";$B$4;$B$2;$B$5;$B30;$B$3;$H$9;$B$1;L$1;L$2)": 1043,_x000D_
    "=RIK_AC(\"INF06__;INF13@E=1,S=14,G=0,T=0,P=0:@R=A,S=21,V={0}:R=B,S=18,V={1}:R=C,S=22,V={2}:R=D,S=4,V={3}:R=E,S=6,V=*:R=F,S=3,V={4}:R=G,S=17,V={5}:R=H,S=16,V={6}:R=I,S=23,V={7}:R=J,S=24,V={8}:\";$B$4;$B$2;$B$5;$B31;$B$3;$H$9;$B$1;L$1;L$2)": 1044,_x000D_
    "=RIK_AC(\"INF06__;INF13@E=1,S=14,G=0,T=0,P=0:@R=A,S=21,V={0}:R=B,S=18,V={1}:R=C,S=22,V={2}:R=D,S=4,V={3}:R=E,S=6,V=*:R=F,S=3,V={4}:R=G,S=17,V={5}:R=H,S=16,V={6}:R=I,S=23,V={7}:R=J,S=24,V={8}:\";$B$4;$B$2;$B$5;$B32;$B$3;$H$9;$B$1;L$1;L$2)": 1045,_x000D_
    "=RIK_AC(\"INF06__;INF13@E=1,S=14,G=0,T=0,P=0:@R=A,S=21,V={0}:R=B,S=18,V={1}:R=C,S=22,V={2}:R=D,S=4,V={3}:R=E,S=6,V=*:R=F,S=3,V={4}:R=G,S=17,V={5}:R=H,S=16,V={6}:R=I,S=23,V={7}:R=J,S=24,V={8}:\";$B$4;$B$2;$B$5;$B33;$B$3;$H$9;$B$1;L$1;L$2)": 1046,_x000D_
    "=RIK_AC(\"INF06__;INF13@E=1,S=14,G=0,T=0,P=0:@R=A,S=21,V={0}:R=B,S=18,V={1}:R=C,S=22,V={2}:R=D,S=4,V={3}:R=E,S=6,V=*:R=F,S=3,V={4}:R=G,S=17,V={5}:R=H,S=16,V={6}:R=I,S=23,V={7}:R=J,S=24,V={8}:\";$B$4;$B$2;$B$5;$B34;$B$3;$H$9;$B$1;L$1;L$2)": 1047,_x000D_
    "=RIK_AC(\"INF06__;INF13@E=1,S=14,G=0,T=0,P=0:@R=A,S=21,V={0}:R=B,S=18,V={1}:R=C,S=22,V={2}:R=D,S=4,V={3}:R=E,S=6,V=*:R=F,S=3,V={4}:R=G,S=17,V={5}:R=H,S=16,V={6}:R=I,S=23,V={7}:R=J,S=24,V={8}:\";$B$4;$B$2;$B$5;$B35;$B$3;$H$9;$B$1;L$1;L$2)": 1048,_x000D_
    "=RIK_AC(\"INF06__;INF13@E=1,S=14,G=0,T=0,P=0:@R=A,S=21,V={0}:R=B,S=18,V={1}:R=C,S=22,V={2}:R=D,S=4,V={3}:R=E,S=6,V=*:R=F,S=3,V={4}:R=G,S=17,V={5}:R=H,S=16,V={6}:R=I,S=23,V={7}:R=J,S=24,V={8}:\";$B$4;$B$2;$B$5;$B36;$B$3;$H$9;$B$1;L$1;L$2)": 1049,_x000D_
    "=RIK_AC(\"INF06__;INF13@E=1,S=14,G=0,T=0,P=0:@R=A,S=21,V={0}:R=B,S=18,V={1}:R=C,S=22,V={2}:R=D,S=4,V={3}:R=E,S=6,V=*:R=F,S=3,V={4}:R=G,S=17,V={5}:R=H,S=16,V={6}:R=I,S=23,V={7}:R=J,S=24,V={8}:\";$B$4;$B$2;$B$5;$B38;$B$3;$H$9;$B$1;L$1;L$2)": 1050,_x000D_
    "=RIK_AC(\"INF06__;INF13@E=1,S=14,G=0,T=0,P=0:@R=A,S=21,V={0}:R=B,S=18,V={1}:R=C,S=22,V={2}:R=D,S=4,V={3}:R=E,S=6,V=*:R=F,S=3,V={4}:R=G,S=17,V={5}:R=H,S=16,V={6}:R=I,S=23,V={7}:R=J,S=24,V={8}:\";$B$4;$B$2;$B$5;$B39;$B$3;$H$9;$B$1;L$1;L$2)": 1051,_x000D_
    "=RIK_AC(\"INF06__;INF13@E=1,S=14,G=0,T=0,P=0:@R=A,S=21,V={0}:R=B,S=18,V={1}:R=C,S=22,V={2}:R=D,S=4,V={3}:R=E,S=6,V=*:R=F,S=3,V={4}:R=G,S=17,V={5}:R=H,S=16,V={6}:R=I,S=23,V={7}:R=J,S=24,V={8}:\";$B$4;$B$2;$B$5;$B40;$B$3;$H$9;$B$1;L$1;L$2)": 1052,_x000D_
    "=RIK_AC(\"INF06__;INF13@E=1,S=14,G=0,T=0,P=0:@R=A,S=21,V={0}:R=B,S=18,V={1}:R=C,S=22,V={2}:R=D,S=4,V={3}:R=E,S=6,V=*:R=F,S=3,V={4}:R=G,S=17,V={5}:R=H,S=16,V={6}:R=I,S=23,V={7}:R=J,S=24,V={8}:\";$B$4;$B$2;$B$5;$B41;$B$3;$H$9;$B$1;L$1;L$2)": 1053,_x000D_
    "=RIK_AC(\"INF06__;INF13@E=1,S=14,G=0,T=0,P=0:@R=A,S=21,V={0}:R=B,S=18,V={1}:R=C,S=22,V={2}:R=D,S=4,V={3}:R=E,S=6,V=*:R=F,S=3,V={4}:R=G,S=17,V={5}:R=H,S=16,V={6}:R=I,S=23,V={7}:R=J,S=24,V={8}:\";$B$4;$B$2;$B$5;$B42;$B$3;$H$9;$B$1;L$1;L$2)": 1054,_x000D_
    "=RIK_AC(\"INF06__;INF13@E=1,S=14,G=0,T=0,P=0:@R=A,S=21,V={0}:R=B,S=18,V={1}:R=C,S=22,V={2}:R=D,S=4,V={3}:R=E,S=6,V=*:R=F,S=3,V={4}:R=G,S=17,V={5}:R=H,S=16,V={6}:R=I,S=23,V={7}:R=J,S=24,V={8}:\";$B$4;$B$2;$B$5;$B43;$B$3;$H$9;$B$1;L$1;L$2)": 1055,_x000D_
    "=RIK_AC(\"INF06__;INF13@E=1,S=14,G=0,T=0,P=0:@R=A,S=21,V={0}:R=B,S=18,V={1}:R=C,S=22,V={2}:R=D,S=4,V={3}:R=E,S=6,V=*:R=F,S=3,V={4}:R=G,S=17,V={5}:R=H,S=16,V={6}:R=I,S=23,V={7}:R=J,S=24,V={8}:\";$B$4;$B$2;$B$5;$B44;$B$3;$H$9;$B$1;L$1;L$2)": 1056,_x000D_
    "=RIK_AC(\"INF06__;INF13@E=1,S=14,G=0,T=0,P=0:@R=A,S=21,V={0}:R=B,S=18,V={1}:R=C,S=22,V={2}:R=D,S=4,V={3}:R=E,S=6,V=*:R=F,S=3,V={4}:R=G,S=17,V={5}:R=H,S=16,V={6}:R=I,S=23,V={7}:R=J,S=24,V={8}:\";$B$4;$B$2;$B$5;$B45;$B$3;$H$9;$B$1;L$1;L$2)": 1057,_x000D_
    "=RIK_AC(\"INF06__;INF13@E=1,S=14,G=0,T=0,P=0:@R=A,S=21,V={0}:R=B,S=18,V={1}:R=C,S=22,V={2}:R=D,S=4,V={3}:R=E,S=6,V=*:R=F,S=3,V={4}:R=G,S=17,V={5}:R=H,S=16,V={6}:R=I,S=23,V={7}:R=J,S=24,V={8}:\";$B$4;$B$2;$B$5;$B46;$B$3;$H$9;$B$1;L$1;L$2)": 1058,_x000D_
    "=RIK_AC(\"INF06__;INF13@E=1,S=14,G=0,T=0,P=0:@R=A,S=21,V={0}:R=B,S=18,V={1}:R=C,S=22,V={2}:R=D,S=4,V={3}:R=E,S=6,V=*:R=F,S=3,V={4}:R=G,S=17,V={5}:R=H,S=16,V={6}:R=I,S=23,V={7}:R=J,S=24,V={8}:\";$B$4;$B$2;$B$5;$B47;$B$3;$H$9;$B$1;L$1;L$2)": 1059,_x000D_
    "=RIK_AC(\"INF06__;INF13@E=1,S=14,G=0,T=0,P=0:@R=A,S=21,V={0}:R=B,S=18,V={1}:R=C,S=22,V={2}:R=D,S=4,V={3}:R=E,S=6,V=*:R=F,S=3,V={4}:R=G,S=17,V={5}:R=H,S=16,V={6}:R=I,S=23,V={7}:R=J,S=24,V={8}:\";$B$4;$B$2;$B$5;$B48;$B$3;$H$9;$B$1;L$1;L$2)": 1060,_x000D_
    "=RIK_AC(\"INF06__;INF13@E=1,S=14,G=0,T=0,P=0:@R=A,S=21,V={0}:R=B,S=18,V={1}:R=C,S=22,V={2}:R=D,S=4,V={3}:R=E,S=6,V=*:R=F,S=3,V={4}:R=G,S=17,V={5}:R=H,S=16,V={6}:R=I,S=23,V={7}:R=J,S=24,V={8}:\";$B$4;$B$2;$B$5;$B49;$B$3;$H$9;$B$1;L$1;L$2)": 1061,_x000D_
    "=RIK_AC(\"INF06__;INF13@E=1,S=14,G=0,T=0,P=0:@R=A,S=21,V={0}:R=B,S=18,V={1}:R=C,S=22,V={2}:R=D,S=4,V={3}:R=E,S=6,V=*:R=F,S=3,V={4}:R=G,S=17,V={5}:R=H,S=16,V={6}:R=I,S=23,V={7}:R=J,S=24,V={8}:\";$B$4;$B$2;$B$5;$C18;$B$3;$H$9;$B$1;N$1;N$2)": 1062,_x000D_
    "=RIK_AC(\"INF06__;INF13@E=1,S=14,G=0,T=0,P=0:@R=A,S=21,V={0}:R=B,S=18,V={1}:R=C,S=22,V={2}:R=D,S=4,V={3}:R=E,S=6,V=*:R=F,S=3,V={4}:R=G,S=17,V={5}:R=H,S=16,V={6}:R=I,S=23,V={7}:R=J,S=24,V={8}:\";$B$4;$B$2;$B$5;$C19;$B$3;$H$9;$B$1;N$1;N$2)": 1063,_x000D_
    "=RIK_AC(\"INF06__;INF13@E=1,S=14,G=0,T=0,P=0:@R=A,S=21,V={0}:R=B,S=18,V={1}:R=C,S=22,V={2}:R=D,S=4,V={3}:R=E,S=6,V=*:R=F,S=3,V={4}:R=G,S=17,V={5}:R=H,S=16,V={6}:R=I,S=23,V={7}:R=J,S=24,V={8}:\";$B$4;$B$2;$B$5;$C20;$B$3;$H$9;$B$1;N$1;N$2)": 1064,_x000D_
    "=RIK_AC(\"INF06__;INF13@E=1,S=14,G=0,T=0,P=0:@R=A,S=21,V={0}:R=B,S=18,V={1}:R=C,S=22,V={2}:R=D,S=4,V={3}:R=E,S=6,V=*:R=F,S=3,V={4}:R=G,S=17,V={5}:R=H,S=16,V={6}:R=I,S=23,V={7}:R=J,S=24,V={8}:\";$B$4;$B$2;$B$5;$C21;$B$3;$H$9;$B$1;N$1;N$2)": 1065,_x000D_
    "=RIK_AC(\"INF06__;INF13@E=1,S=14,G=0,T=0,P=0:@R=A,S=21,V={0}:R=B,S=18,V={1}:R=C,S=22,V={2}:R=D,S=4,V={3}:R=E,S=6,V=*:R=F,S=3,V={4}:R=G,S=17,V={5}:R=H,S=16,V={6}:R=I,S=23,V={7}:R=J,S=24,V={8}:\";$B$4;$B$2;$B$5;$C22;$B$3;$H$9;$B$1;N$1;N$2)": 1066,_x000D_
    "=RIK_AC(\"INF06__;INF13@E=1,S=14,G=0,T=0,P=0:@R=A,S=21,V={0}:R=B,S=18,V={1}:R=C,S=22,V={2}:R=D,S=4,V={3}:R=E,S=6,V=*:R=F,S=3,V={4}:R=G,S=17,V={5}:R=H,S=16,V={6}:R=I,S=23,V={7}:R=J,S=24,V={8}:\";$B$4;$B$2;$B$5;$C23;$B$3;$H$9;$B$1;N$1;N$2)": 1067,_x000D_
    "=RIK_AC(\"INF06__;INF13@E=1,S=14,G=0,T=0,P=0:@R=A,S=21,V={0}:R=B,S=18,V={1}:R=C,S=22,V={2}:R=D,S=4,V={3}:R=E,S=6,V=*:R=F,S=3,V={4}:R=G,S=17,V={5}:R=H,S=16,V={6}:R=I,S=23,V={7}:R=J,S=24,V={8}:\";$B$4;$B$2;$B$5;$C24;$B$3;$H$9;$B$1;N$1;N$2)": 1068,_x000D_
    "=RIK_AC(\"INF06__;INF13@E=1,S=14,G=0,T=0,P=0:@R=A,S=21,V={0}:R=B,S=18,V={1}:R=C,S=22,V={2}:R=D,S=4,V={3}:R=E,S=6,V=*:R=F,S=3,V={4}:R=G,S=17,V={5}:R=H,S=16,V={6}:R=I,S=23,V={7}:R=J,S=24,V={8}:\";$B$4;$B$2;$B$5;$C25;$B$3;$H$9;$B$1;N$1;N$2)": 1069,_x000D_
    "=RIK_AC(\"INF06__;INF13@E=1,S=14,G=0,T=0,P=0:@R=A,S=21,V={0}:R=B,S=18,V={1}:R=C,S=22,V={2}:R=D,S=4,V={3}:R=E,S=6,V=*:R=F,S=3,V={4}:R=G,S=17,V={5}:R=H,S=16,V={6}:R=I,S=23,V={7}:R=J,S=24,V={8}:\";$B$4;$B$2;$B$5;$C26;$B$3;$H$9;$B$1;N$1;N$2)": 1070,_x000D_
    "=RIK_AC(\"INF06__;INF13@E=1,S=14,G=0,T=0,P=0:@R=A,S=21,V={0}:R=B,S=18,V={1}:R=C,S=22,V={2}:R=D,S=4,V={3}:R=E,S=6,V=*:R=F,S=3,V={4}:R=G,S=17,V={5}:R=H,S=16,V={6}:R=I,S=23,V={7}:R=J,S=24,V={8}:\";$B$4;$B$2;$B$5;$C27;$B$3;$H$9;$B$1;N$1;N$2)": 1071,_x000D_
    "=RIK_AC(\"INF06__;INF13@E=1,S=14,G=0,T=0,P=0:@R=A,S=21,V={0}:R=B,S=18,V={1}:R=C,S=22,V={2}:R=D,S=4,V={3}:R=E,S=6,V=*:R=F,S=3,V={4}:R=G,S=17,V={5}:R=H,S=16,V={6}:R=I,S=23,V={7}:R=J,S=24,V={8}:\";$B$4;$B$2;$B$5;$C28;$B$3;$H$9;$B$1;N$1;N$2)": 1072,_x000D_
    "=RIK_AC(\"INF06__;INF13@E=1,S=14,G=0,T=0,P=0:@R=A,S=21,V={0}:R=B,S=18,V={1}:R=C,S=22,V={2}:R=D,S=4,V={3}:R=E,S=6,V=*:R=F,S=3,V={4}:R=G,S=17,V={5}:R=H,S=16,V={6}:R=I,S=23,V={7}:R=J,S=24,V={8}:\";$B$4;$B$2;$B$5;$C29;$B$3;$H$9;$B$1;N$1;N$2)": 1073,_x000D_
    "=RIK_AC(\"INF06__;INF13@E=1,S=14,G=0,T=0,P=0:@R=A,S=21,V={0}:R=B,S=18,V={1}:R=C,S=22,V={2}:R=D,S=4,V={3}:R=E,S=6,V=*:R=F,S=3,V={4}:R=G,S=17,V={5}:R=H,S=16,V={6}:R=I,S=23,V={7}:R=J,S=24,V={8}:\";$B$4;$B$2;$B$5;$C30;$B$3;$H$9;$B$1;N$1;N$2)": 1074,_x000D_
    "=RIK_AC(\"INF06__;INF13@E=1,S=14,G=0,T=0,P=0:@R=A,S=21,V={0}:R=B,S=18,V={1}:R=C,S=22,V={2}:R=D,S=4,V={3}:R=E,S=6,V=*:R=F,S=3,V={4}:R=G,S=17,V={5}:R=H,S=16,V={6}:R=I,S=23,V={7}:R=J,S=24,V={8}:\";$B$4;$B$2;$B$5;$C31;$B$3;$H$9;$B$1;N$1;N$2)": 1075,_x000D_
    "=RIK_AC(\"INF06__;INF13@E=1,S=14,G=0,T=0,P=0:@R=A,S=21,V={0}:R=B,S=18,V={1}:R=C,S=22,V={2}:R=D,S=4,V={3}:R=E,S=6,V=*:R=F,S=3,V={4}:R=G,S=17,V={5}:R=H,S=16,V={6}:R=I,S=23,V={7}:R=J,S=24,V={8}:\";$B$4;$B$2;$B$5;$C32;$B$3;$H$9;$B$1;N$1;N$2)": 1076,_x000D_
    "=RIK_AC(\"INF06__;INF13@E=1,S=14,G=0,T=0,P=0:@R=A,S=21,V={0}:R=B,S=18,V={1}:R=C,S=22,V={2}:R=D,S=4,V={3}:R=E,S=6,V=*:R=F,S=3,V={4}:R=G,S=17,V={5}:R=H,S=16,V={6}:R=I,S=23,V={7}:R=J,S=24,V={8}:\";$B$4;$B$2;$B$5;$C33;$B$3;$H$9;$B$1;N$1;N$2)": 1077,_x000D_
    "=RIK_AC(\"INF06__;INF13@E=1,S=14,G=0,T=0,P=0:@R=A,S=21,V={0}:R=B,S=18,V={1}:R=C,S=22,V={2}:R=D,S=4,V={3}:R=E,S=6,V=*:R=F,S=3,V={4}:R=G,S=17,V={5}:R=H,S=16,V={6}:R=I,S=23,V={7}:R=J,S=24,V={8}:\";$B$4;$B$2;$B$5;$C34;$B$3;$H$9;$B$1;N$1;N$2)": 1078,_x000D_
    "=RIK_AC(\"INF06__;INF13@E=1,S=14,G=0,T=0,P=0:@R=A,S=21,V={0}:R=B,S=18,V={1}:R=C,S=22,V={2}:R=D,S=4,V={3}:R=E,S=6,V=*:R=F,S=3,V={4}:R=G,S=17,V={5}:R=H,S=16,V={6}:R=I,S=23,V={7}:R=J,S=24,V={8}:\";$B$4;$B$2;$B$5;$C35;$B$3;$H$9;$B$1;N$1;N$2)": 1079,_x000D_
    "=RIK_AC(\"INF06__;INF13@E=1,S=14,G=0,T=0,P=0:@R=A,S=21,V={0}:R=B,S=18,V={1}:R=C,S=22,V={2}:R=D,S=4,V={3}:R=E,S=6,V=*:R=F,S=3,V={4}:R=G,S=17,V={5}:R=H,S=16,V={6}:R=I,S=23,V={7}:R=J,S=24,V={8}:\";$B$4;$B$2;$B$5;$C36;$B$3;$H$9;$B$1;N$1;N$2)": 1080,_x000D_
    "=RIK_AC(\"INF06__;INF13@E=1,S=14,G=0,T=0,P=0:@R=A,S=21,V={0}:R=B,S=18,V={1}:R=C,S=22,V={2}:R=D,S=4,V={3}:R=E,S=6,V=*:R=F,S=3,V={4}:R=G,S=17,V={5}:R=H,S=16,V={6}:R=I,S=23,V={7}:R=J,S=24,V={8}:\";$B$4;$B$2;$B$5;$C38;$B$3;$H$9;$B$1;N$1;N$2)": 1081,_x000D_
    "=RIK_AC(\"INF06__;INF13@E=1,S=14,G=0,T=0,P=0:@R=A,S=21,V={0}:R=B,S=18,V={1}:R=C,S=22,V={2}:R=D,S=4,V={3}:R=E,S=6,V=*:R=F,S=3,V={4}:R=G,S=17,V={5}:R=H,S=16,V={6}:R=I,S=23,V={7}:R=J,S=24,V={8}:\";$B$4;$B$2;$B$5;$C39;$B$3;$H$9;$B$1;N$1;N$2)": 1082,_x000D_
    "=RIK_AC(\"INF06__;INF13@E=1,S=14,G=0,T=0,P=0:@R=A,S=21,V={0}:R=B,S=18,V={1}:R=C,S=22,V={2}:R=D,S=4,V={3}:R=E,S=6,V=*:R=F,S=3,V={4}:R=G,S=17,V={5}:R=H,S=16,V={6}:R=I,S=23,V={7}:R=J,S=24,V={8}:\";$B$4;$B$2;$B$5;$C40;$B$3;$H$9;$B$1;N$1;N$2)": 1083,_x000D_
    "=RIK_AC(\"INF06__;INF13@E=1,S=14,G=0,T=0,P=0:@R=A,S=21,V={0}:R=B,S=18,V={1}:R=C,S=22,V={2}:R=D,S=4,V={3}:R=E,S=6,V=*:R=F,S=3,V={4}:R=G,S=17,V={5}:R=H,S=16,V={6}:R=I,S=23,V={7}:R=J,S=24,V={8}:\";$B$4;$B$2;$B$5;$C41;$B$3;$H$9;$B$1;N$1;N$2)": 1084,_x000D_
    "=RIK_AC(\"INF06__;INF13@E=1,S=14,G=0,T=0,P=0:@R=A,S=21,V={0}:R=B,S=18,V={1}:R=C,S=22,V={2}:R=D,S=4,V={3}:R=E,S=6,V=*:R=F,S=3,V={4}:R=G,S=17,V={5}:R=H,S=16,V={6}:R=I,S=23,V={7}:R=J,S=24,V={8}:\";$B$4;$B$2;$B$5;$C42;$B$3;$H$9;$B$1;N$1;N$2)": 1085,_x000D_
    "=RIK_AC(\"INF06__;INF13@E=1,S=14,G=0,T=0,P=0:@R=A,S=21,V={0}:R=B,S=18,V={1}:R=C,S=22,V={2}:R=D,S=4,V={3}:R=E,S=6,V=*:R=F,S=3,V={4}:R=G,S=17,V={5}:R=H,S=16,V={6}:R=I,S=23,V={7}:R=J,S=24,V={8}:\";$B$4;$B$2;$B$5;$C43;$B$3;$H$9;$B$1;N$1;N$2)": 1086,_x000D_
    "=RIK_AC(\"INF06__;INF13@E=1,S=14,G=0,T=0,P=0:@R=A,S=21,V={0}:R=B,S=18,V={1}:R=C,S=22,V={2}:R=D,S=4,V={3}:R=E,S=6,V=*:R=F,S=3,V={4}:R=G,S=17,V={5}:R=H,S=16,V={6}:R=I,S=23,V={7}:R=J,S=24,V={8}:\";$B$4;$B$2;$B$5;$C44;$B$3;$H$9;$B$1;N$1;N$2)": 1087,_x000D_
    "=RIK_AC(\"INF06__;INF13@E=1,S=14,G=0,T=0,P=0:@R=A,S=21,V={0}:R=B,S=18,V={1}:R=C,S=22,V={2}:R=D,S=4,V={3}:R=E,S=6,V=*:R=F,S=3,V={4}:R=G,S=17,V={5}:R=H,S=16,V={6}:R=I,S=23,V={7}:R=J,S=24,V={8}:\";$B$4;$B$2;$B$5;$C45;$B$3;$H$9;$B$1;N$1;N$2)": 1088,_x000D_
    "=RIK_AC(\"INF06__;INF13@E=1,S=14,G=0,T=0,P=0:@R=A,S=21,V={0}:R=B,S=18,V={1}:R=C,S=22,V={2}:R=D,S=4,V={3}:R=E,S=6,V=*:R=F,S=3,V={4}:R=G,S=17,V={5}:R=H,S=16,V={6}:R=I,S=23,V={7}:R=J,S=24,V={8}:\";$B$4;$B$2;$B$5;$C46;$B$3;$H$9;$B$1;N$1;N$2)": 1089,_x000D_
    "=RIK_AC(\"INF06__;INF13@E=1,S=14,G=0,T=0,P=0:@R=A,S=21,V={0}:R=B,S=18,V={1}:R=C,S=22,V={2}:R=D,S=4,V={3}:R=E,S=6,V=*:R=F,S=3,V={4}:R=G,S=17,V={5}:R=H,S=16,V={6}:R=I,S=23,V={7}:R=J,S=24,V={8}:\";$B$4;$B$2;$B$5;$C47;$B$3;$H$9;$B$1;N$1;N$2)": 1090,_x000D_
    "=RIK_AC(\"INF06__;INF13@E=1,S=14,G=0,T=0,P=0:@R=A,S=21,V={0}:R=B,S=18,V={1}:R=C,S=22,V={2}:R=D,S=4,V={3}:R=E,S=6,V=*:R=F,S=3,V={4}:R=G,S=17,V={5}:R=H,S=16,V={6}:R=I,S=23,V={7}:R=J,S=24,V={8}:\";$B$4;$B$2;$B$5;$C48;$B$3;$H$9;$B$1;N$1;N$2)": 1091,_x000D_
    "=RIK_AC(\"INF06__;INF13@E=1,S=14,G=0,T=0,P=0:@R=A,S=21,V={0}:R=B,S=18,V={1}:R=C,S=22,V={2}:R=D,S=4,V={3}:R=E,S=6,V=*:R=F,S=3,V={4}:R=G,S=17,V={5}:R=H,S=16,V={6}:R=I,S=23,V={7}:R=J,S=24,V={8}:\";$B$4;$B$2;$B$5;$C49;$B$3;$H$9;$B$1;N$1;N$2)": 1092,_x000D_
    "=RIK_AC(\"INF06__;INF13@E=1,S=14,G=0,T=0,P=0:@R=A,S=21,V={0}:R=B,S=18,V={1}:R=C,S=22,V={2}:R=D,S=4,V={3}:R=E,S=6,V=*:R=F,S=3,V={4}:R=G,S=17,V={5}:R=H,S=16,V={6}:R=I,S=23,V={7}:R=J,S=24,V={8}:\";$B$4;$B$2;$B$5;$C51;$B$3;$H$9;$B$1;N$1;N$2)": 1093,_x000D_
    "=RIK_AC(\"INF06__;INF13@E=1,S=14,G=0,T=0,P=0:@R=A,S=21,V={0}:R=B,S=18,V={1}:R=C,S=22,V={2}:R=D,S=4,V={3}:R=E,S=6,V=*:R=F,S=3,V={4}:R=G,S=17,V={5}:R=H,S=16,V={6}:R=I,S=23,V={7}:R=J,S=24,V={8}:\";$B$4;$B$2;$B$5;$C52;$B$3;$H$9;$B$1;N$1;N$2)": 1094,_x000D_
    "=RIK_AC(\"INF06__;INF13@E=1,S=14,G=0,T=0,P=0:@R=A,S=21,V={0}:R=B,S=18,V={1}:R=C,S=22,V={2}:R=D,S=4,V={3}:R=E,S=6,V=*:R=F,S=3,V={4}:R=G,S=17,V={5}:R=H,S=16,V={6}:R=I,S=23,V={7}:R=J,S=24,V={8}:\";$B$4;$B$2;$B$5;$C53;$B$3;$H$9;$B$1;N$1;N$2)": 1095,_x000D_
    "=RIK_AC(\"INF06__;INF13@E=1,S=14,G=0,T=0,P=0:@R=A,S=21,V={0}:R=B,S=18,V={1}:R=C,S=22,V={2}:R=D,S=4,V={3}:R=E,S=6,V=*:R=F,S=3,V={4}:R=G,S=17,V={5}:R=H,S=16,V={6}:R=I,S=23,V={7}:R=J,S=24,V={8}:\";$B$4;$B$2;$B$5;$A50;$B$3;$H$9;$B$1;J$1;J$2)": 1096,_x000D_
    "=RIK_AC(\"INF06__;INF13@E=1,S=14,G=0,T=0,P=0:@R=A,S=21,V={0}:R=B,S=18,V={1}:R=C,S=22,V={2}:R=D,S=4,V={3}:R=E,S=6,V=*:R=F,S=3,V={4}:R=G,S=17,V={5}:R=H,S=16,V={6}:R=I,S=23,V={7}:R=J,S=24,V={8}:\";$B$4;$B$2;$B$5;$A37;$B$3;$H$9;$B$1;J$1;J$2)": 1097,_x000D_
    "=RIK_AC(\"INF06__;INF13@E=1,S=14,G=0,T=0,P=0:@R=A,S=21,V={0}:R=B,S=18,V={1}:R=C,S=22,V={2}:R=D,S=4,V={3}:R=E,S=6,V=*:R=F,S=3,V={4}:R=G,S=17,V={5}:R=H,S=16,V={6}:R=I,S=23,V={7}:R=J,S=24,V={8}:\";$B$4;$B$2;$B$5;$B37;$B$3;$H$9;$B$1;L$1;L$2)": 1098,_x000D_
    "=RIK_AC(\"INF06__;INF13@E=1,S=14,G=0,T=0,P=0:@R=A,S=21,V={0}:R=B,S=18,V={1}:R=C,S=22,V={2}:R=D,S=4,V={3}:R=E,S=6,V=*:R=F,S=3,V={4}:R=G,S=17,V={5}:R=H,S=16,V={6}:R=I,S=23,V={7}:R=J,S=24,V={8}:\";$B$4;$B$2;$B$5;$A17;$B$3;$H$9;$B$1;J$1;J$2)": 1099,_x000D_
    "=RIK_AC(\"INF06__;INF13@E=1,S=14,G=0,T=0,P=0:@R=A,S=21,V={0}:R=B,S=18,V={1}:R=C,S=22,V={2}:R=D,S=4,V={3}:R=E,S=6,V=*:R=F,S=3,V={4}:R=G,S=17,V={5}:R=H,S=16,V={6}:R=I,S=23,V={7}:R=J,S=24,V={8}:\";$B$4;$B$2;$B$5;$B18;$B$3;$H$9;$B$1;L$1;L$2)": 1100,_x000D_
    "=RIK_AC(\"INF06__;INF13@E=1,S=14,G=0,T=0,P=0:@R=A,S=21,V={0}:R=B,S=18,V={1}:R=C,S=22,V={2}:R=D,S=4,V={3}:R=E,S=6,V=*:R=F,S=3,V={4}:R=G,S=17,V={5}:R=H,S=16,V={6}:R=I,S=23,V={7}:R=J,S=24,V={8}:\";$B$4;$B$2;$B$5;$C37;$B$3;$H$9;$B$1;N$1;N$2)": 1101,_x000D_
    "=RIK_AC(\"INF06__;INF13@E=1,S=14,G=0,T=0,P=0:@R=A,S=21,V={0}:R=B,S=18,V={1}:R=C,S=22,V={2}:R=D,S=4,V={3}:R=E,S=6,V=*:R=F,S=3,V={4}:R=G,S=17,V={5}:R=H,S=16,V={6}:R=I,S=23,V={7}:R=J,S=24,V={8}:\";$B$4;$B$2;$B$5;$C17;$B$3;$H$9;$B$1;N$1;N$2)": 1102,_x000D_
    "=RIK_AC(\"INF06__;INF13@E=1,S=14,G=0,T=0,P=0:@R=A,S=21,V={0}:R=B,S=18,V={1}:R=C,S=22,V={2}:R=D,S=4,V={3}:R=E,S=6,V=*:R=F,S=3,V={4}:R=G,S=17,V={5}:R=H,S=16,V={6}:R=I,S=23,V={7}:R=J,S=24,V={8}:\";$B$4;$B$2;$B$5;$C50;$B$3;$H$9;$B$1;N$1;N$2)": 1103,_x000D_
    "=RIK_AC(\"INF06__;INF13@E=1,S=14,G=0,T=0,P=0:@R=J,S=16,V={0}:R=A,S=1,V={1}:R=B,S=19,V={2}:R=C,S=18,V={3}:R=D,S=3,V={4}:R=E,S=21,V={5}:R=F,S=22,V={6}:R=G,S=23,V={7}:R=H,S=24,V={8}:R=I,S=4,V={9}:\";$B$1;$H$9;$H$10;$B$2;$B$3;$B$4;$B$5;$J$1;$J$2;$A17)": 1104,_x000D_
    "=RIK_AC(\"INF06__;INF13@E=1,S=14,G=0,T=0,P=0:@R=J,S=16,V={0}:R=A,S=1,V={1}:R=B,S=19,V={2}:R=C,S=18,V={3}:R=D,S=3,V={4}:R=E,S=21,V={5}:R=F,S=22,V={6}:R=G,S=23,V={7}:R=H,S=24,V={8}:R=I,S=4,V={9}:\";$B$1;$H$9;$H$11;$B$2;$B$3;$B$4;$B$5;$J$1;$J$2;$A18)": 1105,_x000D_
    "=RIK_AC(\"INF06__;INF13@E=1,S=14,G=0,T=0,P=0:@R=J,S=16,V={0}:R=A,S=1,V={1}:R=B,S=19,V={2}:R=C,S=18,V={3}:R=D,S=3,V={4}:R=E,S=21,V={5}:R=F,S=22,V={6}:R=G,S=23,V={7}:R=H,S=24,V={8}:R=I,S=4,V={9}:\";$B$1;$H$9;$H$10;$B$2;$B$3;$B$4;$B$5;$J$1;$J$2;$A18)": 1106,_x000D_
    "=RIK_AC(\"INF06__;INF13@E=1,S=14,G=0,T=0,P=0:@R=A,S=16,V={0}:R=B,S=1,V={1}:R=C,S=19,V={2}:R=D,S=18,V={3}:R=E,S=3,V={4}:R=F,S=21,V={5}:R=G,S=22,V={6}:R=H,S=23,V={7}:R=I,S=24,V={8}:R=J,S=4,V={9}:\";$B$1;$H$9;$H$10;$B$2;$B$3;$B$4;$B$5;$J$1;$J$2;$A18)": 1107,_x000D_
    "=RIK_AC(\"INF06__;INF13@E=1,S=14,G=0,T=0,P=0:@R=A,S=16,V={0}:R=B,S=1,V={1}:R=C,S=19,V={2}:R=D,S=18,V={3}:R=E,S=3,V={4}:R=F,S=21,V={5}:R=G,S=22,V={6}:R=H,S=23,V={7}:R=I,S=24,V={8}:R=J,S=4,V={9}:\";$B$1;$H$9;$H$10;$B$2;$B$3;$B$4;$B$5;$J$1;$J$2;$A19)": 1108,_x000D_
    "=RIK_AC(\"INF06__;INF13@E=1,S=14,G=0,T=0,P=0:@R=A,S=16,V={0}:R=B,S=1,V={1}:R=C,S=19,V={2}:R=D,S=18,V={3}:R=E,S=3,V={4}:R=F,S=21,V={5}:R=G,S=22,V={6}:R=H,S=23,V={7}:R=I,S=24,V={8}:R=J,S=4,V={9}:\";$B$1;$H$9;$H$10;$B$2;$B$3;$B$4;$B$5;$J$1;$J$2;$A20)": 1109,_x000D_
    "=RIK_AC(\"INF06__;INF13@E=1,S=14,G=0,T=0,P=0:@R=A,S=16,V={0}:R=B,S=1,V={1}:R=C,S=19,V={2}:R=D,S=18,V={3}:R=E,S=3,V={4}:R=F,S=21,V={5}:R=G,S=22,V={6}:R=H,S=23,V={7}:R=I,S=24,V={8}:R=J,S=4,V={9}:\";$B$1;$H$9;$H$10;$B$2;$B$3;$B$4;$B$5;$J$1;$J$2;$A21)": 1110,_x000D_
    "=RIK_AC(\"INF06__;INF13@E=1,S=14,G=0,T=0,P=0:@R=A,S=16,V={0}:R=B,S=1,V={1}:R=C,S=19,V={2}:R=D,S=18,V={3}:R=E,S=3,V={4}:R=F,S=21,V={5}:R=G,S=22,V={6}:R=H,S=23,V={7}:R=I,S=24,V={8}:R=J,S=4,V={9}:\";$B$1;$H$9;$H$10;$B$2;$B$3;$B$4;$B$5;$J$1;$J$2;$A22)": 1111,_x000D_
    "=RIK_AC(\"INF06__;INF13@E=1,S=14,G=0,T=0,P=0:@R=A,S=16,V={0}:R=B,S=1,V={1}:R=C,S=19,V={2}:R=D,S=18,V={3}:R=E,S=3,V={4}:R=F,S=21,V={5}:R=G,S=22,V={6}:R=H,S=23,V={7}:R=I,S=24,V={8}:R=J,S=4,V={9}:\";$B$1;$H$9;$H$10;$B$2;$B$3;$B$4;$B$5;$J$1;$J$2;$A23)": 1112,_x000D_
    "=RIK_AC(\"INF06__;INF13@E=1,S=14,G=0,T=0,P=0:@R=A,S=16,V={0}:R=B,S=1,V={1}:R=C,S=19,V={2}:R=D,S=18,V={3}:R=E,S=3,V={4}:R=F,S=21,V={5}:R=G,S=22,V={6}:R=H,S=23,V={7}:R=I,S=24,V={8}:R=J,S=4,V={9}:\";$B$1;$H$9;$H$10;$B$2;$B$3;$B$4;$B$5;$J$1;$J$2;$A24)": 1113,_x000D_
    "=RIK_AC(\"INF06__;INF13@E=1,S=14,G=0,T=0,P=0:@R=A,S=16,V={0}:R=B,S=1,V={1}:R=C,S=19,V={2}:R=D,S=18,V={3}:R=E,S=3,V={4}:R=F,S=21,V={5}:R=G,S=22,V={6}:R=H,S=23,V={7}:R=I,S=24,V={8}:R=J,S=4,V={9}:\";$B$1;$H$9;$H$10;$B$2;$B$3;$B$4;$B$5;$J$1;$J$2;$A25)": 1114,_x000D_
    "=RIK_AC(\"INF06__;INF13@E=1,S=14,G=0,T=0,P=0:@R=A,S=16,V={0}:R=B,S=1,V={1}:R=C,S=19,V={2}:R=D,S=18,V={3}:R=E,S=3,V={4}:R=F,S=21,V={5}:R=G,S=22,V={6}:R=H,S=23,V={7}:R=I,S=24,V={8}:R=J,S=4,V={9}:\";$B$1;$H$9;$H$10;$B$2;$B$3;$B$4;$B$5;$J$1;$J$2;$A26)": 1115,_x000D_
    "=RIK_AC(\"INF06__;INF13@E=1,S=14,G=0,T=0,P=0:@R=A,S=16,V={0}:R=B,S=1,V={1}:R=C,S=19,V={2}:R=D,S=18,V={3}:R=E,S=3,V={4}:R=F,S=21,V={5}:R=G,S=22,V={6}:R=H,S=23,V={7}:R=I,S=24,V={8}:R=J,S=4,V={9}:\";$B$1;$H$9;$H$10;$B$2;$B$3;$B$4;$B$5;$J$1;$J$2;$A27)": 1116,_x000D_
    "=RIK_AC(\"INF06__;INF13@E=1,S=14,G=0,T=0,P=0:@R=A,S=16,V={0}:R=B,S=1,V={1}:R=C,S=19,V={2}:R=D,S=18,V={3}:R=E,S=3,V={4}:R=F,S=21,V={5}:R=G,S=22,V={6}:R=H,S=23,V={7}:R=I,S=24,V={8}:R=J,S=4,V={9}:\";$B$1;$H$9;$H$10;$B$2;$B$3;$B$4;$B$5;$J$1;$J$2;$A28)": 1117,_x000D_
    "=RIK_AC(\"INF06__;INF13@E=1,S=14,G=0,T=0,P=0:@R=A,S=16,V={0}:R=B,S=1,V={1}:R=C,S=19,V={2}:R=D,S=18,V={3}:R=E,S=3,V={4}:R=F,S=21,V={5}:R=G,S=22,V={6}:R=H,S=23,V={7}:R=I,S=24,V={8}:R=J,S=4,V={9}:\";$B$1;$H$9;$H$10;$B$2;$B$3;$B$4;$B$5;$J$1;$J$2;$A29)": 1118,_x000D_
    "=RIK_AC(\"INF06__;INF13@E=1,S=14,G=0,T=0,P=0:@R=A,S=16,V={0}:R=B,S=1,V={1}:R=C,S=19,V={2}:R=D,S=18,V={3}:R=E,S=3,V={4}:R=F,S=21,V={5}:R=G,S=22,V={6}:R=H,S=23,V={7}:R=I,S=24,V={8}:R=J,S=4,V={9}:\";$B$1;$H$9;$H$10;$B$2;$B$3;$B$4;$B$5;$J$1;$J$2;$A30)": 1119,_x000D_
    "=RIK_AC(\"INF06__;INF13@E=1,S=14,G=0,T=0,P=0:@R=A,S=16,V={0}:R=B,S=1,V={1}:R=C,S=19,V={2}:R=D,S=18,V={3}:R=E,S=3,V={4}:R=F,S=21,V={5}:R=G,S=22,V={6}:R=H,S=23,V={7}:R=I,S=24,V={8}:R=J,S=4,V={9}:\";$B$1;$H$9;$H$10;$B$2;$B$3;$B$4;$B$5;$J$1;$J$2;$A31)": 1120,_x000D_
    "=RIK_AC(\"INF06__;INF13@E=1,S=14,G=0,T=0,P=0:@R=A,S=16,V={0}:R=B,S=1,V={1}:R=C,S=19,V={2}:R=D,S=18,V={3}:R=E,S=3,V={4}:R=F,S=21,V={5}:R=G,S=22,V={6}:R=H,S=23,V={7}:R=I,S=24,V={8}:R=J,S=4,V={9}:\";$B$1;$H$9;$H$10;$B$2;$B$3;$B$4;$B$5;$J$1;$J$2;$A32)": 1121,_x000D_
    "=RIK_AC(\"INF06__;INF13@E=1,S=14,G=0,T=0,P=0:@R=A,S=16,V={0}:R=B,S=1,V={1}:R=C,S=19,V={2}:R=D,S=18,V={3}:R=E,S=3,V={4}:R=F,S=21,V={5}:R=G,S=22,V={6}:R=H,S=23,V={7}:R=I,S=24,V={8}:R=J,S=4,V={9}:\";$B$1;$H$9;$H$10;$B$2;$B$3;$B$4;$B$5;$J$1;$J$2;$A33)": 1122,_x000D_
    "=RIK_AC(\"INF06__;INF13@E=1,S=14,G=0,T=0,P=0:@R=A,S=16,V={0}:R=B,S=1,V={1}:R=C,S=19,V={2}:R=D,S=18,V={3}:R=E,S=3,V={4}:R=F,S=21,V={5}:R=G,S=22,V={6}:R=H,S=23,V={7}:R=I,S=24,V={8}:R=J,S=4,V={9}:\";$B$1;$H$9;$H$10;$B$2;$B$3;$B$4;$B$5;$J$1;$J$2;$A34)": 1123,_x000D_
    "=RIK_AC(\"INF06__;INF13@E=1,S=14,G=0,T=0,P=0:@R=A,S=16,V={0}:R=B,S=1,V={1}:R=C,S=19,V={2}:R=D,S=18,V={3}:R=E,S=3,V={4}:R=F,S=21,V={5}:R=G,S=22,V={6}:R=H,S=23,V={7}:R=I,S=24,V={8}:R=J,S=4,V={9}:\";$B$1;$H$9;$H$10;$B$2;$B$3;$B$4;$B$5;$J$1;$J$2;$A35)": 1124,_x000D_
    "=RIK_AC(\"INF06__;INF13@E=1,S=14,G=0,T=0,P=0:@R=A,S=16,V={0}:R=B,S=1,V={1}:R=C,S=19,V={2}:R=D,S=18,V={3}:R=E,S=3,V={4}:R=F,S=21,V={5}:R=G,S=22,V={6}:R=H,S=23,V={7}:R=I,S=24,V={8}:R=J,S=4,V={9}:\";$B$1;$H$9;$H$10;$B$2;$B$3;$B$4;$B$5;$J$1;$J$2;$A36)": 1125,_x000D_
    "=RIK_AC(\"INF06__;INF13@E=1,S=14,G=0,T=0,P=0:@R=A,S=16,V={0}:R=B,S=1,V={1}:R=C,S=19,V={2}:R=D,S=18,V={3}:R=E,S=3,V={4}:R=F,S=21,V={5}:R=G,S=22,V={6}:R=H,S=23,V={7}:R=I,S=24,V={8}:R=J,S=4,V={9}:\";$B$1;$H$9;$H$10;$B$2;$B$3;$B$4;$B$5;$J$1;$J$2;$A38)": 1126,_x000D_
    "=RIK_AC(\"INF06__;INF13@E=1,S=14,G=0,T=0,P=0:@R=A,S=16,V={0}:R=B,S=1,V={1}:R=C,S=19,V={2}:R=D,S=18,V={3}:R=E,S=3,V={4}:R=F,S=21,V={5}:R=G,S=22,V={6}:R=H,S=23,V={7}:R=I,S=24,V={8}:R=J,S=4,V={9}:\";$B$1;$H$9;$H$10;$B$2;$B$3;$B$4;$B$5;$J$1;$J$2;$A39)": 1127,_x000D_
    "=RIK_AC(\"INF06__;INF13@E=1,S=14,G=0,T=0,P=0:@R=A,S=16,V={0}:R=B,S=1,V={1}:R=C,S=19,V={2}:R=D,S=18,V={3}:R=E,S=3,V={4}:R=F,S=21,V={5}:R=G,S=22,V={6}:R=H,S=23,V={7}:R=I,S=24,V={8}:R=J,S=4,V={9}:\";$B$1;$H$9;$H$10;$B$2;$B$3;$B$4;$B$5;$J$1;$J$2;$A40)": 1128,_x000D_
    "=RIK_AC(\"INF06__;INF13@E=1,S=14,G=0,T=0,P=0:@R=A,S=16,V={0}:R=B,S=1,V={1}:R=C,S=19,V={2}:R=D,S=18,V={3}:R=E,S=3,V={4}:R=F,S=21,V={5}:R=G,S=22,V={6}:R=H,S=23,V={7}:R=I,S=24,V={8}:R=J,S=4,V={9}:\";$B$1;$H$9;$H$10;$B$2;$B$3;$B$4;$B$5;$J$1;$J$2;$A41)": 1129,_x000D_
    "=RIK_AC(\"INF06__;INF13@E=1,S=14,G=0,T=0,P=0:@R=A,S=16,V={0}:R=B,S=1,V={1}:R=C,S=19,V={2}:R=D,S=18,V={3}:R=E,S=3,V={4}:R=F,S=21,V={5}:R=G,S=22,V={6}:R=H,S=23,V={7}:R=I,S=24,V={8}:R=J,S=4,V={9}:\";$B$1;$H$9;$H$10;$B$2;$B$3;$B$4;$B$5;$J$1;$J$2;$A42)": 1130,_x000D_
    "=RIK_AC(\"INF06__;INF13@E=1,S=14,G=0,T=0,P=0:@R=A,S=16,V={0}:R=B,S=1,V={1}:R=C,S=19,V={2}:R=D,S=18,V={3}:R=E,S=3,V={4}:R=F,S=21,V={5}:R=G,S=22,V={6}:R=H,S=23,V={7}:R=I,S=24,V={8}:R=J,S=4,V={9}:\";$B$1;$H$9;$H$10;$B$2;$B$3;$B$4;$B$5;$J$1;$J$2;$A43)": 1131,_x000D_
    "=RIK_AC(\"INF06__;INF13@E=1,S=14,G=0,T=0,P=0:@R=A,S=16,V={0}:R=B,S=1,V={1}:R=C,S=19,V={2}:R=D,S=18,V={3}:R=E,S=3,V={4}:R=F,S=21,V={5}:R=G,S=22,V={6}:R=H,S=23,V={7}:R=I,S=24,V={8}:R=J,S=4,V={9}:\";$B$1;$H$9;$H$10;$B$2;$B$3;$B$4;$B$5;$J$1;$J$2;$A44)": 1132,_x000D_
    "=RIK_AC(\"INF06__;INF13@E=1,S=14,G=0,T=0,P=0:@R=A,S=16,V={0}:R=B,S=1,V={1}:R=C,S=19,V={2}:R=D,S=18,V={3}:R=E,S=3,V={4}:R=F,S=21,V={5}:R=G,S=22,V={6}:R=H,S=23,V={7}:R=I,S=24,V={8}:R=J,S=4,V={9}:\";$B$1;$H$9;$H$10;$B$2;$B$3;$B$4;$B$5;$J$1;$J$2;$A45)": 1133,_x000D_
    "=RIK_AC(\"INF06__;INF13@E=1,S=14,G=0,T=0,P=0:@R=A,S=16,V={0}:R=B,S=1,V={1}:R=C,S=19,V={2}:R=D,S=18,V={3}:R=E,S=3,V={4}:R=F,S=21,V={5}:R=G,S=22,V={6}:R=H,S=23,V={7}:R=I,S=24,V={8}:R=J,S=4,V={9}:\";$B$1;$H$9;$H$10;$B$2;$B$3;$B$4;$B$5;$J$1;$J$2;$A46)": 1134,_x000D_
    "=RIK_AC(\"INF06__;INF13@E=1,S=14,G=0,T=0,P=0:@R=A,S=16,V={0}:R=B,S=1,V={1}:R=C,S=19,V={2}:R=D,S=18,V={3}:R=E,S=3,V={4}:R=F,S=21,V={5}:R=G,S=22,V={6}:R=H,S=23,V={7}:R=I,S=24,V={8}:R=J,S=4,V={9}:\";$B$1;$H$9;$H$10;$B$2;$B$3;$B$4;$B$5;$J$1;$J$2;$A47)": 1135,_x000D_
    "=RIK_AC(\"INF06__;INF13@E=1,S=14,G=0,T=0,P=0:@R=A,S=16,V={0}:R=B,S=1,V={1}:R=C,S=19,V={2}:R=D,S=18,V={3}:R=E,S=3,V={4}:R=F,S=21,V={5}:R=G,S=22,V={6}:R=H,S=23,V={7}:R=I,S=24,V={8}:R=J,S=4,V={9}:\";$B$1;$H$9;$H$10;$B$2;$B$3;$B$4;$B$5;$J$1;$J$2;$A48)": 1136,_x000D_
    "=RIK_AC(\"INF06__;INF13@E=1,S=14,G=0,T=0,P=0:@R=A,S=16,V={0}:R=B,S=1,V={1}:R=C,S=19,V={2}:R=D,S=18,V={3}:R=E,S=3,V={4}:R=F,S=21,V={5}:R=G,S=22,V={6}:R=H,S=23,V={7}:R=I,S=24,V={8}:R=J,S=4,V={9}:\";$B$1;$H$9;$H$10;$B$2;$B$3;$B$4;$B$5;$J$1;$J$2;$A49)": 1137,_x000D_
    "=RIK_AC(\"INF06__;INF13@E=1,S=14,G=0,T=0,P=0:@R=A,S=16,V={0}:R=B,S=1,V={1}:R=C,S=19,V={2}:R=D,S=18,V={3}:R=E,S=3,V={4}:R=F,S=21,V={5}:R=G,S=22,V={6}:R=H,S=23,V={7}:R=I,S=24,V={8}:R=J,S=4,V={9}:\";$B$1;$H$9;$H$10;$B$2;$B$3;$B$4;$B$5;$J$1;$J$2;$A51)": 1138,_x000D_
    "=RIK_AC(\"INF06__;INF13@E=1,S=14,G=0,T=0,P=0:@R=A,S=16,V={0}:R=B,S=1,V={1}:R=C,S=19,V={2}:R=D,S=18,V={3}:R=E,S=3,V={4}:R=F,S=21,V={5}:R=G,S=22,V={6}:R=H,S=23,V={7}:R=I,S=24,V={8}:R=J,S=4,V={9}:\";$B$1;$H$9;$H$10;$B$2;$B$3;$B$4;$B$5;$J$1;$J$2;$A52)": 1139,_x000D_
    "=RIK_AC(\"INF06__;INF13@E=1,S=14,G=0,T=0,P=0:@R=A,S=16,V={0}:R=B,S=1,V={1}:R=C,S=19,V={2}:R=D,S=18,V={3}:R=E,S=3,V={4}:R=F,S=21,V={5}:R=G,S=22,V={6}:R=H,S=23,V={7}:R=I,S=24,V={8}:R=J,S=4,V={9}:\";$B$1;$H$9;$H$10;$B$2;$B$3;$B$4;$B$5;$J$1;$J$2;$A53)": 1140,_x000D_
    "=RIK_AC(\"INF06__;INF13@E=1,S=14,G=0,T=0,P=0:@R=A,S=16,V={0}:R=B,S=1,V={1}:R=C,S=19,V={2}:R=D,S=18,V={3}:R=E,S=3,V={4}:R=F,S=21,V={5}:R=G,S=22,V={6}:R=H,S=23,V={7}:R=I,S=24,V={8}:R=J,S=4,V={9}:\";$B$1;$H$9;$H$10;$B$2;$B$3;$B$4;$B$5;$L$1;$L$2;$B19)": 1141,_x000D_
    "=RIK_AC(\"INF06__;INF13@E=1,S=14,G=0,T=0,P=0:@R=A,S=16,V={0}:R=B,S=1,V={1}:R=C,S=19,V={2}:R=D,S=18,V={3}:R=E,S=3,V={4}:R=F,S=21,V={5}:R=G,S=22,V={6}:R=H,S=23,V={7}:R=I,S=24,V={8}:R=J,S=4,V={9}:\";$B$1;$H$9;$H$10;$B$2;$B$3;$B$4;$B$5;$L$1;$L$2;$B20)": 1142,_x000D_
    "=RIK_AC(\"INF06__;INF13@E=1,S=14,G=0,T=0,P=0:@R=A,S=16,V={0}:R=B,S=1,V={1}:R=C,S=19,V={2}:R=D,S=18,V={3}:R=E,S=3,V={4}:R=F,S=21,V={5}:R=G,S=22,V={6}:R=H,S=23,V={7}:R=I,S=24,V={8}:R=J,S=4,V={9}:\";$B$1;$H$9;$H$10;$B$2;$B$3;$B$4;$B$5;$L$1;$L$2;$B21)": 1143,_x000D_
    "=RIK_AC(\"INF06__;INF13@E=1,S=14,G=0,T=0,P=0:@R=A,S=16,V={0}:R=B,S=1,V={1}:R=C,S=19,V={2}:R=D,S=18,V={3}:R=E,S=3,V={4}:R=F,S=21,V={5}:R=G,S=22,V={6}:R=H,S=23,V={7}:R=I,S=24,V={8}:R=J,S=4,V={9}:\";$B$1;$H$9;$H$10;$B$2;$B$3;$B$4;$B$5;$L$1;$L$2;$B22)": 1144,_x000D_
    "=RIK_AC(\"INF06__;INF13@E=1,S=14,G=0,T=0,P=0:@R=A,S=16,V={0}:R=B,S=1,V={1}:R=C,S=19,V={2}:R=D,S=18,V={3}:R=E,S=3,V={4}:R=F,S=21,V={5</t>
  </si>
  <si>
    <t>B$1;O$3;O$4;$G$7;$G$8;$B$3;$B32;$B$5;$B$2)": 122,_x000D_
    "=RIK_AC(\"INF06__;INF02@E=1,S=1021,G=0,T=0,P=0,C=*-1:@R=A,S=1027,V={0}:R=B,S=1019,V={1}:R=C,S=1020,V={2}:R=D,S=1006,V={3}:R=E,S=1011,V={4}:R=F,S=2|1011,V={5}:R=G,S=2|1012,V={6}:R=H,S=1004,V={7}:R=I,S=2000,V={8}:\";$B$1;L$3;L$4;$G$7;$G$8;$B$3;$B33;$B$5;$B$2)": 123,_x000D_
    "=RIK_AC(\"INF06__;INF02@E=1,S=1021,G=0,T=0,P=0,C=*-1:@R=A,S=1027,V={0}:R=B,S=1019,V={1}:R=C,S=1020,V={2}:R=D,S=1006,V={3}:R=E,S=1011,V={4}:R=F,S=2|1011,V={5}:R=G,S=2|1012,V={6}:R=H,S=1004,V={7}:R=I,S=2000,V={8}:\";$B$1;O$3;O$4;$G$7;$G$8;$B$3;$B33;$B$5;$B$2)": 124,_x000D_
    "=RIK_AC(\"INF06__;INF02@E=1,S=1021,G=0,T=0,P=0,C=*-1:@R=A,S=1027,V={0}:R=B,S=1019,V={1}:R=C,S=1020,V={2}:R=D,S=1006,V={3}:R=E,S=1011,V={4}:R=F,S=2|1011,V={5}:R=G,S=2|1012,V={6}:R=H,S=1004,V={7}:R=I,S=2000,V={8}:\";$B$1;L$3;L$4;$G$7;$G$8;$B$3;$B34;$B$5;$B$2)": 125,_x000D_
    "=RIK_AC(\"INF06__;INF02@E=1,S=1021,G=0,T=0,P=0,C=*-1:@R=A,S=1027,V={0}:R=B,S=1019,V={1}:R=C,S=1020,V={2}:R=D,S=1006,V={3}:R=E,S=1011,V={4}:R=F,S=2|1011,V={5}:R=G,S=2|1012,V={6}:R=H,S=1004,V={7}:R=I,S=2000,V={8}:\";$B$1;O$3;O$4;$G$7;$G$8;$B$3;$B34;$B$5;$B$2)": 126,_x000D_
    "=RIK_AC(\"INF06__;INF02@E=1,S=1021,G=0,T=0,P=0,C=*-1:@R=A,S=1027,V={0}:R=B,S=1019,V={1}:R=C,S=1020,V={2}:R=D,S=1006,V={3}:R=E,S=1011,V={4}:R=F,S=2|1011,V={5}:R=G,S=2|1012,V={6}:R=H,S=1004,V={7}:R=I,S=2000,V={8}:\";$B$1;L$3;L$4;$G$7;$G$8;$B$3;$B35;$B$5;$B$2)": 127,_x000D_
    "=RIK_AC(\"INF06__;INF02@E=1,S=1021,G=0,T=0,P=0,C=*-1:@R=A,S=1027,V={0}:R=B,S=1019,V={1}:R=C,S=1020,V={2}:R=D,S=1006,V={3}:R=E,S=1011,V={4}:R=F,S=2|1011,V={5}:R=G,S=2|1012,V={6}:R=H,S=1004,V={7}:R=I,S=2000,V={8}:\";$B$1;O$3;O$4;$G$7;$G$8;$B$3;$B35;$B$5;$B$2)": 128,_x000D_
    "=RIK_AC(\"INF06__;INF02@E=1,S=1021,G=0,T=0,P=0,C=*-1:@R=A,S=1027,V={0}:R=B,S=1019,V={1}:R=C,S=1020,V={2}:R=D,S=1006,V={3}:R=E,S=1011,V={4}:R=F,S=2|1011,V={5}:R=G,S=2|1012,V={6}:R=H,S=1004,V={7}:R=I,S=2000,V={8}:\";$B$1;L$3;L$4;$G$7;$G$8;$B$3;$B36;$B$5;$B$2)": 129,_x000D_
    "=RIK_AC(\"INF06__;INF02@E=1,S=1021,G=0,T=0,P=0,C=*-1:@R=A,S=1027,V={0}:R=B,S=1019,V={1}:R=C,S=1020,V={2}:R=D,S=1006,V={3}:R=E,S=1011,V={4}:R=F,S=2|1011,V={5}:R=G,S=2|1012,V={6}:R=H,S=1004,V={7}:R=I,S=2000,V={8}:\";$B$1;O$3;O$4;$G$7;$G$8;$B$3;$B36;$B$5;$B$2)": 130,_x000D_
    "=RIK_AC(\"INF06__;INF02@E=1,S=1021,G=0,T=0,P=0,C=*-1:@R=A,S=1027,V={0}:R=B,S=1019,V={1}:R=C,S=1020,V={2}:R=D,S=1006,V={3}:R=E,S=1011,V={4}:R=F,S=2|1011,V={5}:R=G,S=2|1012,V={6}:R=H,S=1004,V={7}:R=I,S=2000,V={8}:\";$B$1;L$3;L$4;$G$7;$G$8;$B$3;$B37;$B$5;$B$2)": 131,_x000D_
    "=RIK_AC(\"INF06__;INF02@E=1,S=1021,G=0,T=0,P=0,C=*-1:@R=A,S=1027,V={0}:R=B,S=1019,V={1}:R=C,S=1020,V={2}:R=D,S=1006,V={3}:R=E,S=1011,V={4}:R=F,S=2|1011,V={5}:R=G,S=2|1012,V={6}:R=H,S=1004,V={7}:R=I,S=2000,V={8}:\";$B$1;O$3;O$4;$G$7;$G$8;$B$3;$B37;$B$5;$B$2)": 132,_x000D_
    "=RIK_AC(\"INF06__;INF02@E=1,S=1021,G=0,T=0,P=0,C=:@R=A,S=1027,V={0}:R=B,S=1019,V={1}:R=C,S=1020,V={2}:R=D,S=1006,V={3}:R=E,S=1011,V={4}:R=F,S=2|1011,V={5}:R=G,S=2|1012,V={6}:R=H,S=1004,V={7}:R=I,S=2000,V={8}:\";$B$1;L$3;L$4;$G$7;$G$8;$B$3;$B25;$B$5;$B$2)": 133,_x000D_
    "=RIK_AC(\"INF06__;INF02@E=1,S=1021,G=0,T=0,P=0,C=:@R=A,S=1027,V={0}:R=B,S=1019,V={1}:R=C,S=1020,V={2}:R=D,S=1006,V={3}:R=E,S=1011,V={4}:R=F,S=2|1011,V={5}:R=G,S=2|1012,V={6}:R=H,S=1004,V={7}:R=I,S=2000,V={8}:\";$B$1;O$3;O$4;$G$7;$G$8;$B$3;$B25;$B$5;$B$2)": 134,_x000D_
    "=RIK_AC(\"INF06__;INF02@E=1,S=1021,G=0,T=0,P=0,C=:@R=A,S=1027,V={0}:R=B,S=1019,V={1}:R=C,S=1020,V={2}:R=D,S=1006,V={3}:R=E,S=1011,V={4}:R=F,S=2|1011,V={5}:R=G,S=2|1012,V={6}:R=H,S=1004,V={7}:R=I,S=2000,V={8}:\";$B$1;L$3;L$4;$G$7;$G$8;$B$3;$B26;$B$5;$B$2)": 135,_x000D_
    "=RIK_AC(\"INF06__;INF02@E=1,S=1021,G=0,T=0,P=0,C=:@R=A,S=1027,V={0}:R=B,S=1019,V={1}:R=C,S=1020,V={2}:R=D,S=1006,V={3}:R=E,S=1011,V={4}:R=F,S=2|1011,V={5}:R=G,S=2|1012,V={6}:R=H,S=1004,V={7}:R=I,S=2000,V={8}:\";$B$1;O$3;O$4;$G$7;$G$8;$B$3;$B26;$B$5;$B$2)": 136,_x000D_
    "=RIK_AC(\"INF06__;INF02@E=1,S=1021,G=0,T=0,P=0,C=:@R=A,S=1027,V={0}:R=B,S=1019,V={1}:R=C,S=1020,V={2}:R=D,S=1006,V={3}:R=E,S=1011,V={4}:R=F,S=2|1011,V={5}:R=G,S=2|1012,V={6}:R=H,S=1004,V={7}:R=I,S=2000,V={8}:\";$B$1;L$3;L$4;$G$7;$G$8;$B$3;$B27;$B$5;$B$2)": 137,_x000D_
    "=RIK_AC(\"INF06__;INF02@E=1,S=1021,G=0,T=0,P=0,C=:@R=A,S=1027,V={0}:R=B,S=1019,V={1}:R=C,S=1020,V={2}:R=D,S=1006,V={3}:R=E,S=1011,V={4}:R=F,S=2|1011,V={5}:R=G,S=2|1012,V={6}:R=H,S=1004,V={7}:R=I,S=2000,V={8}:\";$B$1;O$3;O$4;$G$7;$G$8;$B$3;$B27;$B$5;$B$2)": 138,_x000D_
    "=RIK_AC(\"INF06__;INF02@E=1,S=1021,G=0,T=0,P=0,C=:@R=A,S=1027,V={0}:R=B,S=1019,V={1}:R=C,S=1020,V={2}:R=D,S=1006,V={3}:R=E,S=1011,V={4}:R=F,S=2|1011,V={5}:R=G,S=2|1012,V={6}:R=H,S=1004,V={7}:R=I,S=2000,V={8}:\";$B$1;L$3;L$4;$G$7;$G$8;$B$3;$B28;$B$5;$B$2)": 139,_x000D_
    "=RIK_AC(\"INF06__;INF02@E=1,S=1021,G=0,T=0,P=0,C=:@R=A,S=1027,V={0}:R=B,S=1019,V={1}:R=C,S=1020,V={2}:R=D,S=1006,V={3}:R=E,S=1011,V={4}:R=F,S=2|1011,V={5}:R=G,S=2|1012,V={6}:R=H,S=1004,V={7}:R=I,S=2000,V={8}:\";$B$1;O$3;O$4;$G$7;$G$8;$B$3;$B28;$B$5;$B$2)": 140,_x000D_
    "=RIK_AC(\"INF06__;INF02@E=1,S=1021,G=0,T=0,P=0,C=:@R=A,S=1027,V={0}:R=B,S=1019,V={1}:R=C,S=1020,V={2}:R=D,S=1006,V={3}:R=E,S=1011,V={4}:R=F,S=2|1011,V={5}:R=G,S=2|1012,V={6}:R=H,S=1004,V={7}:R=I,S=2000,V={8}:\";$B$1;L$3;L$4;$G$7;$G$8;$B$3;$B29;$B$5;$B$2)": 141,_x000D_
    "=RIK_AC(\"INF06__;INF02@E=1,S=1021,G=0,T=0,P=0,C=:@R=A,S=1027,V={0}:R=B,S=1019,V={1}:R=C,S=1020,V={2}:R=D,S=1006,V={3}:R=E,S=1011,V={4}:R=F,S=2|1011,V={5}:R=G,S=2|1012,V={6}:R=H,S=1004,V={7}:R=I,S=2000,V={8}:\";$B$1;O$3;O$4;$G$7;$G$8;$B$3;$B29;$B$5;$B$2)": 142,_x000D_
    "=RIK_AC(\"INF06__;INF02@E=1,S=1021,G=0,T=0,P=0,C=:@R=A,S=1027,V={0}:R=B,S=1019,V={1}:R=C,S=1020,V={2}:R=D,S=1006,V={3}:R=E,S=1011,V={4}:R=F,S=2|1011,V={5}:R=G,S=2|1012,V={6}:R=H,S=1004,V={7}:R=I,S=2000,V={8}:\";$B$1;L$3;L$4;$G$7;$G$8;$B$3;$B30;$B$5;$B$2)": 143,_x000D_
    "=RIK_AC(\"INF06__;INF02@E=1,S=1021,G=0,T=0,P=0,C=:@R=A,S=1027,V={0}:R=B,S=1019,V={1}:R=C,S=1020,V={2}:R=D,S=1006,V={3}:R=E,S=1011,V={4}:R=F,S=2|1011,V={5}:R=G,S=2|1012,V={6}:R=H,S=1004,V={7}:R=I,S=2000,V={8}:\";$B$1;O$3;O$4;$G$7;$G$8;$B$3;$B30;$B$5;$B$2)": 144,_x000D_
    "=RIK_AC(\"INF06__;INF02@E=1,S=1021,G=0,T=0,P=0,C=:@R=A,S=1027,V={0}:R=B,S=1019,V={1}:R=C,S=1020,V={2}:R=D,S=1006,V={3}:R=E,S=1011,V={4}:R=F,S=2|1011,V={5}:R=G,S=2|1012,V={6}:R=H,S=1004,V={7}:R=I,S=2000,V={8}:\";$B$1;L$3;L$4;$G$7;$G$8;$B$3;$B31;$B$5;$B$2)": 145,_x000D_
    "=RIK_AC(\"INF06__;INF02@E=1,S=1021,G=0,T=0,P=0,C=:@R=A,S=1027,V={0}:R=B,S=1019,V={1}:R=C,S=1020,V={2}:R=D,S=1006,V={3}:R=E,S=1011,V={4}:R=F,S=2|1011,V={5}:R=G,S=2|1012,V={6}:R=H,S=1004,V={7}:R=I,S=2000,V={8}:\";$B$1;O$3;O$4;$G$7;$G$8;$B$3;$B31;$B$5;$B$2)": 146,_x000D_
    "=RIK_AC(\"INF06__;INF02@E=1,S=1021,G=0,T=0,P=0,C=:@R=A,S=1027,V={0}:R=B,S=1019,V={1}:R=C,S=1020,V={2}:R=D,S=1006,V={3}:R=E,S=1011,V={4}:R=F,S=2|1011,V={5}:R=G,S=2|1012,V={6}:R=H,S=1004,V={7}:R=I,S=2000,V={8}:\";$B$1;L$3;L$4;$G$7;$G$8;$B$3;$B32;$B$5;$B$2)": 147,_x000D_
    "=RIK_AC(\"INF06__;INF02@E=1,S=1021,G=0,T=0,P=0,C=:@R=A,S=1027,V={0}:R=B,S=1019,V={1}:R=C,S=1020,V={2}:R=D,S=1006,V={3}:R=E,S=1011,V={4}:R=F,S=2|1011,V={5}:R=G,S=2|1012,V={6}:R=H,S=1004,V={7}:R=I,S=2000,V={8}:\";$B$1;O$3;O$4;$G$7;$G$8;$B$3;$B32;$B$5;$B$2)": 148,_x000D_
    "=RIK_AC(\"INF06__;INF02@E=1,S=1021,G=0,T=0,P=0,C=:@R=A,S=1027,V={0}:R=B,S=1019,V={1}:R=C,S=1020,V={2}:R=D,S=1006,V={3}:R=E,S=1011,V={4}:R=F,S=2|1011,V={5}:R=G,S=2|1012,V={6}:R=H,S=1004,V={7}:R=I,S=2000,V={8}:\";$B$1;L$3;L$4;$G$7;$G$8;$B$3;$B33;$B$5;$B$2)": 149,_x000D_
    "=RIK_AC(\"INF06__;INF02@E=1,S=1021,G=0,T=0,P=0,C=:@R=A,S=1027,V={0}:R=B,S=1019,V={1}:R=C,S=1020,V={2}:R=D,S=1006,V={3}:R=E,S=1011,V={4}:R=F,S=2|1011,V={5}:R=G,S=2|1012,V={6}:R=H,S=1004,V={7}:R=I,S=2000,V={8}:\";$B$1;O$3;O$4;$G$7;$G$8;$B$3;$B33;$B$5;$B$2)": 150,_x000D_
    "=RIK_AC(\"INF06__;INF02@E=1,S=1021,G=0,T=0,P=0,C=:@R=A,S=1027,V={0}:R=B,S=1019,V={1}:R=C,S=1020,V={2}:R=D,S=1006,V={3}:R=E,S=1011,V={4}:R=F,S=2|1011,V={5}:R=G,S=2|1012,V={6}:R=H,S=1004,V={7}:R=I,S=2000,V={8}:\";$B$1;L$3;L$4;$G$7;$G$8;$B$3;$B34;$B$5;$B$2)": 151,_x000D_
    "=RIK_AC(\"INF06__;INF02@E=1,S=1021,G=0,T=0,P=0,C=:@R=A,S=1027,V={0}:R=B,S=1019,V={1}:R=C,S=1020,V={2}:R=D,S=1006,V={3}:R=E,S=1011,V={4}:R=F,S=2|1011,V={5}:R=G,S=2|1012,V={6}:R=H,S=1004,V={7}:R=I,S=2000,V={8}:\";$B$1;L$3;L$4;$G$7;$G$8;$B$3;$B35;$B$5;$B$2)": 152,_x000D_
    "=RIK_AC(\"INF06__;INF02@E=1,S=1021,G=0,T=0,P=0,C=:@R=A,S=1027,V={0}:R=B,S=1019,V={1}:R=C,S=1020,V={2}:R=D,S=1006,V={3}:R=E,S=1011,V={4}:R=F,S=2|1011,V={5}:R=G,S=2|1012,V={6}:R=H,S=1004,V={7}:R=I,S=2000,V={8}:\";$B$1;O$3;O$4;$G$7;$G$8;$B$3;$B34;$B$5;$B$2)": 153,_x000D_
    "=RIK_AC(\"INF06__;INF02@E=1,S=1021,G=0,T=0,P=0,C=:@R=A,S=1027,V={0}:R=B,S=1019,V={1}:R=C,S=1020,V={2}:R=D,S=1006,V={3}:R=E,S=1011,V={4}:R=F,S=2|1011,V={5}:R=G,S=2|1012,V={6}:R=H,S=1004,V={7}:R=I,S=2000,V={8}:\";$B$1;L$3;L$4;$G$7;$G$8;$B$3;$B36;$B$5;$B$2)": 154,_x000D_
    "=RIK_AC(\"INF06__;INF02@E=1,S=1021,G=0,T=0,P=0,C=:@R=A,S=1027,V={0}:R=B,S=1019,V={1}:R=C,S=1020,V={2}:R=D,S=1006,V={3}:R=E,S=1011,V={4}:R=F,S=2|1011,V={5}:R=G,S=2|1012,V={6}:R=H,S=1004,V={7}:R=I,S=2000,V={8}:\";$B$1;O$3;O$4;$G$7;$G$8;$B$3;$B35;$B$5;$B$2)": 155,_x000D_
    "=RIK_AC(\"INF06__;INF02@E=1,S=1021,G=0,T=0,P=0,C=:@R=A,S=1027,V={0}:R=B,S=1019,V={1}:R=C,S=1020,V={2}:R=D,S=1006,V={3}:R=E,S=1011,V={4}:R=F,S=2|1011,V={5}:R=G,S=2|1012,V={6}:R=H,S=1004,V={7}:R=I,S=2000,V={8}:\";$B$1;O$3;O$4;$G$7;$G$8;$B$3;$B37;$B$5;$B$2)": 156,_x000D_
    "=RIK_AC(\"INF06__;INF02@E=1,S=1021,G=0,T=0,P=0,C=:@R=A,S=1027,V={0}:R=B,S=1019,V={1}:R=C,S=1020,V={2}:R=D,S=1006,V={3}:R=E,S=1011,V={4}:R=F,S=2|1011,V={5}:R=G,S=2|1012,V={6}:R=H,S=1004,V={7}:R=I,S=2000,V={8}:\";$B$1;L$3;L$4;$G$7;$G$8;$B$3;$B37;$B$5;$B$2)": 157,_x000D_
    "=RIK_AC(\"INF06__;INF02@E=1,S=1021,G=0,T=0,P=0,C=:@R=A,S=1027,V={0}:R=B,S=1019,V={1}:R=C,S=1020,V={2}:R=D,S=1006,V={3}:R=E,S=1011,V={4}:R=F,S=2|1011,V={5}:R=G,S=2|1012,V={6}:R=H,S=1004,V={7}:R=I,S=2000,V={8}:\";$B$1;O$3;O$4;$G$7;$G$8;$B$3;$B36;$B$5;$B$2)": 158,_x000D_
    "=RIK_AC(\"INF06__;INF02@E=1,S=1021,G=0,T=0,P=0,C=*-1:@R=A,S=1027,V={0}:R=B,S=1019,V={1}:R=C,S=1020,V={2}:R=D,S=1006,V={3}:R=E,S=1011,V={4}:R=F,S=2|1011,V={5}:R=G,S=2|1012,V={6}:R=H,S=1004,V={7}:R=I,S=2000,V={8}:\";$B$1;#REF!;#REF!;$G$7;$G$8;$B$3;$B20;$B$5;$B$2)": 159,_x000D_
    "=RIK_AC(\"INF06__;INF02@E=1,S=1021,G=0,T=0,P=0,C=*-1:@R=A,S=1027,V={0}:R=B,S=1019,V={1}:R=C,S=1020,V={2}:R=D,S=1006,V={3}:R=E,S=1011,V={4}:R=F,S=2|1011,V={5}:R=G,S=2|1012,V={6}:R=H,S=1004,V={7}:R=I,S=2000,V={8}:\";$B$1;#REF!;#REF!;$G$7;$G$8;$B$3;$B22;$B$5;$B$2)": 160,_x000D_
    "=RIK_AC(\"INF06__;INF02@E=1,S=1021,G=0,T=0,P=0,C=:@R=A,S=1027,V={0}:R=B,S=1019,V={1}:R=C,S=1020,V={2}:R=D,S=1006,V={3}:R=E,S=1011,V={4}:R=F,S=2|1011,V={5}:R=G,S=2|1012,V={6}:R=H,S=1004,V={7}:R=I,S=2000,V={8}:\";$B$1;#REF!;#REF!;$G$7;$G$8;$B$3;$B27;$B$5;$B$2)": 161,_x000D_
    "=RIK_AC(\"INF06__;INF02@E=1,S=1021,G=0,T=0,P=0,C=*-1:@R=A,S=1027,V={0}:R=B,S=1019,V={1}:R=C,S=1020,V={2}:R=D,S=1006,V={3}:R=E,S=1011,V={4}:R=F,S=2|1011,V={5}:R=G,S=2|1012,V={6}:R=H,S=1004,V={7}:R=I,S=2000,V={8}:\";$B$1;#REF!;#REF!;$G$7;$G$8;$B$3;$B19;$B$5;$B$2)": 162,_x000D_
    "=RIK_AC(\"INF06__;INF02@E=1,S=1021,G=0,T=0,P=0,C=*-1:@R=A,S=1027,V={0}:R=B,S=1019,V={1}:R=C,S=1020,V={2}:R=D,S=1006,V={3}:R=E,S=1011,V={4}:R=F,S=2|1011,V={5}:R=G,S=2|1012,V={6}:R=H,S=1004,V={7}:R=I,S=2000,V={8}:\";$B$1;#REF!;#REF!;$G$7;$G$8;$B$3;$B21;$B$5;$B$2)": 163,_x000D_
    "=RIK_AC(\"INF06__;INF02@E=1,S=1021,G=0,T=0,P=0,C=:@R=A,S=1027,V={0}:R=B,S=1019,V={1}:R=C,S=1020,V={2}:R=D,S=1006,V={3}:R=E,S=1011,V={4}:R=F,S=2|1011,V={5}:R=G,S=2|1012,V={6}:R=H,S=1004,V={7}:R=I,S=2000,V={8}:\";$B$1;#REF!;#REF!;$G$7;$G$8;$B$3;$B26;$B$5;$B$2)": 164,_x000D_
    "=RIK_AC(\"INF06__;INF02@E=1,S=1021,G=0,T=0,P=0,C=*-1:@R=A,S=1027,V={0}:R=B,S=1019,V={1}:R=C,S=1020,V={2}:R=D,S=1006,V={3}:R=E,S=1011,V={4}:R=F,S=2|1011,V={5}:R=G,S=2|1012,V={6}:R=H,S=1004,V={7}:R=I,S=2000,V={8}:\";$B$1;#REF!;#REF!;$G$7;$G$8;$B$3;$B16;$B$5;$B$2)": 165,_x000D_
    "=RIK_AC(\"INF06__;INF02@E=1,S=1021,G=0,T=0,P=0,C=*-1:@R=A,S=1027,V={0}:R=B,S=1019,V={1}:R=C,S=1020,V={2}:R=D,S=1006,V={3}:R=E,S=1011,V={4}:R=F,S=2|1011,V={5}:R=G,S=2|1012,V={6}:R=H,S=1004,V={7}:R=I,S=2000,V={8}:\";$B$1;#REF!;#REF!;$G$7;$G$8;$B$3;$B23;$B$5;$B$2)": 166,_x000D_
    "=RIK_AC(\"INF06__;INF02@E=1,S=1021,G=0,T=0,P=0,C=:@R=A,S=1027,V={0}:R=B,S=1019,V={1}:R=C,S=1020,V={2}:R=D,S=1006,V={3}:R=E,S=1011,V={4}:R=F,S=2|1011,V={5}:R=G,S=2|1012,V={6}:R=H,S=1004,V={7}:R=I,S=2000,V={8}:\";$B$1;#REF!;#REF!;$G$7;$G$8;$B$3;$B37;$B$5;$B$2)": 167,_x000D_
    "=RIK_AC(\"INF06__;INF02@E=1,S=1021,G=0,T=0,P=0,C=:@R=A,S=1027,V={0}:R=B,S=1019,V={1}:R=C,S=1020,V={2}:R=D,S=1006,V={3}:R=E,S=1011,V={4}:R=F,S=2|1011,V={5}:R=G,S=2|1012,V={6}:R=H,S=1004,V={7}:R=I,S=2000,V={8}:\";$B$1;#REF!;#REF!;$G$7;$G$8;$B$3;$B30;$B$5;$B$2)": 168,_x000D_
    "=RIK_AC(\"INF06__;INF02@E=1,S=1021,G=0,T=0,P=0,C=:@R=A,S=1027,V={0}:R=B,S=1019,V={1}:R=C,S=1020,V={2}:R=D,S=1006,V={3}:R=E,S=1011,V={4}:R=F,S=2|1011,V={5}:R=G,S=2|1012,V={6}:R=H,S=1004,V={7}:R=I,S=2000,V={8}:\";$B$1;#REF!;#REF!;$G$7;$G$8;$B$3;$B32;$B$5;$B$2)": 169,_x000D_
    "=RIK_AC(\"INF06__;INF02@E=1,S=1021,G=0,T=0,P=0,C=:@R=A,S=1027,V={0}:R=B,S=1019,V={1}:R=C,S=1020,V={2}:R=D,S=1006,V={3}:R=E,S=1011,V={4}:R=F,S=2|1011,V={5}:R=G,S=2|1012,V={6}:R=H,S=1004,V={7}:R=I,S=2000,V={8}:\";$B$1;#REF!;#REF!;$G$7;$G$8;$B$3;$B31;$B$5;$B$2)": 170,_x000D_
    "=RIK_AC(\"INF06__;INF02@E=1,S=1021,G=0,T=0,P=0,C=:@R=A,S=1027,V={0}:R=B,S=1019,V={1}:R=C,S=1020,V={2}:R=D,S=1006,V={3}:R=E,S=1011,V={4}:R=F,S=2|1011,V={5}:R=G,S=2|1012,V={6}:R=H,S=1004,V={7}:R=I,S=2000,V={8}:\";$B$1;#REF!;#REF!;$G$7;$G$8;$B$3;$B25;$B$5;$B$2)": 171,_x000D_
    "=RIK_AC(\"INF06__;INF02@E=1,S=1021,G=0,T=0,P=0,C=*-1:@R=A,S=1027,V={0}:R=B,S=1019,V={1}:R=C,S=1020,V={2}:R=D,S=1006,V={3}:R=E,S=1011,V={4}:R=G,S=2|1011,V={5}:R=H,S=2|1012,V={6}:R=I,S=1004,V={7}:R=I,S=1010,V={8}:\";$B$1;O$3;O$4;$G$7;$G$8;$B$3;$A16;$B$5;$B$2)": 172,_x000D_
    "=RIK_AC(\"INF06__;INF02@E=1,S=1021,G=0,T=0,P=0,C=:@R=A,S=1027,V={0}:R=B,S=1019,V={1}:R=C,S=1020,V={2}:R=D,S=1006,V={3}:R=E,S=1011,V={4}:R=F,S=2|1011,V={5}:R=G,S=2|1012,V={6}:R=H,S=1004,V={7}:R=I,S=2000,V={8}:\";$B$1;#REF!;#REF!;$G$7;$G$8;$B$3;$B36;$B$5;$B$2)": 173,_x000D_
    "=RIK_AC(\"INF06__;INF02@E=1,S=1021,G=0,T=0,P=0,C=*-1:@R=A,S=1027,V={0}:R=B,S=1019,V={1}:R=C,S=1020,V={2}:R=D,S=1006,V={3}:R=E,S=1011,V={4}:R=G,S=2|1011,V={5}:R=H,S=2|1012,V={6}:R=I,S=1004,V={7}:R=I,S=1010,V={8}:\";$B$1;O$3;O$4;$G$7;$G$8;$B$3;$A15;$B$5;$B$2)": 174,_x000D_
    "=RIK_AC(\"INF06__;INF02@E=1,S=1021,G=0,T=0,P=0,C=*-1:@R=A,S=1027,V={0}:R=B,S=1019,V={1}:R=C,S=1020,V={2}:R=D,S=1006,V={3}:R=E,S=1011,V={4}:R=G,S=2|1011,V={5}:R=H,S=2|1012,V={6}:R=I,S=1004,V={7}:R=I,S=1010,V={8}:\";$B$1;O$3;O$4;$G$7;$G$8;$B$3;$A17;$B$5;$B$2)": 175,_x000D_
    "=RIK_AC(\"INF06__;INF02@E=1,S=1021,G=0,T=0,P=0,C=:@R=A,S=1027,V={0}:R=B,S=1019,V={1}:R=C,S=1020,V={2}:R=D,S=1006,V={3}:R=E,S=1011,V={4}:R=F,S=2|1011,V={5}:R=G,S=2|1012,V={6}:R=H,S=1004,V={7}:R=I,S=2000,V={8}:\";$B$1;#REF!;#REF!;$G$7;$G$8;$B$3;$B33;$B$5;$B$2)": 176,_x000D_
    "=RIK_AC(\"INF06__;INF02@E=1,S=1021,G=0,T=0,P=0,C=:@R=A,S=1027,V={0}:R=B,S=1019,V={1}:R=C,S=1020,V={2}:R=D,S=1006,V={3}:R=E,S=1011,V={4}:R=F,S=2|1011,V={5}:R=G,S=2|1012,V={6}:R=H,S=1004,V={7}:R=I,S=2000,V={8}:\";$B$1;#REF!;#REF!;$G$7;$G$8;$B$3;$B28;$B$5;$B$2)": 177,_x000D_
    "=RIK_AC(\"INF06__;INF02@E=1,S=1021,G=0,T=0,P=0,C=:@R=A,S=1027,V={0}:R=B,S=1019,V={1}:R=C,S=1020,V={2}:R=D,S=1006,V={3}:R=E,S=1011,V={4}:R=F,S=2|1011,V={5}:R=G,S=2|1012,V={6}:R=H,S=1004,V={7}:R=I,S=2000,V={8}:\";$B$1;#REF!;#REF!;$G$7;$G$8;$B$3;$B34;$B$5;$B$2)": 178,_x000D_
    "=RIK_AC(\"INF06__;INF02@E=1,S=1021,G=0,T=0,P=0,C=*-1:@R=A,S=1027,V={0}:R=B,S=1019,V={1}:R=C,S=1020,V={2}:R=D,S=1006,V={3}:R=E,S=1011,V={4}:R=F,S=2|1011,V={5}:R=G,S=2|1012,V={6}:R=H,S=1004,V={7}:R=I,S=2000,V={8}:\";$B$1;#REF!;#REF!;$G$7;$G$8;$B$3;$B17;$B$5;$B$2)": 179,_x000D_
    "=RIK_AC(\"INF06__;INF02@E=1,S=1021,G=0,T=0,P=0,C=:@R=A,S=1027,V={0}:R=B,S=1019,V={1}:R=C,S=1020,V={2}:R=D,S=1006,V={3}:R=E,S=1011,V={4}:R=F,S=2|1011,V={5}:R=G,S=2|1012,V={6}:R=H,S=1004,V={7}:R=I,S=2000,V={8}:\";$B$1;#REF!;#REF!;$G$7;$G$8;$B$3;$B35;$B$5;$B$2)": 180,_x000D_
    "=RIK_AC(\"INF06__;INF02@E=1,S=1021,G=0,T=0,P=0,C=*-1:@R=A,S=1027,V={0}:R=B,S=1019,V={1}:R=C,S=1020,V={2}:R=D,S=1006,V={3}:R=E,S=1011,V={4}:R=F,S=2|1011,V={5}:R=G,S=2|1012,V={6}:R=H,S=1004,V={7}:R=I,S=2000,V={8}:\";$B$1;#REF!;#REF!;$G$7;$G$8;$B$3;$B15;$B$5;$B$2)": 181,_x000D_
    "=RIK_AC(\"INF06__;INF02@E=1,S=1021,G=0,T=0,P=0,C=:@R=A,S=1027,V={0}:R=B,S=1019,V={1}:R=C,S=1020,V={2}:R=D,S=1006,V={3}:R=E,S=1011,V={4}:R=F,S=2|1011,V={5}:R=G,S=2|1012,V={6}:R=H,S=1004,V={7}:R=I,S=2000,V={8}:\";$B$1;#REF!;#REF!;$G$7;$G$8;$B$3;$B29;$B$5;$B$2)": 182,_x000D_
    "=RIK_AC(\"INF06__;INF13@E=1,S=14,G=0,T=0,P=0:@R=A,S=16,V={0}:R=B,S=17,V={1}:R=C,S=21,V={2}:R=D,S=18,V={3}:R=E,S=22,V={4}:R=F,S=3,V={5}:R=G,S=4,V={6}:R=H,S=23,V={7}:R=I,S=24,V={8}:\";$B$1;$G$7;$B$4;$B$2;$B$5;$B$3;$A15;J$1;J$2)": 183,_x000D_
    "=RIK_AC(\"INF06__;INF13@E=1,S=14,G=0,T=0,P=0:@R=A,S=16,V={0}:R=B,S=17,V={1}:R=C,S=21,V={2}:R=D,S=18,V={3}:R=E,S=22,V={4}:R=F,S=3,V={5}:R=G,S=4,V={6}:R=H,S=23,V={7}:R=I,S=24,V={8}:\";$B$1;$G$7;$B$4;$B$2;$B$5;$B$3;$A16;J$1;J$2)": 184,_x000D_
    "=RIK_AC(\"INF06__;INF13@E=1,S=14,G=0,T=0,P=0:@R=A,S=16,V={0}:R=B,S=17,V={1}:R=C,S=21,V={2}:R=D,S=18,V={3}:R=E,S=22,V={4}:R=F,S=3,V={5}:R=G,S=4,V={6}:R=H,S=23,V={7}:R=I,S=24,V={8}:\";$B$1;$G$7;$B$4;$B$2;$B$5;$B$3;$A17;J$1;J$2)": 185,_x000D_
    "=RIK_AC(\"INF06__;INF13@E=1,S=14,G=0,T=0,P=0:@R=A,S=16,V={0}:R=B,S=17,V={1}:R=C,S=21,V={2}:R=D,S=18,V={3}:R=E,S=22,V={4}:R=F,S=3,V={5}:R=G,S=4,V={6}:R=H,S=23,V={7}:R=I,S=24,V={8}:\";$B$1;$G$7;$B$4;$B$2;$B$5;$B$3;$A15;L$1;L$2)": 186,_x000D_
    "=RIK_AC(\"INF06__;INF13@E=1,S=14,G=0,T=0,P=0:@R=A,S=16,V={0}:R=B,S=17,V={1}:R=C,S=21,V={2}:R=D,S=18,V={3}:R=E,S=22,V={4}:R=F,S=3,V={5}:R=G,S=4,V={6}:R=H,S=23,V={7}:R=I,S=24,V={8}:\";$B$1;$G$7;$B$4;$B$2;$B$5;$B$3;$B15;L$1;L$2)": 187,_x000D_
    "=RIK_AC(\"INF06__;INF13@E=1,S=14,G=0,T=0,P=0:@R=A,S=16,V={0}:R=B,S=17,V={1}:R=C,S=21,V={2}:R=D,S=18,V={3}:R=E,S=22,V={4}:R=F,S=3,V={5}:R=G,S=4,V={6}:R=H,S=23,V={7}:R=I,S=24,V={8}:\";$B$1;$G$7;$B$4;$B$2;$B$5;$B$3;$B16;L$1;L$2)": 188,_x000D_
    "=RIK_AC(\"INF06__;INF13@E=1,S=14,G=0,T=0,P=0:@R=A,S=16,V={0}:R=B,S=17,V={1}:R=C,S=21,V={2}:R=D,S=18,V={3}:R=E,S=22,V={4}:R=F,S=3,V={5}:R=G,S=4,V={6}:R=H,S=23,V={7}:R=I,S=24,V={8}:\";$B$1;$G$7;$B$4;$B$2;$B$5;$B$3;$B17;L$1;L$2)": 189,_x000D_
    "=RIK_AC(\"INF06__;INF13@E=1,S=14,G=0,T=0,P=0:@R=A,S=16,V={0}:R=B,S=17,V={1}:R=C,S=21,V={2}:R=D,S=18,V={3}:R=E,S=22,V={4}:R=F,S=3,V={5}:R=G,S=4,V={6}:R=H,S=23,V={7}:R=I,S=24,V={8}:\";$B$1;$G$7;$B$4;$B$2;$B$5;$B$3;$B19;L$1;L$2)": 190,_x000D_
    "=RIK_AC(\"INF06__;INF13@E=1,S=14,G=0,T=0,P=0:@R=A,S=16,V={0}:R=B,S=17,V={1}:R=C,S=21,V={2}:R=D,S=18,V={3}:R=E,S=22,V={4}:R=F,S=3,V={5}:R=G,S=4,V={6}:R=H,S=23,V={7}:R=I,S=24,V={8}:\";$B$1;$G$7;$B$4;$B$2;$B$5;$B$3;$B20;L$1;L$2)": 191,_x000D_
    "=RIK_AC(\"INF06__;INF13@E=1,S=14,G=0,T=0,P=0:@R=A,S=16,V={0}:R=B,S=17,V={1}:R=C,S=21,V={2}:R=D,S=18,V={3}:R=E,S=22,V={4}:R=F,S=3,V={5}:R=G,S=4,V={6}:R=H,S=23,V={7}:R=I,S=24,V={8}:\";$B$1;$G$7;$B$4;$B$2;$B$5;$B$3;$B21;L$1;L$2)": 192,_x000D_
    "=RIK_AC(\"INF06__;INF13@E=1,S=14,G=0,T=0,P=0:@R=A,S=16,V={0}:R=B,S=17,V={1}:R=C,S=21,V={2}:R=D,S=18,V={3}:R=E,S=22,V={4}:R=F,S=3,V={5}:R=G,S=4,V={6}:R=H,S=23,V={7}:R=I,S=24,V={8}:\";$B$1;$G$7;$B$4;$B$2;$B$5;$B$3;$B22;L$1;L$2)": 193,_x000D_
    "=RIK_AC(\"INF06__;INF13@E=1,S=14,G=0,T=0,P=0:@R=A,S=16,V={0}:R=B,S=17,V={1}:R=C,S=21,V={2}:R=D,S=18,V={3}:R=E,S=22,V={4}:R=F,S=3,V={5}:R=G,S=4,V={6}:R=H,S=23,V={7}:R=I,S=24,V={8}:\";$B$1;$G$7;$B$4;$B$2;$B$5;$B$3;$B23;L$1;L$2)": 194,_x000D_
    "=RIK_AC(\"INF06__;INF13@E=1,S=14,G=0,T=0,P=0:@R=A,S=16,V={0}:R=B,S=17,V={1}:R=C,S=21,V={2}:R=D,S=18,V={3}:R=E,S=22,V={4}:R=F,S=3,V={5}:R=G,S=4,V={6}:R=H,S=23,V={7}:R=I,S=24,V={8}:\";$B$1;$G$7;$B$4;$B$2;$B$5;$B$3;$B25;L$1;L$2)": 195,_x000D_
    "=RIK_AC(\"INF06__;INF13@E=1,S=14,G=0,T=0,P=0:@R=A,S=16,V={0}:R=B,S=17,V={1}:R=C,S=21,V={2}:R=D,S=18,V={3}:R=E,S=22,V={4}:R=F,S=3,V={5}:R=G,S=4,V={6}:R=H,S=23,V={7}:R=I,S=24,V={8}:\";$B$1;$G$7;$B$4;$B$2;$B$5;$B$3;$B26;L$1;L$2)": 196,_x000D_
    "=RIK_AC(\"INF06__;INF13@E=1,S=14,G=0,T=0,P=0:@R=A,S=16,V={0}:R=B,S=17,V={1}:R=C,S=21,V={2}:R=D,S=18,V={3}:R=E,S=22,V={4}:R=F,S=3,V={5}:R=G,S=4,V={6}:R=H,S=23,V={7}:R=I,S=24,V={8}:\";$B$1;$G$7;$B$4;$B$2;$B$5;$B$3;$B27;L$1;L$2)": 197,_x000D_
    "=RIK_AC(\"INF06__;INF13@E=1,S=14,G=0,T=0,P=0:@R=A,S=16,V={0}:R=B,S=17,V={1}:R=C,S=21,V={2}:R=D,S=18,V={3}:R=E,S=22,V={4}:R=F,S=3,V={5}:R=G,S=4,V={6}:R=H,S=23,V={7}:R=I,S=24,V={8}:\";$B$1;$G$7;$B$4;$B$2;$B$5;$B$3;$B28;L$1;L$2)": 198,_x000D_
    "=RIK_AC(\"INF06__;INF13@E=1,S=14,G=0,T=0,P=0:@R=A,S=16,V={0}:R=B,S=17,V={1}:R=C,S=21,V={2}:R=D,S=18,V={3}:R=E,S=22,V={4}:R=F,S=3,V={5}:R=G,S=4,V={6}:R=H,S=23,V={7}:R=I,S=24,V={8}:\";$B$1;$G$7;$B$4;$B$2;$B$5;$B$3;$B29;L$1;L$2)": 199,_x000D_
    "=RIK_AC(\"INF06__;INF13@E=1,S=14,G=0,T=0,P=0:@R=A,S=16,V={0}:R=B,S=17,V={1}:R=C,S=21,V={2}:R=D,S=18,V={3}:R=E,S=22,V={4}:R=F,S=3,V={5}:R=G,S=4,V={6}:R=H,S=23,V={7}:R=I,S=24,V={8}:\";$B$1;$G$7;$B$4;$B$2;$B$5;$B$3;$B30;L$1;L$2)": 200,_x000D_
    "=RIK_AC(\"INF06__;INF13@E=1,S=14,G=0,T=0,P=0:@R=A,S=16,V={0}:R=B,S=17,V={1}:R=C,S=21,V={2}:R=D,S=18,V={3}:R=E,S=22,V={4}:R=F,S=3,V={5}:R=G,S=4,V={6}:R=H,S=23,V={7}:R=I,S=24,V={8}:\";$B$1;$G$7;$B$4;$B$2;$B$5;$B$3;$B31;L$1;L$2)": 201,_x000D_
    "=RIK_AC(\"INF06__;INF13@E=1,S=14,G=0,T=0,P=0:@R=A,S=16,V={0}:R=B,S=17,V={1}:R=C,S=21,V={2}:R=D,S=18,V={3}:R=E,S=22,V={4}:R=F,S=3,V={5}:R=G,S=4,V={6}:R=H,S=23,V={7}:R=I,S=24,V={8}:\";$B$1;$G$7;$B$4;$B$2;$B$5;$B$3;$B32;L$1;L$2)": 202,_x000D_
    "=RIK_AC(\"INF06__;INF13@E=1,S=14,G=0,T=0,P=0:@R=A,S=16,V={0}:R=B,S=17,V={1}:R=C,S=21,V={2}:R=D,S=18,V={3}:R=E,S=22,V={4}:R=F,S=3,V={5}:R=G,S=4,V={6}:R=H,S=23,V={7}:R=I,S=24,V={8}:\";$B$1;$G$7;$B$4;$B$2;$B$5;$B$3;$B33;L$1;L$2)": 203,_x000D_
    "=RIK_AC(\"INF06__;INF13@E=1,S=14,G=0,T=0,P=0:@R=A,S=16,V={0}:R=B,S=17,V={1}:R=C,S=21,V={2}:R=D,S=18,V={3}:R=E,S=22,V={4}:R=F,S=3,V={5}:R=G,S=4,V={6}:R=H,S=23,V={7}:R=I,S=24,V={8}:\";$B$1;$G$7;$B$4;$B$2;$B$5;$B$3;$B34;L$1;L$2)": 204,_x000D_
    "=RIK_AC(\"INF06__;INF13@E=1,S=14,G=0,T=0,P=0:@R=A,S=16,V={0}:R=B,S=17,V={1}:R=C,S=21,V={2}:R=D,S=18,V={3}:R=E,S=22,V={4}:R=F,S=3,V={5}:R=G,S=4,V={6}:R=H,S=23,V={7}:R=I,S=24,V={8}:\";$B$1;$G$7;$B$4;$B$2;$B$5;$B$3;$B35;L$1;L$2)": 205,_x000D_
    "=RIK_AC(\"INF06__;INF13@E=1,S=14,G=0,T=0,P=0:@R=A,S=16,V={0}:R=B,S=17,V={1}:R=C,S=21,V={2}:R=D,S=18,V={3}:R=E,S=22,V={4}:R=F,S=3,V={5}:R=G,S=4,V={6}:R=H,S=23,V={7}:R=I,S=24,V={8}:\";$B$1;$G$7;$B$4;$B$2;$B$5;$B$3;$B36;L$1;L$2)": 206,_x000D_
    "=RIK_AC(\"INF06__;INF13@E=1,S=14,G=0,T=0,P=0:@R=A,S=16,V={0}:R=B,S=17,V={1}:R=C,S=21,V={2}:R=D,S=18,V={3}:R=E,S=22,V={4}:R=F,S=3,V={5}:R=G,S=4,V={6}:R=H,S=23,V={7}:R=I,S=24,V={8}:\";$B$1;$G$7;$B$4;$B$2;$B$5;$B$3;$B37;L$1;L$2)": 207,_x000D_
    "=RIK_AC(\"INF06__;INF13@E=1,S=14,G=0,T=0,P=0:@R=A,S=16,V={0}:R=B,S=17,V={1}:R=C,S=21,V={2}:R=D,S=18,V={3}:R=E,S=22,V={4}:R=F,S=3,V={5}:R=G,S=4,V={6}:R=H,S=23,V={7}:R=I,S=24,V={8}:\";$B$1;$G$7;$B$4;$B$2;$B$5;$B$3;$B15;O$1;O$2)": 208,_x000D_
    "=RIK_AC(\"INF06__;INF13@E=1,S=14,G=0,T=0,P=0:@R=A,S=16,V={0}:R=B,S=17,V={1}:R=C,S=21,V={2}:R=D,S=18,V={3}:R=E,S=22,V={4}:R=F,S=3,V={5}:R=G,S=4,V={6}:R=H,S=23,V={7}:R=I,S=24,V={8}:\";$B$1;$G$7;$B$4;$B$2;$B$5;$B$3;$B16;O$1;O$2)": 209,_x000D_
    "=RIK_AC(\"INF06__;INF13@E=1,S=14,G=0,T=0,P=0:@R=A,S=16,V={0}:R=B,S=17,V={1}:R=C,S=21,V={2}:R=D,S=18,V={3}:R=E,S=22,V={4}:R=F,S=3,V={5}:R=G,S=4,V={6}:R=H,S=23,V={7}:R=I,S=24,V={8}:\";$B$1;$G$7;$B$4;$B$2;$B$5;$B$3;$B17;O$1;O$2)": 210,_x000D_
    "=RIK_AC(\"INF06__;INF13@E=1,S=14,G=0,T=0,P=0:@R=A,S=16,V={0}:R=B,S=17,V={1}:R=C,S=21,V={2}:R=D,S=18,V={3}:R=E,S=22,V={4}:R=F,S=3,V={5}:R=G,S=4,V={6}:R=H,S=23,V={7}:R=I,S=24,V={8}:\";$B$1;$G$7;$B$4;$B$2;$B$5;$B$3;$B19;O$1;O$2)": 211,_x000D_
    "=RIK_AC(\"INF06__;INF13@E=1,S=14,G=0,T=0,P=0:@R=A,S=16,V={0}:R=B,S=17,V={1}:R=C,S=21,V={2}:R=D,S=18,V={3}:R=E,S=22,V={4}:R=F,S=3,V={5}:R=G,S=4,V={6}:R=H,S=23,V={7}:R=I,S=24,V={8}:\";$B$1;$G$7;$B$4;$B$2;$B$5;$B$3;$B20;O$1;O$2)": 212,_x000D_
    "=RIK_AC(\"INF06__;INF13@E=1,S=14,G=0,T=0,P=0:@R=A,S=16,V={0}:R=B,S=17,V={1}:R=C,S=21,V={2}:R=D,S=18,V={3}:R=E,S=22,V={4}:R=F,S=3,V={5}:R=G,S=4,V={6}:R=H,S=23,V={7}:R=I,S=24,V={8}:\";$B$1;$G$7;$B$4;$B$2;$B$5;$B$3;$B21;O$1;O$2)": 213,_x000D_
    "=RIK_AC(\"INF06__;INF13@E=1,S=14,G=0,T=0,P=0:@R=A,S=16,V={0}:R=B,S=17,V={1}:R=C,S=21,V={2}:R=D,S=18,V={3}:R=E,S=22,V={4}:R=F,S=3,V={5}:R=G,S=4,V={6}:R=H,S=23,V={7}:R=I,S=24,V={8}:\";$B$1;$G$7;$B$4;$B$2;$B$5;$B$3;$B22;O$1;O$2)": 214,_x000D_
    "=RIK_AC(\"INF06__;INF13@E=1,S=14,G=0,T=0,P=0:@R=A,S=16,V={0}:R=B,S=17,V={1}:R=C,S=21,V={2}:R=D,S=18,V={3}:R=E,S=22,V={4}:R=F,S=3,V={5}:R=G,S=4,V={6}:R=H,S=23,V={7}:R=I,S=24,V={8}:\";$B$1;$G$7;$B$4;$B$2;$B$5;$B$3;$B23;O$1;O$2)": 215,_x000D_
    "=RIK_AC(\"INF06__;INF13@E=1,S=14,G=0,T=0,P=0:@R=A,S=16,V={0}:R=B,S=17,V={1}:R=C,S=21,V={2}:R=D,S=18,V={3}:R=E,S=22,V={4}:R=F,S=3,V={5}:R=G,S=4,V={6}:R=H,S=23,V={7}:R=I,S=24,V={8}:\";$B$1;$G$7;$B$4;$B$2;$B$5;$B$3;$B25;O$1;O$2)": 216,_x000D_
    "=RIK_AC(\"INF06__;INF13@E=1,S=14,G=0,T=0,P=0:@R=A,S=16,V={0}:R=B,S=17,V={1}:R=C,S=21,V={2}:R=D,S=18,V={3}:R=E,S=22,V={4}:R=F,S=3,V={5}:R=G,S=4,V={6}:R=H,S=23,V={7}:R=I,S=24,V={8}:\";$B$1;$G$7;$B$4;$B$2;$B$5;$B$3;$B26;O$1;O$2)": 217,_x000D_
    "=RIK_AC(\"INF06__;INF13@E=1,S=14,G=0,T=0,P=0:@R=A,S=16,V={0}:R=B,S=17,V={1}:R=C,S=21,V={2}:R=D,S=18,V={3}:R=E,S=22,V={4}:R=F,S=3,V={5}:R=G,S=4,V={6}:R=H,S=23,V={7}:R=I,S=24,V={8}:\";$B$1;$G$7;$B$4;$B$2;$B$5;$B$3;$B27;O$1;O$2)": 218,_x000D_
    "=RIK_AC(\"INF06__;INF13@E=1,S=14,G=0,T=0,P=0:@R=A,S=16,V={0}:R=B,S=17,V={1}:R=C,S=21,V={2}:R=D,S=18,V={3}:R=E,S=22,V={4}:R=F,S=3,V={5}:R=G,S=4,V={6}:R=H,S=23,V={7}:R=I,S=24,V={8}:\";$B$1;$G$7;$B$4;$B$2;$B$5;$B$3;$B28;O$1;O$2)": 219,_x000D_
    "=RIK_AC(\"INF06__;INF13@E=1,S=14,G=0,T=0,P=0:@R=A,S=16,V={0}:R=B,S=17,V={1}:R=C,S=21,V={2}:R=D,S=18,V={3}:R=E,S=22,V={4}:R=F,S=3,V={5}:R=G,S=4,V={6}:R=H,S=23,V={7}:R=I,S=24,V={8}:\";$B$1;$G$7;$B$4;$B$2;$B$5;$B$3;$B29;O$1;O$2)": 220,_x000D_
    "=RIK_AC(\"INF06__;INF13@E=1,S=14,G=0,T=0,P=0:@R=A,S=16,V={0}:R=B,S=17,V={1}:R=C,S=21,V={2}:R=D,S=18,V={3}:R=E,S=22,V={4}:R=F,S=3,V={5}:R=G,S=4,V={6}:R=H,S=23,V={7}:R=I,S=24,V={8}:\";$B$1;$G$7;$B$4;$B$2;$B$5;$B$3;$B30;O$1;O$2)": 221,_x000D_
    "=RIK_AC(\"INF06__;INF13@E=1,S=14,G=0,T=0,P=0:@R=A,S=16,V={0}:R=B,S=17,V={1}:R=C,S=21,V={2}:R=D,S=18,V={3}:R=E,S=22,V={4}:R=F,S=3,V={5}:R=G,S=4,V={6}:R=H,S=23,V={7}:R=I,S=24,V={8}:\";$B$1;$G$7;$B$4;$B$2;$B$5;$B$3;$B31;O$1;O$2)": 222,_x000D_
    "=RIK_AC(\"INF06__;INF13@E=1,S=14,G=0,T=0,P=0:@R=A,S=16,V={0}:R=B,S=17,V={1}:R=C,S=21,V={2}:R=D,S=18,V={3}:R=E,S=22,V={4}:R=F,S=3,V={5}:R=G,S=4,V={6}:R=H,S=23,V={7}:R=I,S=24,V={8}:\";$B$1;$G$7;$B$4;$B$2;$B$5;$B$3;$B32;O$1;O$2)": 223,_x000D_
    "=RIK_AC(\"INF06__;INF13@E=1,S=14,G=0,T=0,P=0:@R=A,S=16,V={0}:R=B,S=17,V={1}:R=C,S=21,V={2}:R=D,S=18,V={3}:R=E,S=22,V={4}:R=F,S=3,V={5}:R=G,S=4,V={6}:R=H,S=23,V={7}:R=I,S=24,V={8}:\";$B$1;$G$7;$B$4;$B$2;$B$5;$B$3;$B33;O$1;O$2)": 224,_x000D_
    "=RIK_AC(\"INF06__;INF13@E=1,S=14,G=0,T=0,P=0:@R=A,S=16,V={0}:R=B,S=17,V={1}:R=C,S=21,V={2}:R=D,S=18,V={3}:R=E,S=22,V={4}:R=F,S=3,V={5}:R=G,S=4,V={6}:R=H,S=23,V={7}:R=I,S=24,V={8}:\";$B$1;$G$7;$B$4;$B$2;$B$5;$B$3;$B34;O$1;O$2)": 225,_x000D_
    "=RIK_AC(\"INF06__;INF13@E=1,S=14,G=0,T=0,P=0:@R=A,S=16,V={0}:R=B,S=17,V={1}:R=C,S=21,V={2}:R=D,S=18,V={3}:R=E,S=22,V={4}:R=F,S=3,V={5}:R=G,S=4,V={6}:R=H,S=23,V={7}:R=I,S=24,V={8}:\";$B$1;$G$7;$B$4;$B$2;$B$5;$B$3;$B35;O$1;O$2)": 226,_x000D_
    "=RIK_AC(\"INF06__;INF13@E=1,S=14,G=0,T=0,P=0:@R=A,S=16,V={0}:R=B,S=17,V={1}:R=C,S=21,V={2}:R=D,S=18,V={3}:R=E,S=22,V={4}:R=F,S=3,V={5}:R=G,S=4,V={6}:R=H,S=23,V={7}:R=I,S=24,V={8}:\";$B$1;$G$7;$B$4;$B$2;$B$5;$B$3;$B36;O$1;O$2)": 227,_x000D_
    "=RIK_AC(\"INF06__;INF13@E=1,S=14,G=0,T=0,P=0:@R=A,S=16,V={0}:R=B,S=17,V={1}:R=C,S=21,V={2}:R=D,S=18,V={3}:R=E,S=22,V={4}:R=F,S=3,V={5}:R=G,S=4,V={6}:R=H,S=23,V={7}:R=I,S=24,V={8}:\";$B$1;$G$7;$B$4;$B$2;$B$5;$B$3;$B37;O$1;O$2)": 228,_x000D_
    "=RIK_AC(\"INF06__;INF13@E=1,S=14,G=0,T=0,P=0:@R=A,S=16,V={0}:R=B,S=17,V={1}:R=C,S=21,V={2}:R=D,S=18,V={3}:R=E,S=22,V={4}:R=F,S=3,V={5}:R=G,S=4,V={6}:R=H,S=23,V={7}:R=I,S=24,V={8}:\";$B$1;$G$7;$B$4;$B$2;$B$5;$B$3;$B24;L$1;L$2)": 229,_x000D_
    "=RIK_AC(\"INF06__;INF13@E=1,S=14,G=0,T=0,P=0:@R=A,S=16,V={0}:R=B,S=17,V={1}:R=C,S=21,V={2}:R=D,S=18,V={3}:R=E,S=22,V={4}:R=F,S=3,V={5}:R=G,S=4,V={6}:R=H,S=23,V={7}:R=I,S=24,V={8}:\";$B$1;$G$7;$B$4;$B$2;$B$5;$B$3;$B24;O$1;O$2)": 230,_x000D_
    "=RIK_AC(\"INF06__;INF13@E=1,S=14,G=0,T=0,P=0:@R=A,S=16,V={0}:R=B,S=17,V={1}:R=C,S=21,V={2}:R=D,S=18,V={3}:R=E,S=22,V={4}:R=F,S=3,V={5}:R=G,S=4,V={6}:R=H,S=23,V={7}:R=I,S=24,V={8}:\";$B$1;$G$7;$B$4;$B$2;$B$5;$B$3;$A14;J$1;J$2)": 231,_x000D_
    "=RIK_AC(\"INF06__;INF13@E=1,S=14,G=0,T=0,P=0:@R=A,S=16,V={0}:R=B,S=17,V={1}:R=C,S=21,V={2}:R=D,S=18,V={3}:R=E,S=22,V={4}:R=F,S=3,V={5}:R=G,S=4,V={6}:R=H,S=23,V={7}:R=I,S=24,V={8}:\";$B$1;$G$7;$B$4;$B$2;$B$5;$B$3;$B18;L$1;L$2)": 232,_x000D_
    "=RIK_AC(\"INF06__;INF13@E=1,S=14,G=0,T=0,P=0:@R=A,S=16,V={0}:R=B,S=17,V={1}:R=C,S=21,V={2}:R=D,S=18,V={3}:R=E,S=22,V={4}:R=F,S=3,V={5}:R=G,S=4,V={6}:R=H,S=23,V={7}:R=I,S=24,V={8}:\";$B$1;$G$7;$B$4;$B$2;$B$5;$B$3;$B18;O$1;O$2)": 233,_x000D_
    "=RIK_AC(\"INF06__;INF13@E=1,S=14,G=0,T=0,P=0:@R=A,S=16,V={0}:R=B,S=17,V={1}:R=C,S=21,V={2}:R=D,S=18,V={3}:R=E,S=22,V={4}:R=F,S=3,V={5}:R=G,S=4,V={6}:R=H,S=23,V={7}:R=I,S=24,V={8}:\";$B$1;$G$7;$B$4;$B$2;$B$5;$B$3;$B14;L$1;L$2)": 234,_x000D_
    "=RIK_AC(\"INF06__;INF13@E=1,S=14,G=0,T=0,P=0:@R=A,S=16,V={0}:R=B,S=17,V={1}:R=C,S=21,V={2}:R=D,S=18,V={3}:R=E,S=22,V={4}:R=F,S=3,V={5}:R=G,S=4,V={6}:R=H,S=23,V={7}:R=I,S=24,V={8}:\";$B$1;$G$7;$B$4;$B$2;$B$5;$B$3;$B14;O$1;O$2)": 235,_x000D_
    "=RIK_AC(\"INF06__;INF13@E=1,S=14,G=0,T=0,P=0:@R=A,S=16,V={0}:R=B,S=1,V={1}:R=C,S=19,V={2}:R=D,S=18,V={3}:R=E,S=3,V={4}:R=F,S=21,V={5}:R=G,S=22,V={6}:R=H,S=23,V={7}:R=I,S=24,V={8}:R=J,S=4,V={9}:\";$B$1;$G$7;$G$8;$B$2;$B$3;$B$4;$B$5;$H$1;$H$2;$A15)": 236,_x000D_
    "=RIK_AC(\"INF06__;INF13@E=1,S=14,G=0,T=0,P=0:@R=A,S=16,V={0}:R=B,S=1,V={1}:R=C,S=19,V={2}:R=D,S=18,V={3}:R=E,S=3,V={4}:R=F,S=21,V={5}:R=G,S=22,V={6}:R=H,S=23,V={7}:R=I,S=24,V={8}:R=J,S=4,V={9}:\";$B$1;$G$7;$G$8;$B$2;$B$3;$B$4;$B$5;$H$1;$H$2;$A16)": 237,_x000D_
    "=RIK_AC(\"INF06__;INF13@E=1,S=14,G=0,T=0,P=0:@R=A,S=16,V={0}:R=B,S=1,V={1}:R=C,S=19,V={2}:R=D,S=18,V={3}:R=E,S=3,V={4}:R=F,S=21,V={5}:R=G,S=22,V={6}:R=H,S=23,V={7}:R=I,S=24,V={8}:R=J,S=4,V={9}:\";$B$1;$G$7;$G$8;$B$2;$B$3;$B$4;$B$5;$H$1;$H$2;$A17)": 238,_x000D_
    "=RIK_AC(\"INF06__;INF13@E=1,S=14,G=0,T=0,P=0:@R=A,S=16,V={0}:R=B,S=1,V={1}:R=C,S=19,V={2}:R=D,S=18,V={3}:R=E,S=3,V={4}:R=F,S=21,V={5}:R=G,S=22,V={6}:R=H,S=23,V={7}:R=I,S=24,V={8}:R=J,S=4,V={9}:\";$B$1;$G$7;$G$8;$B$2;$B$3;$B$4;$B$5;$J$1;$J$2;$A15)": 239,_x000D_
    "=RIK_AC(\"INF06__;INF13@E=1,S=14,G=0,T=0,P=0:@R=A,S=16,V={0}:R=B,S=1,V={1}:R=C,S=19,V={2}:R=D,S=18,V={3}:R=E,S=3,V={4}:R=F,S=21,V={5}:R=G,S=22,V={6}:R=H,S=23,V={7}:R=I,S=24,V={8}:R=J,S=4,V={9}:\";$B$1;$G$7;$G$8;$B$2;$B$3;$B$4;$B$5;$J$1;$J$2;$A16)": 240,_x000D_
    "=RIK_AC(\"INF06__;INF13@E=1,S=14,G=0,T=0,P=0:@R=A,S=16,V={0}:R=B,S=1,V={1}:R=C,S=19,V={2}:R=D,S=18,V={3}:R=E,S=3,V={4}:R=F,S=21,V={5}:R=G,S=22,V={6}:R=H,S=23,V={7}:R=I,S=24,V={8}:R=J,S=4,V={9}:\";$B$1;$G$7;$G$8;$B$2;$B$3;$B$4;$B$5;$J$1;$J$2;$A17)": 241,_x000D_
    "=RIK_AC(\"INF06__;INF13@E=1,S=14,G=0,T=0,P=0:@R=A,S=16,V={0}:R=B,S=1,V={1}:R=C,S=19,V={2}:R=D,S=18,V={3}:R=E,S=3,V={4}:R=F,S=21,V={5}:R=G,S=22,V={6}:R=H,S=23,V={7}:R=I,S=24,V={8}:R=J,S=4,V={9}:\";$B$1;$G$7;$G$8;$B$2;$B$3;$B$4;$B$5;$L$1;$L$2;$A15)": 242,_x000D_
    "=RIK_AC(\"INF06__;INF13@E=1,S=14,G=0,T=0,P=0:@R=A,S=16,V={0}:R=B,S=1,V={1}:R=C,S=19,V={2}:R=D,S=18,V={3}:R=E,S=3,V={4}:R=F,S=21,V={5}:R=G,S=22,V={6}:R=H,S=23,V={7}:R=I,S=24,V={8}:R=J,S=4,V={9}:\";$B$1;$G$7;$G$8;$B$2;$B$3;$B$4;$B$5;$L$1;$L$2;$A16)": 243,_x000D_
    "=RIK_AC(\"INF06__;INF13@E=1,S=14,G=0,T=0,P=0:@R=A,S=16,V={0}:R=B,S=1,V={1}:R=C,S=19,V={2}:R=D,S=18,V={3}:R=E,S=3,V={4}:R=F,S=21,V={5}:R=G,S=22,V={6}:R=H,S=23,V={7}:R=I,S=24,V={8}:R=J,S=4,V={9}:\";$B$1;$G$7;$G$8;$B$2;$B$3;$B$4;$B$5;$L$1;$L$2;$A17)": 244,_x000D_
    "=RIK_AC(\"INF06__;INF13@E=1,S=14,G=0,T=0,P=0:@R=A,S=16,V={0}:R=B,S=1,V={1}:R=C,S=19,V={2}:R=D,S=18,V={3}:R=E,S=3,V={4}:R=F,S=21,V={5}:R=G,S=22,V={6}:R=H,S=23,V={7}:R=I,S=24,V={8}:R=J,S=4,V={9}:\";$B$1;$G$7;$G$8;$B$2;$B$3;$B$4;$B$5;$L$1;$L$2;$B15)": 245,_x000D_
    "=RIK_AC(\"INF06__;INF13@E=1,S=14,G=0,T=0,P=0:@R=A,S=16,V={0}:R=B,S=1,V={1}:R=C,S=19,V={2}:R=D,S=18,V={3}:R=E,S=3,V={4}:R=F,S=21,V={5}:R=G,S=22,V={6}:R=H,S=23,V={7}:R=I,S=24,V={8}:R=J,S=4,V={9}:\";$B$1;$G$7;$G$8;$B$2;$B$3;$B$4;$B$5;$L$1;$L$2;$B16)": 246,_x000D_
    "=RIK_AC(\"INF06__;INF13@E=1,S=14,G=0,T=0,P=0:@R=A,S=16,V={0}:R=B,S=1,V={1}:R=C,S=19,V={2}:R=D,S=18,V={3}:R=E,S=3,V={4}:R=F,S=21,V={5}:R=G,S=22,V={6}:R=H,S=23,V={7}:R=I,S=24,V={8}:R=J,S=4,V={9}:\";$B$1;$G$7;$G$8;$B$2;$B$3;$B$4;$B$5;$L$1;$L$2;$B17)": 247,_x000D_
    "=RIK_AC(\"INF06__;INF13@E=1,S=14,G=0,T=0,P=0:@R=A,S=16,V={0}:R=B,S=1,V={1}:R=C,S=19,V={2}:R=D,S=18,V={3}:R=E,S=3,V={4}:R=F,S=21,V={5}:R=G,S=22,V={6}:R=H,S=23,V={7}:R=I,S=24,V={8}:R=J,S=4,V={9}:\";$B$1;$G$7;$G$8;$B$2;$B$3;$B$4;$B$5;$L$1;$L$2;$B19)": 248,_x000D_
    "=RIK_AC(\"INF06__;INF13@E=1,S=14,G=0,T=0,P=0:@R=A,S=16,V={0}:R=B,S=1,V={1}:R=C,S=19,V={2}:R=D,S=18,V={3}:R=E,S=3,V={4}:R=F,S=21,V={5}:R=G,S=22,V={6}:R=H,S=23,V={7}:R=I,S=24,V={8}:R=J,S=4,V={9}:\";$B$1;$G$7;$G$8;$B$2;$B$3;$B$4;$B$5;$L$1;$L$2;$B20)": 249,_x000D_
    "=RIK_AC(\"INF06__;INF13@E=1,S=14,G=0,T=0,P=0:@R=A,S=16,V={0}:R=B,S=1,V={1}:R=C,S=19,V={2}:R=D,S=18,V={3}:R=E,S=3,V={4}:R=F,S=21,V={5}:R=G,S=22,V={6}:R=H,S=23,V={7}:R=I,S=24,V={8</t>
  </si>
  <si>
    <t xml:space="preserve">SOCIÉTÉ : </t>
  </si>
  <si>
    <t xml:space="preserve">ÉTABLISSEMENT : </t>
  </si>
  <si>
    <t xml:space="preserve">APPROCHE : </t>
  </si>
  <si>
    <t xml:space="preserve">AVEC ÉCRITURES DE SIMULATION : </t>
  </si>
  <si>
    <t xml:space="preserve">DEVISE D'EXPRESSION : </t>
  </si>
  <si>
    <r>
      <t xml:space="preserve">Charges constatées d'avances                                 </t>
    </r>
    <r>
      <rPr>
        <b/>
        <sz val="9"/>
        <color rgb="FF080000"/>
        <rFont val="Univers"/>
        <family val="2"/>
      </rPr>
      <t xml:space="preserve"> </t>
    </r>
  </si>
  <si>
    <r>
      <t xml:space="preserve">Primes de remboursement des obligations   </t>
    </r>
    <r>
      <rPr>
        <b/>
        <sz val="9"/>
        <color rgb="FF080000"/>
        <rFont val="Univers"/>
        <family val="2"/>
      </rPr>
      <t xml:space="preserve"> </t>
    </r>
  </si>
  <si>
    <t>ACTIF  IMMOBILISÉ</t>
  </si>
  <si>
    <t xml:space="preserve">RESULTAT DE L'EXERCICE (Bénéfice ou Perte) </t>
  </si>
  <si>
    <t xml:space="preserve">Emprunts et dettes financières divers         </t>
  </si>
  <si>
    <t>Dont emprunts participatifs</t>
  </si>
  <si>
    <t xml:space="preserve">1 - RESULTAT D'EXPLOITATION (I-II) </t>
  </si>
  <si>
    <t>2 - RESULTAT FINANCIER ( V-VI )</t>
  </si>
  <si>
    <t>3 - RESULTAT COURANT AVANT IMPOTS ( I-II+III-IV+V-VI )</t>
  </si>
  <si>
    <t>4 - RESULTAT EXCEPTIONNEL ( VII-VIII )</t>
  </si>
  <si>
    <t>5  - BENEFICE OU PERTE ( Total des produits - Total des charges )</t>
  </si>
  <si>
    <t>Dossier - Code</t>
  </si>
  <si>
    <t>Société - Code</t>
  </si>
  <si>
    <t>Etablissement - Code</t>
  </si>
  <si>
    <t>Approche Comptable - Code</t>
  </si>
  <si>
    <t>AJ</t>
  </si>
  <si>
    <t>{_x000D_
  "Name": "CacheManager_Etats Fiscaux -SIG",_x000D_
  "Column": 3,_x000D_
  "Length": 9,_x000D_
  "IsEncrypted": false_x000D_
}</t>
  </si>
  <si>
    <t>{_x000D_
  "Name": "CacheManager_Etats Fiscaux - Actif",_x000D_
  "Column": 4,_x000D_
  "Length": 31,_x000D_
  "IsEncrypted": false_x000D_
}</t>
  </si>
  <si>
    <t>}:R=G,S=22,V={6}:R=H,S=23,V={7}:R=I,S=24,V={8}:R=J,S=4,V={9}:\";$B$1;$H$9;$H$10;$B$2;$B$3;$B$4;$B$5;$L$1;$L$2;$B23)": 1145,_x000D_
    "=RIK_AC(\"INF06__;INF13@E=1,S=14,G=0,T=0,P=0:@R=A,S=16,V={0}:R=B,S=1,V={1}:R=C,S=19,V={2}:R=D,S=18,V={3}:R=E,S=3,V={4}:R=F,S=21,V={5}:R=G,S=22,V={6}:R=H,S=23,V={7}:R=I,S=24,V={8}:R=J,S=4,V={9}:\";$B$1;$H$9;$H$10;$B$2;$B$3;$B$4;$B$5;$L$1;$L$2;$B24)": 1146,_x000D_
    "=RIK_AC(\"INF06__;INF13@E=1,S=14,G=0,T=0,P=0:@R=A,S=16,V={0}:R=B,S=1,V={1}:R=C,S=19,V={2}:R=D,S=18,V={3}:R=E,S=3,V={4}:R=F,S=21,V={5}:R=G,S=22,V={6}:R=H,S=23,V={7}:R=I,S=24,V={8}:R=J,S=4,V={9}:\";$B$1;$H$9;$H$10;$B$2;$B$3;$B$4;$B$5;$L$1;$L$2;$B25)": 1147,_x000D_
    "=RIK_AC(\"INF06__;INF13@E=1,S=14,G=0,T=0,P=0:@R=A,S=16,V={0}:R=B,S=1,V={1}:R=C,S=19,V={2}:R=D,S=18,V={3}:R=E,S=3,V={4}:R=F,S=21,V={5}:R=G,S=22,V={6}:R=H,S=23,V={7}:R=I,S=24,V={8}:R=J,S=4,V={9}:\";$B$1;$H$9;$H$10;$B$2;$B$3;$B$4;$B$5;$L$1;$L$2;$B26)": 1148,_x000D_
    "=RIK_AC(\"INF06__;INF13@E=1,S=14,G=0,T=0,P=0:@R=A,S=16,V={0}:R=B,S=1,V={1}:R=C,S=19,V={2}:R=D,S=18,V={3}:R=E,S=3,V={4}:R=F,S=21,V={5}:R=G,S=22,V={6}:R=H,S=23,V={7}:R=I,S=24,V={8}:R=J,S=4,V={9}:\";$B$1;$H$9;$H$10;$B$2;$B$3;$B$4;$B$5;$L$1;$L$2;$B27)": 1149,_x000D_
    "=RIK_AC(\"INF06__;INF13@E=1,S=14,G=0,T=0,P=0:@R=A,S=16,V={0}:R=B,S=1,V={1}:R=C,S=19,V={2}:R=D,S=18,V={3}:R=E,S=3,V={4}:R=F,S=21,V={5}:R=G,S=22,V={6}:R=H,S=23,V={7}:R=I,S=24,V={8}:R=J,S=4,V={9}:\";$B$1;$H$9;$H$10;$B$2;$B$3;$B$4;$B$5;$L$1;$L$2;$B28)": 1150,_x000D_
    "=RIK_AC(\"INF06__;INF13@E=1,S=14,G=0,T=0,P=0:@R=A,S=16,V={0}:R=B,S=1,V={1}:R=C,S=19,V={2}:R=D,S=18,V={3}:R=E,S=3,V={4}:R=F,S=21,V={5}:R=G,S=22,V={6}:R=H,S=23,V={7}:R=I,S=24,V={8}:R=J,S=4,V={9}:\";$B$1;$H$9;$H$10;$B$2;$B$3;$B$4;$B$5;$L$1;$L$2;$B29)": 1151,_x000D_
    "=RIK_AC(\"INF06__;INF13@E=1,S=14,G=0,T=0,P=0:@R=A,S=16,V={0}:R=B,S=1,V={1}:R=C,S=19,V={2}:R=D,S=18,V={3}:R=E,S=3,V={4}:R=F,S=21,V={5}:R=G,S=22,V={6}:R=H,S=23,V={7}:R=I,S=24,V={8}:R=J,S=4,V={9}:\";$B$1;$H$9;$H$10;$B$2;$B$3;$B$4;$B$5;$L$1;$L$2;$B30)": 1152,_x000D_
    "=RIK_AC(\"INF06__;INF13@E=1,S=14,G=0,T=0,P=0:@R=A,S=16,V={0}:R=B,S=1,V={1}:R=C,S=19,V={2}:R=D,S=18,V={3}:R=E,S=3,V={4}:R=F,S=21,V={5}:R=G,S=22,V={6}:R=H,S=23,V={7}:R=I,S=24,V={8}:R=J,S=4,V={9}:\";$B$1;$H$9;$H$10;$B$2;$B$3;$B$4;$B$5;$L$1;$L$2;$B31)": 1153,_x000D_
    "=RIK_AC(\"INF06__;INF13@E=1,S=14,G=0,T=0,P=0:@R=A,S=16,V={0}:R=B,S=1,V={1}:R=C,S=19,V={2}:R=D,S=18,V={3}:R=E,S=3,V={4}:R=F,S=21,V={5}:R=G,S=22,V={6}:R=H,S=23,V={7}:R=I,S=24,V={8}:R=J,S=4,V={9}:\";$B$1;$H$9;$H$10;$B$2;$B$3;$B$4;$B$5;$L$1;$L$2;$B32)": 1154,_x000D_
    "=RIK_AC(\"INF06__;INF13@E=1,S=14,G=0,T=0,P=0:@R=A,S=16,V={0}:R=B,S=1,V={1}:R=C,S=19,V={2}:R=D,S=18,V={3}:R=E,S=3,V={4}:R=F,S=21,V={5}:R=G,S=22,V={6}:R=H,S=23,V={7}:R=I,S=24,V={8}:R=J,S=4,V={9}:\";$B$1;$H$9;$H$10;$B$2;$B$3;$B$4;$B$5;$L$1;$L$2;$B33)": 1155,_x000D_
    "=RIK_AC(\"INF06__;INF13@E=1,S=14,G=0,T=0,P=0:@R=A,S=16,V={0}:R=B,S=1,V={1}:R=C,S=19,V={2}:R=D,S=18,V={3}:R=E,S=3,V={4}:R=F,S=21,V={5}:R=G,S=22,V={6}:R=H,S=23,V={7}:R=I,S=24,V={8}:R=J,S=4,V={9}:\";$B$1;$H$9;$H$10;$B$2;$B$3;$B$4;$B$5;$L$1;$L$2;$B34)": 1156,_x000D_
    "=RIK_AC(\"INF06__;INF13@E=1,S=14,G=0,T=0,P=0:@R=A,S=16,V={0}:R=B,S=1,V={1}:R=C,S=19,V={2}:R=D,S=18,V={3}:R=E,S=3,V={4}:R=F,S=21,V={5}:R=G,S=22,V={6}:R=H,S=23,V={7}:R=I,S=24,V={8}:R=J,S=4,V={9}:\";$B$1;$H$9;$H$10;$B$2;$B$3;$B$4;$B$5;$L$1;$L$2;$B35)": 1157,_x000D_
    "=RIK_AC(\"INF06__;INF13@E=1,S=14,G=0,T=0,P=0:@R=A,S=16,V={0}:R=B,S=1,V={1}:R=C,S=19,V={2}:R=D,S=18,V={3}:R=E,S=3,V={4}:R=F,S=21,V={5}:R=G,S=22,V={6}:R=H,S=23,V={7}:R=I,S=24,V={8}:R=J,S=4,V={9}:\";$B$1;$H$9;$H$10;$B$2;$B$3;$B$4;$B$5;$L$1;$L$2;$B36)": 1158,_x000D_
    "=RIK_AC(\"INF06__;INF13@E=1,S=14,G=0,T=0,P=0:@R=A,S=16,V={0}:R=B,S=1,V={1}:R=C,S=19,V={2}:R=D,S=18,V={3}:R=E,S=3,V={4}:R=F,S=21,V={5}:R=G,S=22,V={6}:R=H,S=23,V={7}:R=I,S=24,V={8}:R=J,S=4,V={9}:\";$B$1;$H$9;$H$10;$B$2;$B$3;$B$4;$B$5;$L$1;$L$2;$B38)": 1159,_x000D_
    "=RIK_AC(\"INF06__;INF13@E=1,S=14,G=0,T=0,P=0:@R=A,S=16,V={0}:R=B,S=1,V={1}:R=C,S=19,V={2}:R=D,S=18,V={3}:R=E,S=3,V={4}:R=F,S=21,V={5}:R=G,S=22,V={6}:R=H,S=23,V={7}:R=I,S=24,V={8}:R=J,S=4,V={9}:\";$B$1;$H$9;$H$10;$B$2;$B$3;$B$4;$B$5;$L$1;$L$2;$B39)": 1160,_x000D_
    "=RIK_AC(\"INF06__;INF13@E=1,S=14,G=0,T=0,P=0:@R=A,S=16,V={0}:R=B,S=1,V={1}:R=C,S=19,V={2}:R=D,S=18,V={3}:R=E,S=3,V={4}:R=F,S=21,V={5}:R=G,S=22,V={6}:R=H,S=23,V={7}:R=I,S=24,V={8}:R=J,S=4,V={9}:\";$B$1;$H$9;$H$10;$B$2;$B$3;$B$4;$B$5;$L$1;$L$2;$B40)": 1161,_x000D_
    "=RIK_AC(\"INF06__;INF13@E=1,S=14,G=0,T=0,P=0:@R=A,S=16,V={0}:R=B,S=1,V={1}:R=C,S=19,V={2}:R=D,S=18,V={3}:R=E,S=3,V={4}:R=F,S=21,V={5}:R=G,S=22,V={6}:R=H,S=23,V={7}:R=I,S=24,V={8}:R=J,S=4,V={9}:\";$B$1;$H$9;$H$10;$B$2;$B$3;$B$4;$B$5;$L$1;$L$2;$B41)": 1162,_x000D_
    "=RIK_AC(\"INF06__;INF13@E=1,S=14,G=0,T=0,P=0:@R=A,S=16,V={0}:R=B,S=1,V={1}:R=C,S=19,V={2}:R=D,S=18,V={3}:R=E,S=3,V={4}:R=F,S=21,V={5}:R=G,S=22,V={6}:R=H,S=23,V={7}:R=I,S=24,V={8}:R=J,S=4,V={9}:\";$B$1;$H$9;$H$10;$B$2;$B$3;$B$4;$B$5;$L$1;$L$2;$B42)": 1163,_x000D_
    "=RIK_AC(\"INF06__;INF13@E=1,S=14,G=0,T=0,P=0:@R=A,S=16,V={0}:R=B,S=1,V={1}:R=C,S=19,V={2}:R=D,S=18,V={3}:R=E,S=3,V={4}:R=F,S=21,V={5}:R=G,S=22,V={6}:R=H,S=23,V={7}:R=I,S=24,V={8}:R=J,S=4,V={9}:\";$B$1;$H$9;$H$10;$B$2;$B$3;$B$4;$B$5;$L$1;$L$2;$B43)": 1164,_x000D_
    "=RIK_AC(\"INF06__;INF13@E=1,S=14,G=0,T=0,P=0:@R=A,S=16,V={0}:R=B,S=1,V={1}:R=C,S=19,V={2}:R=D,S=18,V={3}:R=E,S=3,V={4}:R=F,S=21,V={5}:R=G,S=22,V={6}:R=H,S=23,V={7}:R=I,S=24,V={8}:R=J,S=4,V={9}:\";$B$1;$H$9;$H$10;$B$2;$B$3;$B$4;$B$5;$L$1;$L$2;$B44)": 1165,_x000D_
    "=RIK_AC(\"INF06__;INF13@E=1,S=14,G=0,T=0,P=0:@R=A,S=16,V={0}:R=B,S=1,V={1}:R=C,S=19,V={2}:R=D,S=18,V={3}:R=E,S=3,V={4}:R=F,S=21,V={5}:R=G,S=22,V={6}:R=H,S=23,V={7}:R=I,S=24,V={8}:R=J,S=4,V={9}:\";$B$1;$H$9;$H$10;$B$2;$B$3;$B$4;$B$5;$L$1;$L$2;$B45)": 1166,_x000D_
    "=RIK_AC(\"INF06__;INF13@E=1,S=14,G=0,T=0,P=0:@R=A,S=16,V={0}:R=B,S=1,V={1}:R=C,S=19,V={2}:R=D,S=18,V={3}:R=E,S=3,V={4}:R=F,S=21,V={5}:R=G,S=22,V={6}:R=H,S=23,V={7}:R=I,S=24,V={8}:R=J,S=4,V={9}:\";$B$1;$H$9;$H$10;$B$2;$B$3;$B$4;$B$5;$L$1;$L$2;$B46)": 1167,_x000D_
    "=RIK_AC(\"INF06__;INF13@E=1,S=14,G=0,T=0,P=0:@R=A,S=16,V={0}:R=B,S=1,V={1}:R=C,S=19,V={2}:R=D,S=18,V={3}:R=E,S=3,V={4}:R=F,S=21,V={5}:R=G,S=22,V={6}:R=H,S=23,V={7}:R=I,S=24,V={8}:R=J,S=4,V={9}:\";$B$1;$H$9;$H$10;$B$2;$B$3;$B$4;$B$5;$L$1;$L$2;$B47)": 1168,_x000D_
    "=RIK_AC(\"INF06__;INF13@E=1,S=14,G=0,T=0,P=0:@R=A,S=16,V={0}:R=B,S=1,V={1}:R=C,S=19,V={2}:R=D,S=18,V={3}:R=E,S=3,V={4}:R=F,S=21,V={5}:R=G,S=22,V={6}:R=H,S=23,V={7}:R=I,S=24,V={8}:R=J,S=4,V={9}:\";$B$1;$H$9;$H$10;$B$2;$B$3;$B$4;$B$5;$L$1;$L$2;$B48)": 1169,_x000D_
    "=RIK_AC(\"INF06__;INF13@E=1,S=14,G=0,T=0,P=0:@R=A,S=16,V={0}:R=B,S=1,V={1}:R=C,S=19,V={2}:R=D,S=18,V={3}:R=E,S=3,V={4}:R=F,S=21,V={5}:R=G,S=22,V={6}:R=H,S=23,V={7}:R=I,S=24,V={8}:R=J,S=4,V={9}:\";$B$1;$H$9;$H$10;$B$2;$B$3;$B$4;$B$5;$L$1;$L$2;$B49)": 1170,_x000D_
    "=RIK_AC(\"INF06__;INF13@E=1,S=14,G=0,T=0,P=0:@R=A,S=16,V={0}:R=B,S=1,V={1}:R=C,S=19,V={2}:R=D,S=18,V={3}:R=E,S=3,V={4}:R=F,S=21,V={5}:R=G,S=22,V={6}:R=H,S=23,V={7}:R=I,S=24,V={8}:R=J,S=4,V={9}:\";$B$1;$H$9;$H$10;$B$2;$B$3;$B$4;$B$5;$N$1;$N$2;$C18)": 1171,_x000D_
    "=RIK_AC(\"INF06__;INF13@E=1,S=14,G=0,T=0,P=0:@R=A,S=16,V={0}:R=B,S=1,V={1}:R=C,S=19,V={2}:R=D,S=18,V={3}:R=E,S=3,V={4}:R=F,S=21,V={5}:R=G,S=22,V={6}:R=H,S=23,V={7}:R=I,S=24,V={8}:R=J,S=4,V={9}:\";$B$1;$H$9;$H$10;$B$2;$B$3;$B$4;$B$5;$N$1;$N$2;$C19)": 1172,_x000D_
    "=RIK_AC(\"INF06__;INF13@E=1,S=14,G=0,T=0,P=0:@R=A,S=16,V={0}:R=B,S=1,V={1}:R=C,S=19,V={2}:R=D,S=18,V={3}:R=E,S=3,V={4}:R=F,S=21,V={5}:R=G,S=22,V={6}:R=H,S=23,V={7}:R=I,S=24,V={8}:R=J,S=4,V={9}:\";$B$1;$H$9;$H$10;$B$2;$B$3;$B$4;$B$5;$N$1;$N$2;$C20)": 1173,_x000D_
    "=RIK_AC(\"INF06__;INF13@E=1,S=14,G=0,T=0,P=0:@R=A,S=16,V={0}:R=B,S=1,V={1}:R=C,S=19,V={2}:R=D,S=18,V={3}:R=E,S=3,V={4}:R=F,S=21,V={5}:R=G,S=22,V={6}:R=H,S=23,V={7}:R=I,S=24,V={8}:R=J,S=4,V={9}:\";$B$1;$H$9;$H$10;$B$2;$B$3;$B$4;$B$5;$N$1;$N$2;$C21)": 1174,_x000D_
    "=RIK_AC(\"INF06__;INF13@E=1,S=14,G=0,T=0,P=0:@R=A,S=16,V={0}:R=B,S=1,V={1}:R=C,S=19,V={2}:R=D,S=18,V={3}:R=E,S=3,V={4}:R=F,S=21,V={5}:R=G,S=22,V={6}:R=H,S=23,V={7}:R=I,S=24,V={8}:R=J,S=4,V={9}:\";$B$1;$H$9;$H$10;$B$2;$B$3;$B$4;$B$5;$N$1;$N$2;$C22)": 1175,_x000D_
    "=RIK_AC(\"INF06__;INF13@E=1,S=14,G=0,T=0,P=0:@R=A,S=16,V={0}:R=B,S=1,V={1}:R=C,S=19,V={2}:R=D,S=18,V={3}:R=E,S=3,V={4}:R=F,S=21,V={5}:R=G,S=22,V={6}:R=H,S=23,V={7}:R=I,S=24,V={8}:R=J,S=4,V={9}:\";$B$1;$H$9;$H$10;$B$2;$B$3;$B$4;$B$5;$N$1;$N$2;$C23)": 1176,_x000D_
    "=RIK_AC(\"INF06__;INF13@E=1,S=14,G=0,T=0,P=0:@R=A,S=16,V={0}:R=B,S=1,V={1}:R=C,S=19,V={2}:R=D,S=18,V={3}:R=E,S=3,V={4}:R=F,S=21,V={5}:R=G,S=22,V={6}:R=H,S=23,V={7}:R=I,S=24,V={8}:R=J,S=4,V={9}:\";$B$1;$H$9;$H$10;$B$2;$B$3;$B$4;$B$5;$N$1;$N$2;$C24)": 1177,_x000D_
    "=RIK_AC(\"INF06__;INF13@E=1,S=14,G=0,T=0,P=0:@R=A,S=16,V={0}:R=B,S=1,V={1}:R=C,S=19,V={2}:R=D,S=18,V={3}:R=E,S=3,V={4}:R=F,S=21,V={5}:R=G,S=22,V={6}:R=H,S=23,V={7}:R=I,S=24,V={8}:R=J,S=4,V={9}:\";$B$1;$H$9;$H$10;$B$2;$B$3;$B$4;$B$5;$N$1;$N$2;$C25)": 1178,_x000D_
    "=RIK_AC(\"INF06__;INF13@E=1,S=14,G=0,T=0,P=0:@R=A,S=16,V={0}:R=B,S=1,V={1}:R=C,S=19,V={2}:R=D,S=18,V={3}:R=E,S=3,V={4}:R=F,S=21,V={5}:R=G,S=22,V={6}:R=H,S=23,V={7}:R=I,S=24,V={8}:R=J,S=4,V={9}:\";$B$1;$H$9;$H$10;$B$2;$B$3;$B$4;$B$5;$N$1;$N$2;$C26)": 1179,_x000D_
    "=RIK_AC(\"INF06__;INF13@E=1,S=14,G=0,T=0,P=0:@R=A,S=16,V={0}:R=B,S=1,V={1}:R=C,S=19,V={2}:R=D,S=18,V={3}:R=E,S=3,V={4}:R=F,S=21,V={5}:R=G,S=22,V={6}:R=H,S=23,V={7}:R=I,S=24,V={8}:R=J,S=4,V={9}:\";$B$1;$H$9;$H$10;$B$2;$B$3;$B$4;$B$5;$N$1;$N$2;$C27)": 1180,_x000D_
    "=RIK_AC(\"INF06__;INF13@E=1,S=14,G=0,T=0,P=0:@R=A,S=16,V={0}:R=B,S=1,V={1}:R=C,S=19,V={2}:R=D,S=18,V={3}:R=E,S=3,V={4}:R=F,S=21,V={5}:R=G,S=22,V={6}:R=H,S=23,V={7}:R=I,S=24,V={8}:R=J,S=4,V={9}:\";$B$1;$H$9;$H$10;$B$2;$B$3;$B$4;$B$5;$N$1;$N$2;$C28)": 1181,_x000D_
    "=RIK_AC(\"INF06__;INF13@E=1,S=14,G=0,T=0,P=0:@R=A,S=16,V={0}:R=B,S=1,V={1}:R=C,S=19,V={2}:R=D,S=18,V={3}:R=E,S=3,V={4}:R=F,S=21,V={5}:R=G,S=22,V={6}:R=H,S=23,V={7}:R=I,S=24,V={8}:R=J,S=4,V={9}:\";$B$1;$H$9;$H$10;$B$2;$B$3;$B$4;$B$5;$N$1;$N$2;$C29)": 1182,_x000D_
    "=RIK_AC(\"INF06__;INF13@E=1,S=14,G=0,T=0,P=0:@R=A,S=16,V={0}:R=B,S=1,V={1}:R=C,S=19,V={2}:R=D,S=18,V={3}:R=E,S=3,V={4}:R=F,S=21,V={5}:R=G,S=22,V={6}:R=H,S=23,V={7}:R=I,S=24,V={8}:R=J,S=4,V={9}:\";$B$1;$H$9;$H$10;$B$2;$B$3;$B$4;$B$5;$N$1;$N$2;$C30)": 1183,_x000D_
    "=RIK_AC(\"INF06__;INF13@E=1,S=14,G=0,T=0,P=0:@R=A,S=16,V={0}:R=B,S=1,V={1}:R=C,S=19,V={2}:R=D,S=18,V={3}:R=E,S=3,V={4}:R=F,S=21,V={5}:R=G,S=22,V={6}:R=H,S=23,V={7}:R=I,S=24,V={8}:R=J,S=4,V={9}:\";$B$1;$H$9;$H$10;$B$2;$B$3;$B$4;$B$5;$N$1;$N$2;$C31)": 1184,_x000D_
    "=RIK_AC(\"INF06__;INF13@E=1,S=14,G=0,T=0,P=0:@R=A,S=16,V={0}:R=B,S=1,V={1}:R=C,S=19,V={2}:R=D,S=18,V={3}:R=E,S=3,V={4}:R=F,S=21,V={5}:R=G,S=22,V={6}:R=H,S=23,V={7}:R=I,S=24,V={8}:R=J,S=4,V={9}:\";$B$1;$H$9;$H$10;$B$2;$B$3;$B$4;$B$5;$N$1;$N$2;$C32)": 1185,_x000D_
    "=RIK_AC(\"INF06__;INF13@E=1,S=14,G=0,T=0,P=0:@R=A,S=16,V={0}:R=B,S=1,V={1}:R=C,S=19,V={2}:R=D,S=18,V={3}:R=E,S=3,V={4}:R=F,S=21,V={5}:R=G,S=22,V={6}:R=H,S=23,V={7}:R=I,S=24,V={8}:R=J,S=4,V={9}:\";$B$1;$H$9;$H$10;$B$2;$B$3;$B$4;$B$5;$N$1;$N$2;$C33)": 1186,_x000D_
    "=RIK_AC(\"INF06__;INF13@E=1,S=14,G=0,T=0,P=0:@R=A,S=16,V={0}:R=B,S=1,V={1}:R=C,S=19,V={2}:R=D,S=18,V={3}:R=E,S=3,V={4}:R=F,S=21,V={5}:R=G,S=22,V={6}:R=H,S=23,V={7}:R=I,S=24,V={8}:R=J,S=4,V={9}:\";$B$1;$H$9;$H$10;$B$2;$B$3;$B$4;$B$5;$N$1;$N$2;$C34)": 1187,_x000D_
    "=RIK_AC(\"INF06__;INF13@E=1,S=14,G=0,T=0,P=0:@R=A,S=16,V={0}:R=B,S=1,V={1}:R=C,S=19,V={2}:R=D,S=18,V={3}:R=E,S=3,V={4}:R=F,S=21,V={5}:R=G,S=22,V={6}:R=H,S=23,V={7}:R=I,S=24,V={8}:R=J,S=4,V={9}:\";$B$1;$H$9;$H$10;$B$2;$B$3;$B$4;$B$5;$N$1;$N$2;$C35)": 1188,_x000D_
    "=RIK_AC(\"INF06__;INF13@E=1,S=14,G=0,T=0,P=0:@R=A,S=16,V={0}:R=B,S=1,V={1}:R=C,S=19,V={2}:R=D,S=18,V={3}:R=E,S=3,V={4}:R=F,S=21,V={5}:R=G,S=22,V={6}:R=H,S=23,V={7}:R=I,S=24,V={8}:R=J,S=4,V={9}:\";$B$1;$H$9;$H$10;$B$2;$B$3;$B$4;$B$5;$N$1;$N$2;$C36)": 1189,_x000D_
    "=RIK_AC(\"INF06__;INF13@E=1,S=14,G=0,T=0,P=0:@R=A,S=16,V={0}:R=B,S=1,V={1}:R=C,S=19,V={2}:R=D,S=18,V={3}:R=E,S=3,V={4}:R=F,S=21,V={5}:R=G,S=22,V={6}:R=H,S=23,V={7}:R=I,S=24,V={8}:R=J,S=4,V={9}:\";$B$1;$H$9;$H$10;$B$2;$B$3;$B$4;$B$5;$N$1;$N$2;$C38)": 1190,_x000D_
    "=RIK_AC(\"INF06__;INF13@E=1,S=14,G=0,T=0,P=0:@R=A,S=16,V={0}:R=B,S=1,V={1}:R=C,S=19,V={2}:R=D,S=18,V={3}:R=E,S=3,V={4}:R=F,S=21,V={5}:R=G,S=22,V={6}:R=H,S=23,V={7}:R=I,S=24,V={8}:R=J,S=4,V={9}:\";$B$1;$H$9;$H$10;$B$2;$B$3;$B$4;$B$5;$N$1;$N$2;$C39)": 1191,_x000D_
    "=RIK_AC(\"INF06__;INF13@E=1,S=14,G=0,T=0,P=0:@R=A,S=16,V={0}:R=B,S=1,V={1}:R=C,S=19,V={2}:R=D,S=18,V={3}:R=E,S=3,V={4}:R=F,S=21,V={5}:R=G,S=22,V={6}:R=H,S=23,V={7}:R=I,S=24,V={8}:R=J,S=4,V={9}:\";$B$1;$H$9;$H$10;$B$2;$B$3;$B$4;$B$5;$N$1;$N$2;$C40)": 1192,_x000D_
    "=RIK_AC(\"INF06__;INF13@E=1,S=14,G=0,T=0,P=0:@R=A,S=16,V={0}:R=B,S=1,V={1}:R=C,S=19,V={2}:R=D,S=18,V={3}:R=E,S=3,V={4}:R=F,S=21,V={5}:R=G,S=22,V={6}:R=H,S=23,V={7}:R=I,S=24,V={8}:R=J,S=4,V={9}:\";$B$1;$H$9;$H$10;$B$2;$B$3;$B$4;$B$5;$N$1;$N$2;$C41)": 1193,_x000D_
    "=RIK_AC(\"INF06__;INF13@E=1,S=14,G=0,T=0,P=0:@R=A,S=16,V={0}:R=B,S=1,V={1}:R=C,S=19,V={2}:R=D,S=18,V={3}:R=E,S=3,V={4}:R=F,S=21,V={5}:R=G,S=22,V={6}:R=H,S=23,V={7}:R=I,S=24,V={8}:R=J,S=4,V={9}:\";$B$1;$H$9;$H$10;$B$2;$B$3;$B$4;$B$5;$N$1;$N$2;$C42)": 1194,_x000D_
    "=RIK_AC(\"INF06__;INF13@E=1,S=14,G=0,T=0,P=0:@R=A,S=16,V={0}:R=B,S=1,V={1}:R=C,S=19,V={2}:R=D,S=18,V={3}:R=E,S=3,V={4}:R=F,S=21,V={5}:R=G,S=22,V={6}:R=H,S=23,V={7}:R=I,S=24,V={8}:R=J,S=4,V={9}:\";$B$1;$H$9;$H$10;$B$2;$B$3;$B$4;$B$5;$N$1;$N$2;$C43)": 1195,_x000D_
    "=RIK_AC(\"INF06__;INF13@E=1,S=14,G=0,T=0,P=0:@R=A,S=16,V={0}:R=B,S=1,V={1}:R=C,S=19,V={2}:R=D,S=18,V={3}:R=E,S=3,V={4}:R=F,S=21,V={5}:R=G,S=22,V={6}:R=H,S=23,V={7}:R=I,S=24,V={8}:R=J,S=4,V={9}:\";$B$1;$H$9;$H$10;$B$2;$B$3;$B$4;$B$5;$N$1;$N$2;$C44)": 1196,_x000D_
    "=RIK_AC(\"INF06__;INF13@E=1,S=14,G=0,T=0,P=0:@R=A,S=16,V={0}:R=B,S=1,V={1}:R=C,S=19,V={2}:R=D,S=18,V={3}:R=E,S=3,V={4}:R=F,S=21,V={5}:R=G,S=22,V={6}:R=H,S=23,V={7}:R=I,S=24,V={8}:R=J,S=4,V={9}:\";$B$1;$H$9;$H$10;$B$2;$B$3;$B$4;$B$5;$N$1;$N$2;$C45)": 1197,_x000D_
    "=RIK_AC(\"INF06__;INF13@E=1,S=14,G=0,T=0,P=0:@R=A,S=16,V={0}:R=B,S=1,V={1}:R=C,S=19,V={2}:R=D,S=18,V={3}:R=E,S=3,V={4}:R=F,S=21,V={5}:R=G,S=22,V={6}:R=H,S=23,V={7}:R=I,S=24,V={8}:R=J,S=4,V={9}:\";$B$1;$H$9;$H$10;$B$2;$B$3;$B$4;$B$5;$N$1;$N$2;$C46)": 1198,_x000D_
    "=RIK_AC(\"INF06__;INF13@E=1,S=14,G=0,T=0,P=0:@R=A,S=16,V={0}:R=B,S=1,V={1}:R=C,S=19,V={2}:R=D,S=18,V={3}:R=E,S=3,V={4}:R=F,S=21,V={5}:R=G,S=22,V={6}:R=H,S=23,V={7}:R=I,S=24,V={8}:R=J,S=4,V={9}:\";$B$1;$H$9;$H$10;$B$2;$B$3;$B$4;$B$5;$N$1;$N$2;$C47)": 1199,_x000D_
    "=RIK_AC(\"INF06__;INF13@E=1,S=14,G=0,T=0,P=0:@R=A,S=16,V={0}:R=B,S=1,V={1}:R=C,S=19,V={2}:R=D,S=18,V={3}:R=E,S=3,V={4}:R=F,S=21,V={5}:R=G,S=22,V={6}:R=H,S=23,V={7}:R=I,S=24,V={8}:R=J,S=4,V={9}:\";$B$1;$H$9;$H$10;$B$2;$B$3;$B$4;$B$5;$N$1;$N$2;$C48)": 1200,_x000D_
    "=RIK_AC(\"INF06__;INF13@E=1,S=14,G=0,T=0,P=0:@R=A,S=16,V={0}:R=B,S=1,V={1}:R=C,S=19,V={2}:R=D,S=18,V={3}:R=E,S=3,V={4}:R=F,S=21,V={5}:R=G,S=22,V={6}:R=H,S=23,V={7}:R=I,S=24,V={8}:R=J,S=4,V={9}:\";$B$1;$H$9;$H$10;$B$2;$B$3;$B$4;$B$5;$N$1;$N$2;$C49)": 1201,_x000D_
    "=RIK_AC(\"INF06__;INF13@E=1,S=14,G=0,T=0,P=0:@R=A,S=16,V={0}:R=B,S=1,V={1}:R=C,S=19,V={2}:R=D,S=18,V={3}:R=E,S=3,V={4}:R=F,S=21,V={5}:R=G,S=22,V={6}:R=H,S=23,V={7}:R=I,S=24,V={8}:R=J,S=4,V={9}:\";$B$1;$H$9;$H$10;$B$2;$B$3;$B$4;$B$5;$N$1;$N$2;$C51)": 1202,_x000D_
    "=RIK_AC(\"INF06__;INF13@E=1,S=14,G=0,T=0,P=0:@R=A,S=16,V={0}:R=B,S=1,V={1}:R=C,S=19,V={2}:R=D,S=18,V={3}:R=E,S=3,V={4}:R=F,S=21,V={5}:R=G,S=22,V={6}:R=H,S=23,V={7}:R=I,S=24,V={8}:R=J,S=4,V={9}:\";$B$1;$H$9;$H$10;$B$2;$B$3;$B$4;$B$5;$N$1;$N$2;$C52)": 1203,_x000D_
    "=RIK_AC(\"INF06__;INF13@E=1,S=14,G=0,T=0,P=0:@R=A,S=16,V={0}:R=B,S=1,V={1}:R=C,S=19,V={2}:R=D,S=18,V={3}:R=E,S=3,V={4}:R=F,S=21,V={5}:R=G,S=22,V={6}:R=H,S=23,V={7}:R=I,S=24,V={8}:R=J,S=4,V={9}:\";$B$1;$H$9;$H$10;$B$2;$B$3;$B$4;$B$5;$N$1;$N$2;$C53)": 1204,_x000D_
    "=RIK_AC(\"INF06__;INF02@E=1,S=1021,G=0,T=0,P=0,C=*-1:@R=D,S=1027,V={0}:R=A,S=1005,V={1}:R=B,S=2000,V={2}:R=C,S=1009,V={3}:R=E,S=1010,V={4}:R=F,S=2|1011,V={5}:R=G,S=2|1012,V={6}:R=H,S=1004,V={7}:\";$B$1;$H$9;$B$2;J$3;$H$10;$B$3;$A18;$B$5)": 1205,_x000D_
    "=RIK_AC(\"INF06__;INF02@E=1,S=1021,G=0,T=0,P=0,C=*-1:@R=A,S=1027,V={0}:R=B,S=1005,V={1}:R=C,S=2000,V={2}:R=D,S=1009,V={3}:R=E,S=1010,V={4}:R=F,S=2|1011,V={5}:R=G,S=2|1012,V={6}:R=H,S=1004,V={7}:\";$B$1;$H$9;$B$2;J$3;$H$10;$B$3;$A18;$B$5)": 1206,_x000D_
    "=RIK_AC(\"INF06__;INF02@E=1,S=1021,G=0,T=0,P=0:@R=A,S=1027,V={0}:R=B,S=1005,V={1}:R=C,S=2000,V={2}:R=D,S=1009,V={3}:R=E,S=1010,V={4}:R=F,S=2|1011,V={5}:R=G,S=2|1012,V={6}:R=H,S=1004,V={7}:\";$B$1;$H$9;$B$2;J$3;$H$10;$B$3;$A18;$B$5)": 1207,_x000D_
    "=RIK_AC(\"INF06__;INF02@E=1,S=1021,G=0,T=0,P=0:@R=A,S=1027,V={0}:R=B,S=1005,V={1}:R=C,S=2000,V={2}:R=D,S=1009,V={3}:R=E,S=1010,V={4}:R=F,S=2|1011,V={5}:R=G,S=2|1012,V={6}:R=H,S=1004,V={7}:\";$B$1;$H$9;$B$2;L$3;$H$10;$B$3;$A19;$B$5)": 1208,_x000D_
    "=RIK_AC(\"INF06__;INF02@E=1,S=1021,G=0,T=0,P=0:@R=A,S=1027,V={0}:R=B,S=1005,V={1}:R=C,S=2000,V={2}:R=D,S=1009,V={3}:R=E,S=1010,V={4}:R=F,S=2|1011,V={5}:R=G,S=2|1012,V={6}:R=H,S=1004,V={7}:\";$B$1;$H$9;$B$2;L$3;$H$10;$B$3;$A20;$B$5)": 1209,_x000D_
    "=RIK_AC(\"INF06__;INF02@E=1,S=1021,G=0,T=0,P=0:@R=A,S=1027,V={0}:R=B,S=1005,V={1}:R=C,S=2000,V={2}:R=D,S=1009,V={3}:R=E,S=1010,V={4}:R=F,S=2|1011,V={5}:R=G,S=2|1012,V={6}:R=H,S=1004,V={7}:\";$B$1;$H$9;$B$2;L$3;$H$10;$B$3;$A21;$B$5)": 1210,_x000D_
    "=RIK_AC(\"INF06__;INF02@E=1,S=1021,G=0,T=0,P=0:@R=A,S=1027,V={0}:R=B,S=1005,V={1}:R=C,S=2000,V={2}:R=D,S=1009,V={3}:R=E,S=1010,V={4}:R=F,S=2|1011,V={5}:R=G,S=2|1012,V={6}:R=H,S=1004,V={7}:\";$B$1;$H$9;$B$2;L$3;$H$10;$B$3;$A22;$B$5)": 1211,_x000D_
    "=RIK_AC(\"INF06__;INF02@E=1,S=1021,G=0,T=0,P=0:@R=A,S=1027,V={0}:R=B,S=1005,V={1}:R=C,S=2000,V={2}:R=D,S=1009,V={3}:R=E,S=1010,V={4}:R=F,S=2|1011,V={5}:R=G,S=2|1012,V={6}:R=H,S=1004,V={7}:\";$B$1;$H$9;$B$2;L$3;$H$10;$B$3;$A23;$B$5)": 1212,_x000D_
    "=RIK_AC(\"INF06__;INF02@E=1,S=1021,G=0,T=0,P=0:@R=A,S=1027,V={0}:R=B,S=1005,V={1}:R=C,S=2000,V={2}:R=D,S=1009,V={3}:R=E,S=1010,V={4}:R=F,S=2|1011,V={5}:R=G,S=2|1012,V={6}:R=H,S=1004,V={7}:\";$B$1;$H$9;$B$2;L$3;$H$10;$B$3;$A24;$B$5)": 1213,_x000D_
    "=RIK_AC(\"INF06__;INF02@E=1,S=1021,G=0,T=0,P=0:@R=A,S=1027,V={0}:R=B,S=1005,V={1}:R=C,S=2000,V={2}:R=D,S=1009,V={3}:R=E,S=1010,V={4}:R=F,S=2|1011,V={5}:R=G,S=2|1012,V={6}:R=H,S=1004,V={7}:\";$B$1;$H$9;$B$2;L$3;$H$10;$B$3;$A25;$B$5)": 1214,_x000D_
    "=RIK_AC(\"INF06__;INF02@E=1,S=1021,G=0,T=0,P=0:@R=A,S=1027,V={0}:R=B,S=1005,V={1}:R=C,S=2000,V={2}:R=D,S=1009,V={3}:R=E,S=1010,V={4}:R=F,S=2|1011,V={5}:R=G,S=2|1012,V={6}:R=H,S=1004,V={7}:\";$B$1;$H$9;$B$2;L$3;$H$10;$B$3;$A26;$B$5)": 1215,_x000D_
    "=RIK_AC(\"INF06__;INF02@E=1,S=1021,G=0,T=0,P=0:@R=A,S=1027,V={0}:R=B,S=1005,V={1}:R=C,S=2000,V={2}:R=D,S=1009,V={3}:R=E,S=1010,V={4}:R=F,S=2|1011,V={5}:R=G,S=2|1012,V={6}:R=H,S=1004,V={7}:\";$B$1;$H$9;$B$2;L$3;$H$10;$B$3;$A27;$B$5)": 1216,_x000D_
    "=RIK_AC(\"INF06__;INF02@E=1,S=1021,G=0,T=0,P=0:@R=A,S=1027,V={0}:R=B,S=1005,V={1}:R=C,S=2000,V={2}:R=D,S=1009,V={3}:R=E,S=1010,V={4}:R=F,S=2|1011,V={5}:R=G,S=2|1012,V={6}:R=H,S=1004,V={7}:\";$B$1;$H$9;$B$2;L$3;$H$10;$B$3;$A28;$B$5)": 1217,_x000D_
    "=RIK_AC(\"INF06__;INF02@E=1,S=1021,G=0,T=0,P=0:@R=A,S=1027,V={0}:R=B,S=1005,V={1}:R=C,S=2000,V={2}:R=D,S=1009,V={3}:R=E,S=1010,V={4}:R=F,S=2|1011,V={5}:R=G,S=2|1012,V={6}:R=H,S=1004,V={7}:\";$B$1;$H$9;$B$2;L$3;$H$10;$B$3;$A29;$B$5)": 1218,_x000D_
    "=RIK_AC(\"INF06__;INF02@E=1,S=1021,G=0,T=0,P=0:@R=A,S=1027,V={0}:R=B,S=1005,V={1}:R=C,S=2000,V={2}:R=D,S=1009,V={3}:R=E,S=1010,V={4}:R=F,S=2|1011,V={5}:R=G,S=2|1012,V={6}:R=H,S=1004,V={7}:\";$B$1;$H$9;$B$2;L$3;$H$10;$B$3;$A30;$B$5)": 1219,_x000D_
    "=RIK_AC(\"INF06__;INF02@E=1,S=1021,G=0,T=0,P=0:@R=A,S=1027,V={0}:R=B,S=1005,V={1}:R=C,S=2000,V={2}:R=D,S=1009,V={3}:R=E,S=1010,V={4}:R=F,S=2|1011,V={5}:R=G,S=2|1012,V={6}:R=H,S=1004,V={7}:\";$B$1;$H$9;$B$2;L$3;$H$10;$B$3;$A31;$B$5)": 1220,_x000D_
    "=RIK_AC(\"INF06__;INF02@E=1,S=1021,G=0,T=0,P=0:@R=A,S=1027,V={0}:R=B,S=1005,V={1}:R=C,S=2000,V={2}:R=D,S=1009,V={3}:R=E,S=1010,V={4}:R=F,S=2|1011,V={5}:R=G,S=2|1012,V={6}:R=H,S=1004,V={7}:\";$B$1;$H$9;$B$2;L$3;$H$10;$B$3;$A32;$B$5)": 1221,_x000D_
    "=RIK_AC(\"INF06__;INF02@E=1,S=1021,G=0,T=0,P=0:@R=A,S=1027,V={0}:R=B,S=1005,V={1}:R=C,S=2000,V={2}:R=D,S=1009,V={3}:R=E,S=1010,V={4}:R=F,S=2|1011,V={5}:R=G,S=2|1012,V={6}:R=H,S=1004,V={7}:\";$B$1;$H$9;$B$2;L$3;$H$10;$B$3;$A33;$B$5)": 1222,_x000D_
    "=RIK_AC(\"INF06__;INF02@E=1,S=1021,G=0,T=0,P=0:@R=A,S=1027,V={0}:R=B,S=1005,V={1}:R=C,S=2000,V={2}:R=D,S=1009,V={3}:R=E,S=1010,V={4}:R=F,S=2|1011,V={5}:R=G,S=2|1012,V={6}:R=H,S=1004,V={7}:\";$B$1;$H$9;$B$2;L$3;$H$10;$B$3;$A34;$B$5)": 1223,_x000D_
    "=RIK_AC(\"INF06__;INF02@E=1,S=1021,G=0,T=0,P=0:@R=A,S=1027,V={0}:R=B,S=1005,V={1}:R=C,S=2000,V={2}:R=D,S=1009,V={3}:R=E,S=1010,V={4}:R=F,S=2|1011,V={5}:R=G,S=2|1012,V={6}:R=H,S=1004,V={7}:\";$B$1;$H$9;$B$2;L$3;$H$10;$B$3;$A35;$B$5)": 1224,_x000D_
    "=RIK_AC(\"INF06__;INF02@E=1,S=1021,G=0,T=0,P=0:@R=A,S=1027,V={0}:R=B,S=1005,V={1}:R=C,S=2000,V={2}:R=D,S=1009,V={3}:R=E,S=1010,V={4}:R=F,S=2|1011,V={5}:R=G,S=2|1012,V={6}:R=H,S=1004,V={7}:\";$B$1;$H$9;$B$2;L$3;$H$10;$B$3;$A36;$B$5)": 1225,_x000D_
    "=RIK_AC(\"INF06__;INF02@E=1,S=1021,G=0,T=0,P=0:@R=A,S=1027,V={0}:R=B,S=1005,V={1}:R=C,S=2000,V={2}:R=D,S=1009,V={3}:R=E,S=1010,V={4}:R=F,S=2|1011,V={5}:R=G,S=2|1012,V={6}:R=H,S=1004,V={7}:\";$B$1;$H$9;$B$2;L$3;$H$10;$B$3;$A38;$B$5)": 1226,_x000D_
    "=RIK_AC(\"INF06__;INF02@E=1,S=1021,G=0,T=0,P=0:@R=A,S=1027,V={0}:R=B,S=1005,V={1}:R=C,S=2000,V={2}:R=D,S=1009,V={3}:R=E,S=1010,V={4}:R=F,S=2|1011,V={5}:R=G,S=2|1012,V={6}:R=H,S=1004,V={7}:\";$B$1;$H$9;$B$2;L$3;$H$10;$B$3;$A39;$B$5)": 1227,_x000D_
    "=RIK_AC(\"INF06__;INF02@E=1,S=1021,G=0,T=0,P=0:@R=A,S=1027,V={0}:R=B,S=1005,V={1}:R=C,S=2000,V={2}:R=D,S=1009,V={3}:R=E,S=1010,V={4}:R=F,S=2|1011,V={5}:R=G,S=2|1012,V={6}:R=H,S=1004,V={7}:\";$B$1;$H$9;$B$2;L$3;$H$10;$B$3;$A40;$B$5)": 1228,_x000D_
    "=RIK_AC(\"INF06__;INF02@E=1,S=1021,G=0,T=0,P=0:@R=A,S=1027,V={0}:R=B,S=1005,V={1}:R=C,S=2000,V={2}:R=D,S=1009,V={3}:R=E,S=1010,V={4}:R=F,S=2|1011,V={5}:R=G,S=2|1012,V={6}:R=H,S=1004,V={7}:\";$B$1;$H$9;$B$2;L$3;$H$10;$B$3;$A41;$B$5)": 1229,_x000D_
    "=RIK_AC(\"INF06__;INF02@E=1,S=1021,G=0,T=0,P=0:@R=A,S=1027,V={0}:R=B,S=1005,V={1}:R=C,S=2000,V={2}:R=D,S=1009,V={3}:R=E,S=1010,V={4}:R=F,S=2|1011,V={5}:R=G,S=2|1012,V={6}:R=H,S=1004,V={7}:\";$B$1;$H$9;$B$2;L$3;$H$10;$B$3;$A42;$B$5)": 1230,_x000D_
    "=RIK_AC(\"INF06__;INF02@E=1,S=1021,G=0,T=0,P=0:@R=A,S=1027,V={0}:R=B,S=1005,V={1}:R=C,S=2000,V={2}:R=D,S=1009,V={3}:R=E,S=1010,V={4}:R=F,S=2|1011,V={5}:R=G,S=2|1012,V={6}:R=H,S=1004,V={7}:\";$B$1;$H$9;$B$2;L$3;$H$10;$B$3;$A43;$B$5)": 1231,_x000D_
    "=RIK_AC(\"INF06__;INF02@E=1,S=1021,G=0,T=0,P=0:@R=A,S=1027,V={0}:R=B,S=1005,V={1}:R=C,S=2000,V={2}:R=D,S=1009,V={3}:R=E,S=1010,V={4}:R=F,S=2|1011,V={5}:R=G,S=2|1012,V={6}:R=H,S=1004,V={7}:\";$B$1;$H$9;$B$2;L$3;$H$10;$B$3;$A44;$B$5)": 1232,_x000D_
    "=RIK_AC(\"INF06__;INF02@E=1,S=1021,G=0,T=0,P=0:@R=A,S=1027,V={0}:R=B,S=1005,V={1}:R=C,S=2000,V={2}:R=D,S=1009,V={3}:R=E,S=1010,V={4}:R=F,S=2|1011,V={5}:R=G,S=2|1012,V={6}:R=H,S=1004,V={7}:\";$B$1;$H$9;$B$2;L$3;$H$10;$B$3;$A45;$B$5)": 1233,_x000D_
    "=RIK_AC(\"INF06__;INF02@E=1,S=1021,G=0,T=0,P=0:@R=A,S=1027,V={0}:R=B,S=1005,V={1}:R=C,S=2000,V={2}:R=D,S=1009,V={3}:R=E,S=1010,V={4}:R=F,S=2|1011,V={5}:R=G,S=2|1012,V={6}:R=H,S=1004,V={7}:\";$B$1;$H$9;$B$2;L$3;$H$10;$B$3;$A46;$B$5)": 1234,_x000D_
    "=RIK_AC(\"INF06__;INF02@E=1,S=1021,G=0,T=0,P=0:@R=A,S=1027,V={0}:R=B,S=1005,V={1}:R=C,S=2000,V={2}:R=D,S=1009,V={3}:R=E,S=1010,V={4}:R=F,S=2|1011,V={5}:R=G,S=2|1012,V={6}:R=H,S=1004,V={7}:\";$B$1;$H$9;$B$2;L$3;$H$10;$B$3;$A47;$B$5)": 1235,_x000D_
    "=RIK_AC(\"INF06__;INF02@E=1,S=1021,G=0,T=0,P=0:@R=A,S=1027,V={0}:R=B,S=1005,V={1}:R=C,S=2000,V={2}:R=D,S=1009,V={3}:R=E,S=1010,V={4}:R=F,S=2|1011,V={5}:R=G,S=2|1012,V={6}:R=H,S=1004,V={7}:\";$B$1;$H$9;$B$2;L$3;$H$10;$B$3;$A48;$B$5)": 1236,_x000D_
    "=RIK_AC(\"INF06__;INF02@E=1,S=1021,G=0,T=0,P=0:@R=A,S=1027,V={0}:R=B,S=1005,V={1}:R=C,S=2000,V={2}:R=D,S=1009,V={3}:R=E,S=1010,V={4}:R=F,S=2|1011,V={5}:R=G,S=2|1012,V={6}:R=H,S=1004,V={7}:\";$B$1;$H$9;$B$2;L$3;$H$10;$B$3;$A49;$B$5)": 1237,_x000D_
    "=RIK_AC(\"INF06__;INF02@E=1,S=1021,G=0,T=0,P=0:@R=A,S=1027,V={0}:R=B,S=1005,V={1}:R=C,S=2000,V={2}:R=D,S=1009,V={3}:R=E,S=1010,V={4}:R=F,S=2|1011,V={5}:R=G,S=2|1012,V={6}:R=H,S=1004,V={7}:\";$B$1;$H$9;$B$2;N$3;$H$10;$B$3;$A18;$B$5)": 1238,_x000D_
    "=RIK_AC(\"INF06__;INF02@E=1,S=1021,G=0,T=0,P=0:@R=A,S=1027,V={0}:R=B,S=1005,V={1}:R=C,S=2000,V={2}:R=D,S=1009,V={3}:R=E,S=1010,V={4}:R=F,S=2|1011,V={5}:R=G,S=2|1012,V={6}:R=H,S=1004,V={7}:\";$B$1;$H$9;$B$2;N$3;$H$10;$B$3;$A19;$B$5)": 1239,_x000D_
    "=RIK_AC(\"INF06__;INF02@E=1,S=1021,G=0,T=0,P=0:@R=A,S=1027,V={0}:R=B,S=1005,V={1}:R=C,S=2000,V={2}:R=D,S=1009,V={3}:R=E,S=1010,V={4}:R=F,S=2|1011,V={5}:R=G,S=2|1012,V={6}:R=H,S=1004,V={7}:\";$B$1;$H$9;$B$2;N$3;$H$10;$B$3;$A20;$B$5)": 1240,_x000D_
    "=RIK_AC(\"INF06__;INF02@E=1,S=1021,G=0,T=0,P=0:@R=A,S=1027,V={0}:R=B,S=1005,V={1}:R=C,S=2000,V={2}:R=D,S=1009,V={3}:R=E,S=1010,V={4}:R=F,S=2|1011,V={5}:R=G,S=2|1012,V={6}:R=H,S=1004,V={7}:\";$B$1;$H$9;$B$2;N$3;$H$10;$B$3;$A21;$B$5)": 1241,_x000D_
    "=RIK_AC(\"INF06__;INF02@E=1,S=1021,G=0,T=0,P=0:@R=A,S=1027,V={0}:R=B,S=1005,V={1}:R=C,S=2000,V={2}:R=D,S=1009,V={3}:R=E,S=1010,V={4}:R=F,S=2|1011,V={5}:R=G,S=2|1012,V={6}:R=H,S=1004,V={7}:\";$B$1;$H$9;$B$2;N$3;$H$10;$B$3;$A22;$B$5)": 1242,_x000D_
    "=RIK_AC(\"INF06__;INF02@E=1,S=1021,G=0,T=0,P=0:@R=A,S=1027,V={0}:R=B,S=1005,V={1}:R=C,S=2000,V={2}:R=D,S=1009,V={3}:R=E,S=1010,V={4}:R=F,S=2|1011,V={5}:R=G,S=2|1012,V={6}:R=H,S=1004,V={7}:\";$B$1;$H$9;$B$2;N$3;$H$10;$B$3;$A23;$B$5)": 1243,_x000D_
    "=RIK_AC(\"INF06__;INF02@E=1,S=1021,G=0,T=0,P=0:@R=A,S=1027,V={0}:R=B,S=1005,V={1}:R=C,S=2000,V={2}:R=D,S=1009,V={3}:R=E,S=1010,V={4}:R=F,S=2|1011,V={5}:R=G,S=2|1012,V={6}:R=H,S=1004,V={7}:\";$B$1;$H$9;$B$2;N$3;$H$10;$B$3;$A24;$B$5)": 1244,_x000D_
    "=RIK_AC(\"INF06__;INF02@E=1,S=1021,G=0,T=0,P=0:@R=A,S=1027,V={0}:R=B,S=1005,V={1}:R=C,S=2000,V={2}:R=D,S=1009,V={3}:R=E,S=1010,V={4}:R=F,S=2|1011,V={5}:R=G,S=2|1012,V={6}:R=H,S=1004,V={7}:\";$B$1;$H$9;$B$2;N$3;$H$10;$B$3;$A25;$B$5)": 1245,_x000D_
    "=RIK_AC(\"INF06__;INF02@E=1,S=1021,G=0,T=0,P=0:@R=A,S=1027,V={0}:R=B,S=1005,V={1}:R=C,S=2000,V={2}:R=D,S=1009,V={3}:R=E,S=1010,V={4}:R=F,S=2|1011,V={5}:R=G,S=2|1012,V={6}:R=H,S=1004,V={7}:\";$B$1;$H$9;$B$2;N$3;$H$10;$B$3;$A26;$B$5)": 1246,_x000D_
    "=RIK_AC(\"INF06__;INF02@E=1,S=1021,G=0,T=0,P=0:@R=A,S=1027,V={0}:R=B,S=1005,V={1}:R=C,S=2000,V={2}:R=D,S=1009,V={3}:R=E,S=1010,V={4}:R=F,S=2|1011,V={5}:R=G,S=2|1012,V={6}:R=H,S=1004,V={7}:\";$B$1;$H$9;$B$2;N$3;$H$10;$B$3;$A27;$B$5)": 1247,_x000D_
    "=RIK_AC(\"INF06__;INF02@E=1,S=1021,G=0,T=0,P=0:@R=A,S=1027,V={0}:R=B,S=1005,V={1}:R=C,S=2000,V={2}:R=D,S=1009,V={3}:R=E,S=1010,V={4}:R=F,S=2|1011,V={5}:R=G,S=2|1012,V={6}:R=H,S=1004,V={7}:\";$B$1;$H$9;$B$2;N$3;$H$10;$B$3;$A28;$B$5)": 1248,_x000D_
    "=RIK_AC(\"INF06__;INF02@E=1,S=1021,G=0,T=0,P=0:@R=A,S=1027,V={0}:R=B,S=1005,V={1}:R=C,S=2000,V={2}:R=D,S=1009,V={3}:R=E,S=1010,V={4}:R=F,S=2|1011,V={5}:R=G,S=2|1012,V={6}:R=H,S=1004,V={7}:\";$B$1;$H$9;$B$2;N$3;$H$10;$B$3;$A29;$B$5)": 1249,_x000D_
    "=RIK_AC(\"INF06__;INF02@E=1,S=1021,G=0,T=0,P=0:@R=A,S=1027,V={0}:R=B,S=1005,V={1}:R=C,S=2000,V={2}:R=D,S=1009,V={3}:R=E,S=1010,V={4}:R=F,S=2|1011,V={5}:R=G,S=2|1012,V={6}:R=H,S=1004,V={7}:\";$B$1;$H$9;$B$2;N$3;$H$10;$B$3;$A30;$B$5)": 1250,_x000D_
    "=RIK_AC(\"INF06__;INF02@E=1,S=1021,G=0,T=0,P=0:@R=A,S=1027,V={0}:R=B,S=1005,V={1}:R=C,S=2000,V={2}:R=D,S=1009,V={3}:R=E,S=1010,V={4}:R=F,S=2|1011,V={5}:R=G,S=2|1012,V={6}:R=H,S=1004,V={7}:\";$B$1;$H$9;$B$2;N$3;$H$10;$B$3;$A31;$B$5)": 1251,_x000D_
    "=RIK_AC(\"INF06__;INF02@E=1,S=1021,G=0,T=0,P=0:@R=A,S=1027,V={0}:R=B,S=1005,V={1}:R=C,S=2000,V={2}:R=D,S=1009,V={3}:R=E,S=1010,V={4}:R=F,S=2|1011,V={5}:R=G,S=2|1012,V={6}:R=H,S=1004,V={7}:\";$B$1;$H$9;$B$2;N$3;$H$10;$B$3;$A32;$B$5)": 1252,_x000D_
    "=RIK_AC(\"INF06__;INF02@E=1,S=1021,G=0,T=0,P=0:@R=A,S=1027,V={0}:R=B,S=1005,V={1}:R=C,S=2000,V={2}:R=D,S=1009,V={3}:R=E,S=1010,V={4}:R=F,S=2|1011,V={5}:R=G,S=2|1012,V={6}:R=H,S=1004,V={7}:\";$B$1;$H$9;$B$2;N$3;$H$10;$B$3;$A33;$B$5)": 1253,_x000D_
    "=RIK_AC(\"INF06__;INF02@E=1,S=1021,G=0,T=0,P=0:@R=A,S=1027,V={0}:R=B,S=1005,V={1}:R=C,S=2000,V={2}:R=D,S=1009,V={3}:R=E,S=1010,V={4}:R=F,S=2|1011,V={5}:R=G,S=2|1012,V={6}:R=H,S=1004,V={7}:\";$B$1;$H$9;$B$2;N$3;$H$10;$B$3;$A34;$B$5)": 1254,_x000D_
    "=RIK_AC(\"INF06__;INF02@E=1,S=1021,G=0,T=0,P=0:@R=A,S=1027,V={0}:R=B,S=1005,V={1}:R=C,S=2000,V={2}:R=D,S=1009,V={3}:R=E,S=1010,V={4}:R=F,S=2|1011,V={5}:R=G,S=2|1012,V={6}:R=H,S=1004,V={7}:\";$B$1;$H$9;$B$2;N$3;$H$10;$B$3;$A35;$B$5)": 1255,_x000D_
    "=RIK_AC(\"INF06__;INF02@E=1,S=1021,G=0,T=0,P=0:@R=A,S=1027,V={0}:R=B,S=1005,V={1}:R=C,S=2000,V={2}:R=D,S=1009,V={3}:R=E,S=1010,V={4}:R=F,S=2|1011,V={5}:R=G,S=2|1012,V={6}:R=H,S=1004,V={7}:\";$B$1;$H$9;$B$2;N$3;$H$10;$B$3;$A36;$B$5)": 1256,_x000D_
    "=RIK_AC(\"INF06__;INF02@E=1,S=1021,G=0,T=0,P=0:@R=A,S=1027,V={0}:R=B,S=1005,V={1}:R=C,S=2000,V={2}:R=D,S=1009,V={3}:R=E,S=1010,V={4}:R=F,S=2|1011,V={5}:R=G,S=2|1012,V={6}:R=H,S=1004,V={7}:\";$B$1;$H$9;$B$2;N$3;$H$10;$B$3;$A38;$B$5)": 1257,_x000D_
    "=RIK_AC(\"INF06__;INF02@E=1,S=1021,G=0,T=0,P=0:@R=A,S=1027,V={0}:R=B,S=1005,V={1}:R=C,S=2000,V={2}:R=D,S=1009,V={3}:R=E,S=1010,V={4}:R=F,S=2|1011,V={5}:R=G,S=2|1012,V={6}:R=H,S=1004,V={7}:\";$B$1;$H$9;$B$2;N$3;$H$10;$B$3;$A39;$B$5)": 1258,_x000D_
    "=RIK_AC(\"INF06__;INF02@E=1,S=1021,G=0,T=0,P=0:@R=A,S=1027,V={0}:R=B,S=1005,V={1}:R=C,S=2000,V={2}:R=D,S=1009,V={3}:R=E,S=1010,V={4}:R=F,S=2|1011,V={5}:R=G,S=2|1012,V={6}:R=H,S=1004,V={7}:\";$B$1;$H$9;$B$2;N$3;$H$10;$B$3;$A40;$B$5)": 1259,_x000D_
    "=RIK_AC(\"INF06__;INF02@E=1,S=1021,G=0,T=0,P=0:@R=A,S=1027,V={0}:R=B,S=1005,V={1}:R=C,S=2000,V={2}:R=D,S=1009,V={3}:R=E,S=1010,V={4}:R=F,S=2|1011,V={5}:R=G,S=2|1012,V={6}:R=H,S=1004,V={7}:\";$B$1;$H$9;$B$2;N$3;$H$10;$B$3;$A41;$B$5)": 1260,_x000D_
    "=RIK_AC(\"INF06__;INF02@E=1,S=1021,G=0,T=0,P=0:@R=A,S=1027,V={0}:R=B,S=1005,V={1}:R=C,S=2000,V={2}:R=D,S=1009,V={3}:R=E,S=1010,V={4}:R=F,S=2|1011,V={5}:R=G,S=2|1012,V={6}:R=H,S=1004,V={7}:\";$B$1;$H$9;$B$2;N$3;$H$10;$B$3;$A42;$B$5)": 1261,_x000D_
    "=RIK_AC(\"INF06__;INF02@E=1,S=1021,G=0,T=0,P=0:@R=A,S=1027,V={0}:R=B,S=1005,V={1}:R=C,S=2000,V={2}:R=D,S=1009,V={3}:R=E,S=1010,V={4}:R=F,S=2|1011,V={5}:R=G,S=2|1012,V={6}:R=H,S=1004,V={7}:\";$B$1;$H$9;$B$2;N$3;$H$10;$B$3;$A43;$B$5)": 1262,_x000D_
    "=RIK_AC(\"INF06__;INF02@E=1,S=1021,G=0,T=0,P=0:@R=A,S=1027,V={0}:R=B,S=1005,V={1}:R=C,S=2000,V={2}:R=D,S=1009,V={3}:R=E,S=1010,V={4}:R=F,S=2|1011,V={5}:R=G,S=2|1012,V={6}:R=H,S=1004,V={7}:\";$B$1;$H$9;$B$2;N$3;$H$10;$B$3;$A44;$B$5)": 1263,_x000D_
    "=RIK_AC(\"INF06__;INF02@E=1,S=1021,G=0,T=0,P=0:@R=A,S=1027,V={0}:R=B,S=1005,V={1}:R=C,S=2000,V={2}:R=D,S=1009,V={3}:R=E,S=1010,V={4}:R=F,S=2|1011,V={5}:R=G,S=2|1012,V={6}:R=H,S=1004,V={7}:\";$B$1;$H$9;$B$2;N$3;$H$10;$B$3;$A45;$B$5)": 1264,_x000D_
    "=RIK_AC(\"INF06__;INF02@E=1,S=1021,G=0,T=0,P=0:@R=A,S=1027,V={0}:R=B,S=1005,V={1}:R=C,S=2000,V={2}:R=D,S=1009,V={3}:R=E,S=1010,V={4}:R=F,S=2|1011,V={5}:R=G,S=2|1012,V={6}:R=H,S=1004,V={7}:\";$B$1;$H$9;$B$2;N$3;$H$10;$B$3;$A46;$B$5)": 1265,_x000D_
    "=RIK_AC(\"INF06__;INF02@E=1,S=1021,G=0,T=0,P=0:@R=A,S=1027,V={0}:R=B,S=1005,V={1}:R=C,S=2000,V={2}:R=D,S=1009,V={3}:R=E,S=1010,V={4}:R=F,S=2|1011,V={5}:R=G,S=2|1012,V={6}:R=H,S=1004,V={7}:\";$B$1;$H$9;$B$2;N$3;$H$10;$B$3;$A47;$B$5)": 1266,_x000D_
    "=RIK_AC(\"INF06__;INF02@E=1,S=1021,G=0,T=0,P=0:@R=A,S=1027,V={0}:R=B,S=1005,V={1}:R=C,S=2000,V={2}:R=D,S=1009,V={3}:R=E,S=1010,V={4}:R=F,S=2|1011,V={5}:R=G,S=2|1012,V={6}:R=H,S=1004,V={7}:\";$B$1;$H$9;$B$2;N$3;$H$10;$B$3;$A48;$B$5)": 1267,_x000D_
    "=RIK_AC(\"INF06__;INF02@E=1,S=1021,G=0,T=0,P=0:@R=A,S=1027,V={0}:R=B,S=1005,V={1}:R=C,S=2000,V={2}:R=D,S=1009,V={3}:R=E,S=1010,V={4}:R=F,S=2|1011,V={5}:R=G,S=2|1012,V={6}:R=H,S=1004,V={7}:\";$B$1;$H$9;$B$2;N$3;$H$10;$B$3;$A49;$B$5)": 1268,_x000D_
    "=RIK_AC(\"INF06__;INF02@E=1,S=1021,G=0,T=0,P=0:@R=A,S=1027,V={0}:R=B,S=1005,V={1}:R=C,S=2000,V={2}:R=D,S=1009,V={3}:R=E,S=1010,V={4}:R=F,S=2|1011,V={5}:R=G,S=2|1012,V={6}:R=H,S=1004,V={7}:\";$B$1;$H$9;$B$2;N$3;$H$10;$B$3;$A51;$B$5)": 1269,_x000D_
    "=RIK_AC(\"INF06__;INF02@E=1,S=1021,G=0,T=0,P=0:@R=A,S=1027,V={0}:R=B,S=1005,V={1}:R=C,S=2000,V={2}:R=D,S=1009,V={3}:R=E,S=1010,V={4}:R=F,S=2|1011,V={5}:R=G,S=2|1012,V={6}:R=H,S=1004,V={7}:\";$B$1;$H$9;$B$2;N$3;$H$10;$B$3;$A52;$B$5)": 1270,_x000D_
    "=RIK_AC(\"INF06__;INF02@E=1,S=1021,G=0,T=0,P=0:@R=A,S=1027,V={0}:R=B,S=1005,V={1}:R=C,S=2000,V={2}:R=D,S=1009,V={3}:R=E,S=1010,V={4}:R=F,S=2|1011,V={5}:R=G,S=2|1012,V={6}:R=H,S=1004,V={7}:\";$B$1;$H$9;$B$2;N$3;$H$10;$B$3;$A53;$B$5)": 1271,_x000D_
    "=RIK_AC(\"INF06__;INF02@E=1,S=1021,G=0,T=0,P=0:@R=A,S=1027,V={0}:R=B,S=1005,V={1}:R=C,S=2000,V={2}:R=D,S=1009,V={3}:R=E,S=1010,V={4}:R=F,S=2|1011,V={5}:R=G,S=2|1012,V={6}:R=H,S=1004,V={7}:\";$B$1;$H$9;$B$2;J$3;$H$10;$B$3;$A19;$B$5)": 1272,_x000D_
    "=RIK_AC(\"INF06__;INF02@E=1,S=1021,G=0,T=0,P=0:@R=A,S=1027,V={0}:R=B,S=1005,V={1}:R=C,S=2000,V={2}:R=D,S=1009,V={3}:R=E,S=1010,V={4}:R=F,S=2|1011,V={5}:R=G,S=2|1012,V={6}:R=H,S=1004,V={7}:\";$B$1;$H$9;$B$2;J$3;$H$10;$B$3;$A20;$B$5)": 1273,_x000D_
    "=RIK_AC(\"INF06__;INF02@E=1,S=1021,G=0,T=0,P=0:@R=A,S=1027,V={0}:R=B,S=1005,V={1}:R=C,S=2000,V={2}:R=D,S=1009,V={3}:R=E,S=1010,V={4}:R=F,S=2|1011,V={5}:R=G,S=2|1012,V={6}:R=H,S=1004,V={7}:\";$B</t>
  </si>
  <si>
    <t>$1;$H$9;$B$2;J$3;$H$10;$B$3;$A21;$B$5)": 1274,_x000D_
    "=RIK_AC(\"INF06__;INF02@E=1,S=1021,G=0,T=0,P=0:@R=A,S=1027,V={0}:R=B,S=1005,V={1}:R=C,S=2000,V={2}:R=D,S=1009,V={3}:R=E,S=1010,V={4}:R=F,S=2|1011,V={5}:R=G,S=2|1012,V={6}:R=H,S=1004,V={7}:\";$B$1;$H$9;$B$2;J$3;$H$10;$B$3;$A22;$B$5)": 1275,_x000D_
    "=RIK_AC(\"INF06__;INF02@E=1,S=1021,G=0,T=0,P=0:@R=A,S=1027,V={0}:R=B,S=1005,V={1}:R=C,S=2000,V={2}:R=D,S=1009,V={3}:R=E,S=1010,V={4}:R=F,S=2|1011,V={5}:R=G,S=2|1012,V={6}:R=H,S=1004,V={7}:\";$B$1;$H$9;$B$2;J$3;$H$10;$B$3;$A23;$B$5)": 1276,_x000D_
    "=RIK_AC(\"INF06__;INF02@E=1,S=1021,G=0,T=0,P=0:@R=A,S=1027,V={0}:R=B,S=1005,V={1}:R=C,S=2000,V={2}:R=D,S=1009,V={3}:R=E,S=1010,V={4}:R=F,S=2|1011,V={5}:R=G,S=2|1012,V={6}:R=H,S=1004,V={7}:\";$B$1;$H$9;$B$2;J$3;$H$10;$B$3;$A24;$B$5)": 1277,_x000D_
    "=RIK_AC(\"INF06__;INF02@E=1,S=1021,G=0,T=0,P=0:@R=A,S=1027,V={0}:R=B,S=1005,V={1}:R=C,S=2000,V={2}:R=D,S=1009,V={3}:R=E,S=1010,V={4}:R=F,S=2|1011,V={5}:R=G,S=2|1012,V={6}:R=H,S=1004,V={7}:\";$B$1;$H$9;$B$2;J$3;$H$10;$B$3;$A25;$B$5)": 1278,_x000D_
    "=RIK_AC(\"INF06__;INF02@E=1,S=1021,G=0,T=0,P=0:@R=A,S=1027,V={0}:R=B,S=1005,V={1}:R=C,S=2000,V={2}:R=D,S=1009,V={3}:R=E,S=1010,V={4}:R=F,S=2|1011,V={5}:R=G,S=2|1012,V={6}:R=H,S=1004,V={7}:\";$B$1;$H$9;$B$2;J$3;$H$10;$B$3;$A26;$B$5)": 1279,_x000D_
    "=RIK_AC(\"INF06__;INF02@E=1,S=1021,G=0,T=0,P=0:@R=A,S=1027,V={0}:R=B,S=1005,V={1}:R=C,S=2000,V={2}:R=D,S=1009,V={3}:R=E,S=1010,V={4}:R=F,S=2|1011,V={5}:R=G,S=2|1012,V={6}:R=H,S=1004,V={7}:\";$B$1;$H$9;$B$2;J$3;$H$10;$B$3;$A27;$B$5)": 1280,_x000D_
    "=RIK_AC(\"INF06__;INF02@E=1,S=1021,G=0,T=0,P=0:@R=A,S=1027,V={0}:R=B,S=1005,V={1}:R=C,S=2000,V={2}:R=D,S=1009,V={3}:R=E,S=1010,V={4}:R=F,S=2|1011,V={5}:R=G,S=2|1012,V={6}:R=H,S=1004,V={7}:\";$B$1;$H$9;$B$2;J$3;$H$10;$B$3;$A28;$B$5)": 1281,_x000D_
    "=RIK_AC(\"INF06__;INF02@E=1,S=1021,G=0,T=0,P=0:@R=A,S=1027,V={0}:R=B,S=1005,V={1}:R=C,S=2000,V={2}:R=D,S=1009,V={3}:R=E,S=1010,V={4}:R=F,S=2|1011,V={5}:R=G,S=2|1012,V={6}:R=H,S=1004,V={7}:\";$B$1;$H$9;$B$2;J$3;$H$10;$B$3;$A29;$B$5)": 1282,_x000D_
    "=RIK_AC(\"INF06__;INF02@E=1,S=1021,G=0,T=0,P=0:@R=A,S=1027,V={0}:R=B,S=1005,V={1}:R=C,S=2000,V={2}:R=D,S=1009,V={3}:R=E,S=1010,V={4}:R=F,S=2|1011,V={5}:R=G,S=2|1012,V={6}:R=H,S=1004,V={7}:\";$B$1;$H$9;$B$2;J$3;$H$10;$B$3;$A30;$B$5)": 1283,_x000D_
    "=RIK_AC(\"INF06__;INF02@E=1,S=1021,G=0,T=0,P=0:@R=A,S=1027,V={0}:R=B,S=1005,V={1}:R=C,S=2000,V={2}:R=D,S=1009,V={3}:R=E,S=1010,V={4}:R=F,S=2|1011,V={5}:R=G,S=2|1012,V={6}:R=H,S=1004,V={7}:\";$B$1;$H$9;$B$2;J$3;$H$10;$B$3;$A31;$B$5)": 1284,_x000D_
    "=RIK_AC(\"INF06__;INF02@E=1,S=1021,G=0,T=0,P=0:@R=A,S=1027,V={0}:R=B,S=1005,V={1}:R=C,S=2000,V={2}:R=D,S=1009,V={3}:R=E,S=1010,V={4}:R=F,S=2|1011,V={5}:R=G,S=2|1012,V={6}:R=H,S=1004,V={7}:\";$B$1;$H$9;$B$2;J$3;$H$10;$B$3;$A32;$B$5)": 1285,_x000D_
    "=RIK_AC(\"INF06__;INF02@E=1,S=1021,G=0,T=0,P=0:@R=A,S=1027,V={0}:R=B,S=1005,V={1}:R=C,S=2000,V={2}:R=D,S=1009,V={3}:R=E,S=1010,V={4}:R=F,S=2|1011,V={5}:R=G,S=2|1012,V={6}:R=H,S=1004,V={7}:\";$B$1;$H$9;$B$2;J$3;$H$10;$B$3;$A33;$B$5)": 1286,_x000D_
    "=RIK_AC(\"INF06__;INF02@E=1,S=1021,G=0,T=0,P=0:@R=A,S=1027,V={0}:R=B,S=1005,V={1}:R=C,S=2000,V={2}:R=D,S=1009,V={3}:R=E,S=1010,V={4}:R=F,S=2|1011,V={5}:R=G,S=2|1012,V={6}:R=H,S=1004,V={7}:\";$B$1;$H$9;$B$2;J$3;$H$10;$B$3;$A34;$B$5)": 1287,_x000D_
    "=RIK_AC(\"INF06__;INF02@E=1,S=1021,G=0,T=0,P=0:@R=A,S=1027,V={0}:R=B,S=1005,V={1}:R=C,S=2000,V={2}:R=D,S=1009,V={3}:R=E,S=1010,V={4}:R=F,S=2|1011,V={5}:R=G,S=2|1012,V={6}:R=H,S=1004,V={7}:\";$B$1;$H$9;$B$2;J$3;$H$10;$B$3;$A35;$B$5)": 1288,_x000D_
    "=RIK_AC(\"INF06__;INF02@E=1,S=1021,G=0,T=0,P=0:@R=A,S=1027,V={0}:R=B,S=1005,V={1}:R=C,S=2000,V={2}:R=D,S=1009,V={3}:R=E,S=1010,V={4}:R=F,S=2|1011,V={5}:R=G,S=2|1012,V={6}:R=H,S=1004,V={7}:\";$B$1;$H$9;$B$2;J$3;$H$10;$B$3;$A36;$B$5)": 1289,_x000D_
    "=RIK_AC(\"INF06__;INF02@E=1,S=1021,G=0,T=0,P=0:@R=A,S=1027,V={0}:R=B,S=1005,V={1}:R=C,S=2000,V={2}:R=D,S=1009,V={3}:R=E,S=1010,V={4}:R=F,S=2|1011,V={5}:R=G,S=2|1012,V={6}:R=H,S=1004,V={7}:\";$B$1;$H$9;$B$2;J$3;$H$10;$B$3;$A38;$B$5)": 1290,_x000D_
    "=RIK_AC(\"INF06__;INF02@E=1,S=1021,G=0,T=0,P=0:@R=A,S=1027,V={0}:R=B,S=1005,V={1}:R=C,S=2000,V={2}:R=D,S=1009,V={3}:R=E,S=1010,V={4}:R=F,S=2|1011,V={5}:R=G,S=2|1012,V={6}:R=H,S=1004,V={7}:\";$B$1;$H$9;$B$2;J$3;$H$10;$B$3;$A39;$B$5)": 1291,_x000D_
    "=RIK_AC(\"INF06__;INF02@E=1,S=1021,G=0,T=0,P=0:@R=A,S=1027,V={0}:R=B,S=1005,V={1}:R=C,S=2000,V={2}:R=D,S=1009,V={3}:R=E,S=1010,V={4}:R=F,S=2|1011,V={5}:R=G,S=2|1012,V={6}:R=H,S=1004,V={7}:\";$B$1;$H$9;$B$2;J$3;$H$10;$B$3;$A40;$B$5)": 1292,_x000D_
    "=RIK_AC(\"INF06__;INF02@E=1,S=1021,G=0,T=0,P=0:@R=A,S=1027,V={0}:R=B,S=1005,V={1}:R=C,S=2000,V={2}:R=D,S=1009,V={3}:R=E,S=1010,V={4}:R=F,S=2|1011,V={5}:R=G,S=2|1012,V={6}:R=H,S=1004,V={7}:\";$B$1;$H$9;$B$2;J$3;$H$10;$B$3;$A41;$B$5)": 1293,_x000D_
    "=RIK_AC(\"INF06__;INF02@E=1,S=1021,G=0,T=0,P=0:@R=A,S=1027,V={0}:R=B,S=1005,V={1}:R=C,S=2000,V={2}:R=D,S=1009,V={3}:R=E,S=1010,V={4}:R=F,S=2|1011,V={5}:R=G,S=2|1012,V={6}:R=H,S=1004,V={7}:\";$B$1;$H$9;$B$2;J$3;$H$10;$B$3;$A42;$B$5)": 1294,_x000D_
    "=RIK_AC(\"INF06__;INF02@E=1,S=1021,G=0,T=0,P=0:@R=A,S=1027,V={0}:R=B,S=1005,V={1}:R=C,S=2000,V={2}:R=D,S=1009,V={3}:R=E,S=1010,V={4}:R=F,S=2|1011,V={5}:R=G,S=2|1012,V={6}:R=H,S=1004,V={7}:\";$B$1;$H$9;$B$2;J$3;$H$10;$B$3;$A43;$B$5)": 1295,_x000D_
    "=RIK_AC(\"INF06__;INF02@E=1,S=1021,G=0,T=0,P=0:@R=A,S=1027,V={0}:R=B,S=1005,V={1}:R=C,S=2000,V={2}:R=D,S=1009,V={3}:R=E,S=1010,V={4}:R=F,S=2|1011,V={5}:R=G,S=2|1012,V={6}:R=H,S=1004,V={7}:\";$B$1;$H$9;$B$2;J$3;$H$10;$B$3;$A44;$B$5)": 1296,_x000D_
    "=RIK_AC(\"INF06__;INF02@E=1,S=1021,G=0,T=0,P=0:@R=A,S=1027,V={0}:R=B,S=1005,V={1}:R=C,S=2000,V={2}:R=D,S=1009,V={3}:R=E,S=1010,V={4}:R=F,S=2|1011,V={5}:R=G,S=2|1012,V={6}:R=H,S=1004,V={7}:\";$B$1;$H$9;$B$2;J$3;$H$10;$B$3;$A45;$B$5)": 1297,_x000D_
    "=RIK_AC(\"INF06__;INF02@E=1,S=1021,G=0,T=0,P=0:@R=A,S=1027,V={0}:R=B,S=1005,V={1}:R=C,S=2000,V={2}:R=D,S=1009,V={3}:R=E,S=1010,V={4}:R=F,S=2|1011,V={5}:R=G,S=2|1012,V={6}:R=H,S=1004,V={7}:\";$B$1;$H$9;$B$2;J$3;$H$10;$B$3;$A46;$B$5)": 1298,_x000D_
    "=RIK_AC(\"INF06__;INF02@E=1,S=1021,G=0,T=0,P=0:@R=A,S=1027,V={0}:R=B,S=1005,V={1}:R=C,S=2000,V={2}:R=D,S=1009,V={3}:R=E,S=1010,V={4}:R=F,S=2|1011,V={5}:R=G,S=2|1012,V={6}:R=H,S=1004,V={7}:\";$B$1;$H$9;$B$2;J$3;$H$10;$B$3;$A47;$B$5)": 1299,_x000D_
    "=RIK_AC(\"INF06__;INF02@E=1,S=1021,G=0,T=0,P=0:@R=A,S=1027,V={0}:R=B,S=1005,V={1}:R=C,S=2000,V={2}:R=D,S=1009,V={3}:R=E,S=1010,V={4}:R=F,S=2|1011,V={5}:R=G,S=2|1012,V={6}:R=H,S=1004,V={7}:\";$B$1;$H$9;$B$2;J$3;$H$10;$B$3;$A48;$B$5)": 1300,_x000D_
    "=RIK_AC(\"INF06__;INF02@E=1,S=1021,G=0,T=0,P=0:@R=A,S=1027,V={0}:R=B,S=1005,V={1}:R=C,S=2000,V={2}:R=D,S=1009,V={3}:R=E,S=1010,V={4}:R=F,S=2|1011,V={5}:R=G,S=2|1012,V={6}:R=H,S=1004,V={7}:\";$B$1;$H$9;$B$2;J$3;$H$10;$B$3;$A49;$B$5)": 1301,_x000D_
    "=RIK_AC(\"INF06__;INF02@E=1,S=1021,G=0,T=0,P=0:@R=A,S=1027,V={0}:R=B,S=1005,V={1}:R=C,S=2000,V={2}:R=D,S=1009,V={3}:R=E,S=1010,V={4}:R=F,S=2|1011,V={5}:R=G,S=2|1012,V={6}:R=H,S=1004,V={7}:\";$B$1;$H$9;$B$2;J$3;$H$10;$B$3;$A51;$B$5)": 1302,_x000D_
    "=RIK_AC(\"INF06__;INF02@E=1,S=1021,G=0,T=0,P=0:@R=A,S=1027,V={0}:R=B,S=1005,V={1}:R=C,S=2000,V={2}:R=D,S=1009,V={3}:R=E,S=1010,V={4}:R=F,S=2|1011,V={5}:R=G,S=2|1012,V={6}:R=H,S=1004,V={7}:\";$B$1;$H$9;$B$2;J$3;$H$10;$B$3;$A52;$B$5)": 1303,_x000D_
    "=RIK_AC(\"INF06__;INF02@E=1,S=1021,G=0,T=0,P=0:@R=A,S=1027,V={0}:R=B,S=1005,V={1}:R=C,S=2000,V={2}:R=D,S=1009,V={3}:R=E,S=1010,V={4}:R=F,S=2|1011,V={5}:R=G,S=2|1012,V={6}:R=H,S=1004,V={7}:\";$B$1;$H$9;$B$2;J$3;$H$10;$B$3;$A53;$B$5)": 1304,_x000D_
    "=RIK_AC(\"INF06__;INF02@E=1,S=1021,G=0,T=0,P=0:@R=A,S=1027,V={0}:R=B,S=1005,V={1}:R=C,S=2000,V={2}:R=D,S=1009,V={3}:R=E,S=1010,V={4}:R=F,S=2|1011,V={5}:R=G,S=2|1012,V={6}:R=H,S=1004,V={7}:\";$B$1;$H$9;$B$2;L$3;$H$10;$B$3;$B19;$B$5)": 1305,_x000D_
    "=RIK_AC(\"INF06__;INF02@E=1,S=1021,G=0,T=0,P=0:@R=A,S=1027,V={0}:R=B,S=1005,V={1}:R=C,S=2000,V={2}:R=D,S=1009,V={3}:R=E,S=1010,V={4}:R=F,S=2|1011,V={5}:R=G,S=2|1012,V={6}:R=H,S=1004,V={7}:\";$B$1;$H$9;$B$2;N$3;$H$10;$B$3;$C18;$B$5)": 1306,_x000D_
    "=RIK_AC(\"INF06__;INF02@E=1,S=1021,G=0,T=0,P=0:@R=A,S=1027,V={0}:R=B,S=1005,V={1}:R=C,S=2000,V={2}:R=D,S=1009,V={3}:R=E,S=1010,V={4}:R=F,S=2|1011,V={5}:R=G,S=2|1012,V={6}:R=H,S=1004,V={7}:\";$B$1;$H$9;$B$2;L$3;$H$10;$B$3;$B20;$B$5)": 1307,_x000D_
    "=RIK_AC(\"INF06__;INF02@E=1,S=1021,G=0,T=0,P=0:@R=A,S=1027,V={0}:R=B,S=1005,V={1}:R=C,S=2000,V={2}:R=D,S=1009,V={3}:R=E,S=1010,V={4}:R=F,S=2|1011,V={5}:R=G,S=2|1012,V={6}:R=H,S=1004,V={7}:\";$B$1;$H$9;$B$2;L$3;$H$10;$B$3;$B21;$B$5)": 1308,_x000D_
    "=RIK_AC(\"INF06__;INF02@E=1,S=1021,G=0,T=0,P=0:@R=A,S=1027,V={0}:R=B,S=1005,V={1}:R=C,S=2000,V={2}:R=D,S=1009,V={3}:R=E,S=1010,V={4}:R=F,S=2|1011,V={5}:R=G,S=2|1012,V={6}:R=H,S=1004,V={7}:\";$B$1;$H$9;$B$2;L$3;$H$10;$B$3;$B22;$B$5)": 1309,_x000D_
    "=RIK_AC(\"INF06__;INF02@E=1,S=1021,G=0,T=0,P=0:@R=A,S=1027,V={0}:R=B,S=1005,V={1}:R=C,S=2000,V={2}:R=D,S=1009,V={3}:R=E,S=1010,V={4}:R=F,S=2|1011,V={5}:R=G,S=2|1012,V={6}:R=H,S=1004,V={7}:\";$B$1;$H$9;$B$2;L$3;$H$10;$B$3;$B23;$B$5)": 1310,_x000D_
    "=RIK_AC(\"INF06__;INF02@E=1,S=1021,G=0,T=0,P=0:@R=A,S=1027,V={0}:R=B,S=1005,V={1}:R=C,S=2000,V={2}:R=D,S=1009,V={3}:R=E,S=1010,V={4}:R=F,S=2|1011,V={5}:R=G,S=2|1012,V={6}:R=H,S=1004,V={7}:\";$B$1;$H$9;$B$2;L$3;$H$10;$B$3;$B24;$B$5)": 1311,_x000D_
    "=RIK_AC(\"INF06__;INF02@E=1,S=1021,G=0,T=0,P=0:@R=A,S=1027,V={0}:R=B,S=1005,V={1}:R=C,S=2000,V={2}:R=D,S=1009,V={3}:R=E,S=1010,V={4}:R=F,S=2|1011,V={5}:R=G,S=2|1012,V={6}:R=H,S=1004,V={7}:\";$B$1;$H$9;$B$2;L$3;$H$10;$B$3;$B25;$B$5)": 1312,_x000D_
    "=RIK_AC(\"INF06__;INF02@E=1,S=1021,G=0,T=0,P=0:@R=A,S=1027,V={0}:R=B,S=1005,V={1}:R=C,S=2000,V={2}:R=D,S=1009,V={3}:R=E,S=1010,V={4}:R=F,S=2|1011,V={5}:R=G,S=2|1012,V={6}:R=H,S=1004,V={7}:\";$B$1;$H$9;$B$2;L$3;$H$10;$B$3;$B26;$B$5)": 1313,_x000D_
    "=RIK_AC(\"INF06__;INF02@E=1,S=1021,G=0,T=0,P=0:@R=A,S=1027,V={0}:R=B,S=1005,V={1}:R=C,S=2000,V={2}:R=D,S=1009,V={3}:R=E,S=1010,V={4}:R=F,S=2|1011,V={5}:R=G,S=2|1012,V={6}:R=H,S=1004,V={7}:\";$B$1;$H$9;$B$2;L$3;$H$10;$B$3;$B27;$B$5)": 1314,_x000D_
    "=RIK_AC(\"INF06__;INF02@E=1,S=1021,G=0,T=0,P=0:@R=A,S=1027,V={0}:R=B,S=1005,V={1}:R=C,S=2000,V={2}:R=D,S=1009,V={3}:R=E,S=1010,V={4}:R=F,S=2|1011,V={5}:R=G,S=2|1012,V={6}:R=H,S=1004,V={7}:\";$B$1;$H$9;$B$2;L$3;$H$10;$B$3;$B28;$B$5)": 1315,_x000D_
    "=RIK_AC(\"INF06__;INF02@E=1,S=1021,G=0,T=0,P=0:@R=A,S=1027,V={0}:R=B,S=1005,V={1}:R=C,S=2000,V={2}:R=D,S=1009,V={3}:R=E,S=1010,V={4}:R=F,S=2|1011,V={5}:R=G,S=2|1012,V={6}:R=H,S=1004,V={7}:\";$B$1;$H$9;$B$2;L$3;$H$10;$B$3;$B29;$B$5)": 1316,_x000D_
    "=RIK_AC(\"INF06__;INF02@E=1,S=1021,G=0,T=0,P=0:@R=A,S=1027,V={0}:R=B,S=1005,V={1}:R=C,S=2000,V={2}:R=D,S=1009,V={3}:R=E,S=1010,V={4}:R=F,S=2|1011,V={5}:R=G,S=2|1012,V={6}:R=H,S=1004,V={7}:\";$B$1;$H$9;$B$2;L$3;$H$10;$B$3;$B30;$B$5)": 1317,_x000D_
    "=RIK_AC(\"INF06__;INF02@E=1,S=1021,G=0,T=0,P=0:@R=A,S=1027,V={0}:R=B,S=1005,V={1}:R=C,S=2000,V={2}:R=D,S=1009,V={3}:R=E,S=1010,V={4}:R=F,S=2|1011,V={5}:R=G,S=2|1012,V={6}:R=H,S=1004,V={7}:\";$B$1;$H$9;$B$2;L$3;$H$10;$B$3;$B31;$B$5)": 1318,_x000D_
    "=RIK_AC(\"INF06__;INF02@E=1,S=1021,G=0,T=0,P=0:@R=A,S=1027,V={0}:R=B,S=1005,V={1}:R=C,S=2000,V={2}:R=D,S=1009,V={3}:R=E,S=1010,V={4}:R=F,S=2|1011,V={5}:R=G,S=2|1012,V={6}:R=H,S=1004,V={7}:\";$B$1;$H$9;$B$2;L$3;$H$10;$B$3;$B32;$B$5)": 1319,_x000D_
    "=RIK_AC(\"INF06__;INF02@E=1,S=1021,G=0,T=0,P=0:@R=A,S=1027,V={0}:R=B,S=1005,V={1}:R=C,S=2000,V={2}:R=D,S=1009,V={3}:R=E,S=1010,V={4}:R=F,S=2|1011,V={5}:R=G,S=2|1012,V={6}:R=H,S=1004,V={7}:\";$B$1;$H$9;$B$2;L$3;$H$10;$B$3;$B33;$B$5)": 1320,_x000D_
    "=RIK_AC(\"INF06__;INF02@E=1,S=1021,G=0,T=0,P=0:@R=A,S=1027,V={0}:R=B,S=1005,V={1}:R=C,S=2000,V={2}:R=D,S=1009,V={3}:R=E,S=1010,V={4}:R=F,S=2|1011,V={5}:R=G,S=2|1012,V={6}:R=H,S=1004,V={7}:\";$B$1;$H$9;$B$2;L$3;$H$10;$B$3;$B34;$B$5)": 1321,_x000D_
    "=RIK_AC(\"INF06__;INF02@E=1,S=1021,G=0,T=0,P=0:@R=A,S=1027,V={0}:R=B,S=1005,V={1}:R=C,S=2000,V={2}:R=D,S=1009,V={3}:R=E,S=1010,V={4}:R=F,S=2|1011,V={5}:R=G,S=2|1012,V={6}:R=H,S=1004,V={7}:\";$B$1;$H$9;$B$2;L$3;$H$10;$B$3;$B35;$B$5)": 1322,_x000D_
    "=RIK_AC(\"INF06__;INF02@E=1,S=1021,G=0,T=0,P=0:@R=A,S=1027,V={0}:R=B,S=1005,V={1}:R=C,S=2000,V={2}:R=D,S=1009,V={3}:R=E,S=1010,V={4}:R=F,S=2|1011,V={5}:R=G,S=2|1012,V={6}:R=H,S=1004,V={7}:\";$B$1;$H$9;$B$2;L$3;$H$10;$B$3;$B36;$B$5)": 1323,_x000D_
    "=RIK_AC(\"INF06__;INF02@E=1,S=1021,G=0,T=0,P=0:@R=A,S=1027,V={0}:R=B,S=1005,V={1}:R=C,S=2000,V={2}:R=D,S=1009,V={3}:R=E,S=1010,V={4}:R=F,S=2|1011,V={5}:R=G,S=2|1012,V={6}:R=H,S=1004,V={7}:\";$B$1;$H$9;$B$2;L$3;$H$10;$B$3;$B38;$B$5)": 1324,_x000D_
    "=RIK_AC(\"INF06__;INF02@E=1,S=1021,G=0,T=0,P=0:@R=A,S=1027,V={0}:R=B,S=1005,V={1}:R=C,S=2000,V={2}:R=D,S=1009,V={3}:R=E,S=1010,V={4}:R=F,S=2|1011,V={5}:R=G,S=2|1012,V={6}:R=H,S=1004,V={7}:\";$B$1;$H$9;$B$2;L$3;$H$10;$B$3;$B39;$B$5)": 1325,_x000D_
    "=RIK_AC(\"INF06__;INF02@E=1,S=1021,G=0,T=0,P=0:@R=A,S=1027,V={0}:R=B,S=1005,V={1}:R=C,S=2000,V={2}:R=D,S=1009,V={3}:R=E,S=1010,V={4}:R=F,S=2|1011,V={5}:R=G,S=2|1012,V={6}:R=H,S=1004,V={7}:\";$B$1;$H$9;$B$2;L$3;$H$10;$B$3;$B40;$B$5)": 1326,_x000D_
    "=RIK_AC(\"INF06__;INF02@E=1,S=1021,G=0,T=0,P=0:@R=A,S=1027,V={0}:R=B,S=1005,V={1}:R=C,S=2000,V={2}:R=D,S=1009,V={3}:R=E,S=1010,V={4}:R=F,S=2|1011,V={5}:R=G,S=2|1012,V={6}:R=H,S=1004,V={7}:\";$B$1;$H$9;$B$2;L$3;$H$10;$B$3;$B41;$B$5)": 1327,_x000D_
    "=RIK_AC(\"INF06__;INF02@E=1,S=1021,G=0,T=0,P=0:@R=A,S=1027,V={0}:R=B,S=1005,V={1}:R=C,S=2000,V={2}:R=D,S=1009,V={3}:R=E,S=1010,V={4}:R=F,S=2|1011,V={5}:R=G,S=2|1012,V={6}:R=H,S=1004,V={7}:\";$B$1;$H$9;$B$2;L$3;$H$10;$B$3;$B42;$B$5)": 1328,_x000D_
    "=RIK_AC(\"INF06__;INF02@E=1,S=1021,G=0,T=0,P=0:@R=A,S=1027,V={0}:R=B,S=1005,V={1}:R=C,S=2000,V={2}:R=D,S=1009,V={3}:R=E,S=1010,V={4}:R=F,S=2|1011,V={5}:R=G,S=2|1012,V={6}:R=H,S=1004,V={7}:\";$B$1;$H$9;$B$2;L$3;$H$10;$B$3;$B43;$B$5)": 1329,_x000D_
    "=RIK_AC(\"INF06__;INF02@E=1,S=1021,G=0,T=0,P=0:@R=A,S=1027,V={0}:R=B,S=1005,V={1}:R=C,S=2000,V={2}:R=D,S=1009,V={3}:R=E,S=1010,V={4}:R=F,S=2|1011,V={5}:R=G,S=2|1012,V={6}:R=H,S=1004,V={7}:\";$B$1;$H$9;$B$2;L$3;$H$10;$B$3;$B44;$B$5)": 1330,_x000D_
    "=RIK_AC(\"INF06__;INF02@E=1,S=1021,G=0,T=0,P=0:@R=A,S=1027,V={0}:R=B,S=1005,V={1}:R=C,S=2000,V={2}:R=D,S=1009,V={3}:R=E,S=1010,V={4}:R=F,S=2|1011,V={5}:R=G,S=2|1012,V={6}:R=H,S=1004,V={7}:\";$B$1;$H$9;$B$2;L$3;$H$10;$B$3;$B45;$B$5)": 1331,_x000D_
    "=RIK_AC(\"INF06__;INF02@E=1,S=1021,G=0,T=0,P=0:@R=A,S=1027,V={0}:R=B,S=1005,V={1}:R=C,S=2000,V={2}:R=D,S=1009,V={3}:R=E,S=1010,V={4}:R=F,S=2|1011,V={5}:R=G,S=2|1012,V={6}:R=H,S=1004,V={7}:\";$B$1;$H$9;$B$2;L$3;$H$10;$B$3;$B46;$B$5)": 1332,_x000D_
    "=RIK_AC(\"INF06__;INF02@E=1,S=1021,G=0,T=0,P=0:@R=A,S=1027,V={0}:R=B,S=1005,V={1}:R=C,S=2000,V={2}:R=D,S=1009,V={3}:R=E,S=1010,V={4}:R=F,S=2|1011,V={5}:R=G,S=2|1012,V={6}:R=H,S=1004,V={7}:\";$B$1;$H$9;$B$2;L$3;$H$10;$B$3;$B47;$B$5)": 1333,_x000D_
    "=RIK_AC(\"INF06__;INF02@E=1,S=1021,G=0,T=0,P=0:@R=A,S=1027,V={0}:R=B,S=1005,V={1}:R=C,S=2000,V={2}:R=D,S=1009,V={3}:R=E,S=1010,V={4}:R=F,S=2|1011,V={5}:R=G,S=2|1012,V={6}:R=H,S=1004,V={7}:\";$B$1;$H$9;$B$2;L$3;$H$10;$B$3;$B48;$B$5)": 1334,_x000D_
    "=RIK_AC(\"INF06__;INF02@E=1,S=1021,G=0,T=0,P=0:@R=A,S=1027,V={0}:R=B,S=1005,V={1}:R=C,S=2000,V={2}:R=D,S=1009,V={3}:R=E,S=1010,V={4}:R=F,S=2|1011,V={5}:R=G,S=2|1012,V={6}:R=H,S=1004,V={7}:\";$B$1;$H$9;$B$2;L$3;$H$10;$B$3;$B49;$B$5)": 1335,_x000D_
    "=RIK_AC(\"INF06__;INF02@E=1,S=1021,G=0,T=0,P=0:@R=A,S=1027,V={0}:R=B,S=1005,V={1}:R=C,S=2000,V={2}:R=D,S=1009,V={3}:R=E,S=1010,V={4}:R=F,S=2|1011,V={5}:R=G,S=2|1012,V={6}:R=H,S=1004,V={7}:\";$B$1;$H$9;$B$2;N$3;$H$10;$B$3;$C19;$B$5)": 1336,_x000D_
    "=RIK_AC(\"INF06__;INF02@E=1,S=1021,G=0,T=0,P=0:@R=A,S=1027,V={0}:R=B,S=1005,V={1}:R=C,S=2000,V={2}:R=D,S=1009,V={3}:R=E,S=1010,V={4}:R=F,S=2|1011,V={5}:R=G,S=2|1012,V={6}:R=H,S=1004,V={7}:\";$B$1;$H$9;$B$2;N$3;$H$10;$B$3;$C20;$B$5)": 1337,_x000D_
    "=RIK_AC(\"INF06__;INF02@E=1,S=1021,G=0,T=0,P=0:@R=A,S=1027,V={0}:R=B,S=1005,V={1}:R=C,S=2000,V={2}:R=D,S=1009,V={3}:R=E,S=1010,V={4}:R=F,S=2|1011,V={5}:R=G,S=2|1012,V={6}:R=H,S=1004,V={7}:\";$B$1;$H$9;$B$2;N$3;$H$10;$B$3;$C21;$B$5)": 1338,_x000D_
    "=RIK_AC(\"INF06__;INF02@E=1,S=1021,G=0,T=0,P=0:@R=A,S=1027,V={0}:R=B,S=1005,V={1}:R=C,S=2000,V={2}:R=D,S=1009,V={3}:R=E,S=1010,V={4}:R=F,S=2|1011,V={5}:R=G,S=2|1012,V={6}:R=H,S=1004,V={7}:\";$B$1;$H$9;$B$2;N$3;$H$10;$B$3;$C22;$B$5)": 1339,_x000D_
    "=RIK_AC(\"INF06__;INF02@E=1,S=1021,G=0,T=0,P=0:@R=A,S=1027,V={0}:R=B,S=1005,V={1}:R=C,S=2000,V={2}:R=D,S=1009,V={3}:R=E,S=1010,V={4}:R=F,S=2|1011,V={5}:R=G,S=2|1012,V={6}:R=H,S=1004,V={7}:\";$B$1;$H$9;$B$2;N$3;$H$10;$B$3;$C23;$B$5)": 1340,_x000D_
    "=RIK_AC(\"INF06__;INF02@E=1,S=1021,G=0,T=0,P=0:@R=A,S=1027,V={0}:R=B,S=1005,V={1}:R=C,S=2000,V={2}:R=D,S=1009,V={3}:R=E,S=1010,V={4}:R=F,S=2|1011,V={5}:R=G,S=2|1012,V={6}:R=H,S=1004,V={7}:\";$B$1;$H$9;$B$2;N$3;$H$10;$B$3;$C24;$B$5)": 1341,_x000D_
    "=RIK_AC(\"INF06__;INF02@E=1,S=1021,G=0,T=0,P=0:@R=A,S=1027,V={0}:R=B,S=1005,V={1}:R=C,S=2000,V={2}:R=D,S=1009,V={3}:R=E,S=1010,V={4}:R=F,S=2|1011,V={5}:R=G,S=2|1012,V={6}:R=H,S=1004,V={7}:\";$B$1;$H$9;$B$2;N$3;$H$10;$B$3;$C25;$B$5)": 1342,_x000D_
    "=RIK_AC(\"INF06__;INF02@E=1,S=1021,G=0,T=0,P=0:@R=A,S=1027,V={0}:R=B,S=1005,V={1}:R=C,S=2000,V={2}:R=D,S=1009,V={3}:R=E,S=1010,V={4}:R=F,S=2|1011,V={5}:R=G,S=2|1012,V={6}:R=H,S=1004,V={7}:\";$B$1;$H$9;$B$2;N$3;$H$10;$B$3;$C26;$B$5)": 1343,_x000D_
    "=RIK_AC(\"INF06__;INF02@E=1,S=1021,G=0,T=0,P=0:@R=A,S=1027,V={0}:R=B,S=1005,V={1}:R=C,S=2000,V={2}:R=D,S=1009,V={3}:R=E,S=1010,V={4}:R=F,S=2|1011,V={5}:R=G,S=2|1012,V={6}:R=H,S=1004,V={7}:\";$B$1;$H$9;$B$2;N$3;$H$10;$B$3;$C27;$B$5)": 1344,_x000D_
    "=RIK_AC(\"INF06__;INF02@E=1,S=1021,G=0,T=0,P=0:@R=A,S=1027,V={0}:R=B,S=1005,V={1}:R=C,S=2000,V={2}:R=D,S=1009,V={3}:R=E,S=1010,V={4}:R=F,S=2|1011,V={5}:R=G,S=2|1012,V={6}:R=H,S=1004,V={7}:\";$B$1;$H$9;$B$2;N$3;$H$10;$B$3;$C28;$B$5)": 1345,_x000D_
    "=RIK_AC(\"INF06__;INF02@E=1,S=1021,G=0,T=0,P=0:@R=A,S=1027,V={0}:R=B,S=1005,V={1}:R=C,S=2000,V={2}:R=D,S=1009,V={3}:R=E,S=1010,V={4}:R=F,S=2|1011,V={5}:R=G,S=2|1012,V={6}:R=H,S=1004,V={7}:\";$B$1;$H$9;$B$2;N$3;$H$10;$B$3;$C29;$B$5)": 1346,_x000D_
    "=RIK_AC(\"INF06__;INF02@E=1,S=1021,G=0,T=0,P=0:@R=A,S=1027,V={0}:R=B,S=1005,V={1}:R=C,S=2000,V={2}:R=D,S=1009,V={3}:R=E,S=1010,V={4}:R=F,S=2|1011,V={5}:R=G,S=2|1012,V={6}:R=H,S=1004,V={7}:\";$B$1;$H$9;$B$2;N$3;$H$10;$B$3;$C30;$B$5)": 1347,_x000D_
    "=RIK_AC(\"INF06__;INF02@E=1,S=1021,G=0,T=0,P=0:@R=A,S=1027,V={0}:R=B,S=1005,V={1}:R=C,S=2000,V={2}:R=D,S=1009,V={3}:R=E,S=1010,V={4}:R=F,S=2|1011,V={5}:R=G,S=2|1012,V={6}:R=H,S=1004,V={7}:\";$B$1;$H$9;$B$2;N$3;$H$10;$B$3;$C31;$B$5)": 1348,_x000D_
    "=RIK_AC(\"INF06__;INF02@E=1,S=1021,G=0,T=0,P=0:@R=A,S=1027,V={0}:R=B,S=1005,V={1}:R=C,S=2000,V={2}:R=D,S=1009,V={3}:R=E,S=1010,V={4}:R=F,S=2|1011,V={5}:R=G,S=2|1012,V={6}:R=H,S=1004,V={7}:\";$B$1;$H$9;$B$2;N$3;$H$10;$B$3;$C32;$B$5)": 1349,_x000D_
    "=RIK_AC(\"INF06__;INF02@E=1,S=1021,G=0,T=0,P=0:@R=A,S=1027,V={0}:R=B,S=1005,V={1}:R=C,S=2000,V={2}:R=D,S=1009,V={3}:R=E,S=1010,V={4}:R=F,S=2|1011,V={5}:R=G,S=2|1012,V={6}:R=H,S=1004,V={7}:\";$B$1;$H$9;$B$2;N$3;$H$10;$B$3;$C33;$B$5)": 1350,_x000D_
    "=RIK_AC(\"INF06__;INF02@E=1,S=1021,G=0,T=0,P=0:@R=A,S=1027,V={0}:R=B,S=1005,V={1}:R=C,S=2000,V={2}:R=D,S=1009,V={3}:R=E,S=1010,V={4}:R=F,S=2|1011,V={5}:R=G,S=2|1012,V={6}:R=H,S=1004,V={7}:\";$B$1;$H$9;$B$2;N$3;$H$10;$B$3;$C34;$B$5)": 1351,_x000D_
    "=RIK_AC(\"INF06__;INF02@E=1,S=1021,G=0,T=0,P=0:@R=A,S=1027,V={0}:R=B,S=1005,V={1}:R=C,S=2000,V={2}:R=D,S=1009,V={3}:R=E,S=1010,V={4}:R=F,S=2|1011,V={5}:R=G,S=2|1012,V={6}:R=H,S=1004,V={7}:\";$B$1;$H$9;$B$2;N$3;$H$10;$B$3;$C35;$B$5)": 1352,_x000D_
    "=RIK_AC(\"INF06__;INF02@E=1,S=1021,G=0,T=0,P=0:@R=A,S=1027,V={0}:R=B,S=1005,V={1}:R=C,S=2000,V={2}:R=D,S=1009,V={3}:R=E,S=1010,V={4}:R=F,S=2|1011,V={5}:R=G,S=2|1012,V={6}:R=H,S=1004,V={7}:\";$B$1;$H$9;$B$2;N$3;$H$10;$B$3;$C36;$B$5)": 1353,_x000D_
    "=RIK_AC(\"INF06__;INF02@E=1,S=1021,G=0,T=0,P=0:@R=A,S=1027,V={0}:R=B,S=1005,V={1}:R=C,S=2000,V={2}:R=D,S=1009,V={3}:R=E,S=1010,V={4}:R=F,S=2|1011,V={5}:R=G,S=2|1012,V={6}:R=H,S=1004,V={7}:\";$B$1;$H$9;$B$2;N$3;$H$10;$B$3;$C38;$B$5)": 1354,_x000D_
    "=RIK_AC(\"INF06__;INF02@E=1,S=1021,G=0,T=0,P=0:@R=A,S=1027,V={0}:R=B,S=1005,V={1}:R=C,S=2000,V={2}:R=D,S=1009,V={3}:R=E,S=1010,V={4}:R=F,S=2|1011,V={5}:R=G,S=2|1012,V={6}:R=H,S=1004,V={7}:\";$B$1;$H$9;$B$2;N$3;$H$10;$B$3;$C39;$B$5)": 1355,_x000D_
    "=RIK_AC(\"INF06__;INF02@E=1,S=1021,G=0,T=0,P=0:@R=A,S=1027,V={0}:R=B,S=1005,V={1}:R=C,S=2000,V={2}:R=D,S=1009,V={3}:R=E,S=1010,V={4}:R=F,S=2|1011,V={5}:R=G,S=2|1012,V={6}:R=H,S=1004,V={7}:\";$B$1;$H$9;$B$2;N$3;$H$10;$B$3;$C40;$B$5)": 1356,_x000D_
    "=RIK_AC(\"INF06__;INF02@E=1,S=1021,G=0,T=0,P=0:@R=A,S=1027,V={0}:R=B,S=1005,V={1}:R=C,S=2000,V={2}:R=D,S=1009,V={3}:R=E,S=1010,V={4}:R=F,S=2|1011,V={5}:R=G,S=2|1012,V={6}:R=H,S=1004,V={7}:\";$B$1;$H$9;$B$2;N$3;$H$10;$B$3;$C41;$B$5)": 1357,_x000D_
    "=RIK_AC(\"INF06__;INF02@E=1,S=1021,G=0,T=0,P=0:@R=A,S=1027,V={0}:R=B,S=1005,V={1}:R=C,S=2000,V={2}:R=D,S=1009,V={3}:R=E,S=1010,V={4}:R=F,S=2|1011,V={5}:R=G,S=2|1012,V={6}:R=H,S=1004,V={7}:\";$B$1;$H$9;$B$2;N$3;$H$10;$B$3;$C42;$B$5)": 1358,_x000D_
    "=RIK_AC(\"INF06__;INF02@E=1,S=1021,G=0,T=0,P=0:@R=A,S=1027,V={0}:R=B,S=1005,V={1}:R=C,S=2000,V={2}:R=D,S=1009,V={3}:R=E,S=1010,V={4}:R=F,S=2|1011,V={5}:R=G,S=2|1012,V={6}:R=H,S=1004,V={7}:\";$B$1;$H$9;$B$2;N$3;$H$10;$B$3;$C43;$B$5)": 1359,_x000D_
    "=RIK_AC(\"INF06__;INF02@E=1,S=1021,G=0,T=0,P=0:@R=A,S=1027,V={0}:R=B,S=1005,V={1}:R=C,S=2000,V={2}:R=D,S=1009,V={3}:R=E,S=1010,V={4}:R=F,S=2|1011,V={5}:R=G,S=2|1012,V={6}:R=H,S=1004,V={7}:\";$B$1;$H$9;$B$2;N$3;$H$10;$B$3;$C44;$B$5)": 1360,_x000D_
    "=RIK_AC(\"INF06__;INF02@E=1,S=1021,G=0,T=0,P=0:@R=A,S=1027,V={0}:R=B,S=1005,V={1}:R=C,S=2000,V={2}:R=D,S=1009,V={3}:R=E,S=1010,V={4}:R=F,S=2|1011,V={5}:R=G,S=2|1012,V={6}:R=H,S=1004,V={7}:\";$B$1;$H$9;$B$2;N$3;$H$10;$B$3;$C45;$B$5)": 1361,_x000D_
    "=RIK_AC(\"INF06__;INF02@E=1,S=1021,G=0,T=0,P=0:@R=A,S=1027,V={0}:R=B,S=1005,V={1}:R=C,S=2000,V={2}:R=D,S=1009,V={3}:R=E,S=1010,V={4}:R=F,S=2|1011,V={5}:R=G,S=2|1012,V={6}:R=H,S=1004,V={7}:\";$B$1;$H$9;$B$2;N$3;$H$10;$B$3;$C46;$B$5)": 1362,_x000D_
    "=RIK_AC(\"INF06__;INF02@E=1,S=1021,G=0,T=0,P=0:@R=A,S=1027,V={0}:R=B,S=1005,V={1}:R=C,S=2000,V={2}:R=D,S=1009,V={3}:R=E,S=1010,V={4}:R=F,S=2|1011,V={5}:R=G,S=2|1012,V={6}:R=H,S=1004,V={7}:\";$B$1;$H$9;$B$2;N$3;$H$10;$B$3;$C47;$B$5)": 1363,_x000D_
    "=RIK_AC(\"INF06__;INF02@E=1,S=1021,G=0,T=0,P=0:@R=A,S=1027,V={0}:R=B,S=1005,V={1}:R=C,S=2000,V={2}:R=D,S=1009,V={3}:R=E,S=1010,V={4}:R=F,S=2|1011,V={5}:R=G,S=2|1012,V={6}:R=H,S=1004,V={7}:\";$B$1;$H$9;$B$2;N$3;$H$10;$B$3;$C48;$B$5)": 1364,_x000D_
    "=RIK_AC(\"INF06__;INF02@E=1,S=1021,G=0,T=0,P=0:@R=A,S=1027,V={0}:R=B,S=1005,V={1}:R=C,S=2000,V={2}:R=D,S=1009,V={3}:R=E,S=1010,V={4}:R=F,S=2|1011,V={5}:R=G,S=2|1012,V={6}:R=H,S=1004,V={7}:\";$B$1;$H$9;$B$2;N$3;$H$10;$B$3;$C49;$B$5)": 1365,_x000D_
    "=RIK_AC(\"INF06__;INF02@E=1,S=1021,G=0,T=0,P=0:@R=A,S=1027,V={0}:R=B,S=1005,V={1}:R=C,S=2000,V={2}:R=D,S=1009,V={3}:R=E,S=1010,V={4}:R=F,S=2|1011,V={5}:R=G,S=2|1012,V={6}:R=H,S=1004,V={7}:\";$B$1;$H$9;$B$2;N$3;$H$10;$B$3;$C51;$B$5)": 1366,_x000D_
    "=RIK_AC(\"INF06__;INF02@E=1,S=1021,G=0,T=0,P=0:@R=A,S=1027,V={0}:R=B,S=1005,V={1}:R=C,S=2000,V={2}:R=D,S=1009,V={3}:R=E,S=1010,V={4}:R=F,S=2|1011,V={5}:R=G,S=2|1012,V={6}:R=H,S=1004,V={7}:\";$B$1;$H$9;$B$2;N$3;$H$10;$B$3;$C52;$B$5)": 1367,_x000D_
    "=RIK_AC(\"INF06__;INF02@E=1,S=1021,G=0,T=0,P=0:@R=A,S=1027,V={0}:R=B,S=1005,V={1}:R=C,S=2000,V={2}:R=D,S=1009,V={3}:R=E,S=1010,V={4}:R=F,S=2|1011,V={5}:R=G,S=2|1012,V={6}:R=H,S=1004,V={7}:\";$B$1;$H$9;$B$2;N$3;$H$10;$B$3;$C53;$B$5)": 1368,_x000D_
    "=RIK_AC(\"INF06__;INF02@E=1,S=1021,G=0,T=0,P=0,C=*-1:@R=A,S=1027,V={0}:R=B,S=1005,V={1}:R=C,S=2000,V={2}:R=D,S=1009,V={3}:R=E,S=1010,V={4}:R=F,S=2|1011,V={5}:R=G,S=2|1012,V={6}:R=H,S=1004,V={7}:\";$B$1;$H$9;$B$2;L$3;$H$10;$B$3;$B19;$B$5)": 1369,_x000D_
    "=RIK_AC(\"INF06__;INF02@E=1,S=1021,G=0,T=0,P=0,C=*-1:@R=A,S=1027,V={0}:R=B,S=1005,V={1}:R=C,S=2000,V={2}:R=D,S=1009,V={3}:R=E,S=1010,V={4}:R=F,S=2|1011,V={5}:R=G,S=2|1012,V={6}:R=H,S=1004,V={7}:\";$B$1;$H$9;$B$2;L$3;$H$10;$B$3;$B20;$B$5)": 1370,_x000D_
    "=RIK_AC(\"INF06__;INF02@E=1,S=1021,G=0,T=0,P=0,C=*-1:@R=A,S=1027,V={0}:R=B,S=1005,V={1}:R=C,S=2000,V={2}:R=D,S=1009,V={3}:R=E,S=1010,V={4}:R=F,S=2|1011,V={5}:R=G,S=2|1012,V={6}:R=H,S=1004,V={7}:\";$B$1;$H$9;$B$2;L$3;$H$10;$B$3;$B21;$B$5)": 1371,_x000D_
    "=RIK_AC(\"INF06__;INF02@E=1,S=1021,G=0,T=0,P=0,C=*-1:@R=A,S=1027,V={0}:R=B,S=1005,V={1}:R=C,S=2000,V={2}:R=D,S=1009,V={3}:R=E,S=1010,V={4}:R=F,S=2|1011,V={5}:R=G,S=2|1012,V={6}:R=H,S=1004,V={7}:\";$B$1;$H$9;$B$2;L$3;$H$10;$B$3;$B22;$B$5)": 1372,_x000D_
    "=RIK_AC(\"INF06__;INF02@E=1,S=1021,G=0,T=0,P=0,C=*-1:@R=A,S=1027,V={0}:R=B,S=1005,V={1}:R=C,S=2000,V={2}:R=D,S=1009,V={3}:R=E,S=1010,V={4}:R=F,S=2|1011,V={5}:R=G,S=2|1012,V={6}:R=H,S=1004,V={7}:\";$B$1;$H$9;$B$2;L$3;$H$10;$B$3;$B23;$B$5)": 1373,_x000D_
    "=RIK_AC(\"INF06__;INF02@E=1,S=1021,G=0,T=0,P=0,C=*-1:@R=A,S=1027,V={0}:R=B,S=1005,V={1}:R=C,S=2000,V={2}:R=D,S=1009,V={3}:R=E,S=1010,V={4}:R=F,S=2|1011,V={5}:R=G,S=2|1012,V={6}:R=H,S=1004,V={7}:\";$B$1;$H$9;$B$2;L$3;$H$10;$B$3;$B24;$B$5)": 1374,_x000D_
    "=RIK_AC(\"INF06__;INF02@E=1,S=1021,G=0,T=0,P=0,C=*-1:@R=A,S=1027,V={0}:R=B,S=1005,V={1}:R=C,S=2000,V={2}:R=D,S=1009,V={3}:R=E,S=1010,V={4}:R=F,S=2|1011,V={5}:R=G,S=2|1012,V={6}:R=H,S=1004,V={7}:\";$B$1;$H$9;$B$2;L$3;$H$10;$B$3;$B25;$B$5)": 1375,_x000D_
    "=RIK_AC(\"INF06__;INF02@E=1,S=1021,G=0,T=0,P=0,C=*-1:@R=A,S=1027,V={0}:R=B,S=1005,V={1}:R=C,S=2000,V={2}:R=D,S=1009,V={3}:R=E,S=1010,V={4}:R=F,S=2|1011,V={5}:R=G,S=2|1012,V={6}:R=H,S=1004,V={7}:\";$B$1;$H$9;$B$2;L$3;$H$10;$B$3;$B26;$B$5)": 1376,_x000D_
    "=RIK_AC(\"INF06__;INF02@E=1,S=1021,G=0,T=0,P=0,C=*-1:@R=A,S=1027,V={0}:R=B,S=1005,V={1}:R=C,S=2000,V={2}:R=D,S=1009,V={3}:R=E,S=1010,V={4}:R=F,S=2|1011,V={5}:R=G,S=2|1012,V={6}:R=H,S=1004,V={7}:\";$B$1;$H$9;$B$2;L$3;$H$10;$B$3;$B27;$B$5)": 1377,_x000D_
    "=RIK_AC(\"INF06__;INF02@E=1,S=1021,G=0,T=0,P=0,C=*-1:@R=A,S=1027,V={0}:R=B,S=1005,V={1}:R=C,S=2000,V={2}:R=D,S=1009,V={3}:R=E,S=1010,V={4}:R=F,S=2|1011,V={5}:R=G,S=2|1012,V={6}:R=H,S=1004,V={7}:\";$B$1;$H$9;$B$2;L$3;$H$10;$B$3;$B28;$B$5)": 1378,_x000D_
    "=RIK_AC(\"INF06__;INF02@E=1,S=1021,G=0,T=0,P=0,C=*-1:@R=A,S=1027,V={0}:R=B,S=1005,V={1}:R=C,S=2000,V={2}:R=D,S=1009,V={3}:R=E,S=1010,V={4}:R=F,S=2|1011,V={5}:R=G,S=2|1012,V={6}:R=H,S=1004,V={7}:\";$B$1;$H$9;$B$2;L$3;$H$10;$B$3;$B29;$B$5)": 1379,_x000D_
    "=RIK_AC(\"INF06__;INF02@E=1,S=1021,G=0,T=0,P=0,C=*-1:@R=A,S=1027,V={0}:R=B,S=1005,V={1}:R=C,S=2000,V={2}:R=D,S=1009,V={3}:R=E,S=1010,V={4}:R=F,S=2|1011,V={5}:R=G,S=2|1012,V={6}:R=H,S=1004,V={7}:\";$B$1;$H$9;$B$2;L$3;$H$10;$B$3;$B30;$B$5)": 1380,_x000D_
    "=RIK_AC(\"INF06__;INF02@E=1,S=1021,G=0,T=0,P=0,C=*-1:@R=A,S=1027,V={0}:R=B,S=1005,V={1}:R=C,S=2000,V={2}:R=D,S=1009,V={3}:R=E,S=1010,V={4}:R=F,S=2|1011,V={5}:R=G,S=2|1012,V={6}:R=H,S=1004,V={7}:\";$B$1;$H$9;$B$2;L$3;$H$10;$B$3;$B31;$B$5)": 1381,_x000D_
    "=RIK_AC(\"INF06__;INF02@E=1,S=1021,G=0,T=0,P=0,C=*-1:@R=A,S=1027,V={0}:R=B,S=1005,V={1}:R=C,S=2000,V={2}:R=D,S=1009,V={3}:R=E,S=1010,V={4}:R=F,S=2|1011,V={5}:R=G,S=2|1012,V={6}:R=H,S=1004,V={7}:\";$B$1;$H$9;$B$2;L$3;$H$10;$B$3;$B32;$B$5)": 1382,_x000D_
    "=RIK_AC(\"INF06__;INF02@E=1,S=1021,G=0,T=0,P=0,C=*-1:@R=A,S=1027,V={0}:R=B,S=1005,V={1}:R=C,S=2000,V={2}:R=D,S=1009,V={3}:R=E,S=1010,V={4}:R=F,S=2|1011,V={5}:R=G,S=2|1012,V={6}:R=H,S=1004,V={7}:\";$B$1;$H$9;$B$2;L$3;$H$10;$B$3;$B33;$B$5)": 1383,_x000D_
    "=RIK_AC(\"INF06__;INF02@E=1,S=1021,G=0,T=0,P=0,C=*-1:@R=A,S=1027,V={0}:R=B,S=1005,V={1}:R=C,S=2000,V={2}:R=D,S=1009,V={3}:R=E,S=1010,V={4}:R=F,S=2|1011,V={5}:R=G,S=2|1012,V={6}:R=H,S=1004,V={7}:\";$B$1;$H$9;$B$2;L$3;$H$10;$B$3;$B34;$B$5)": 1384,_x000D_
    "=RIK_AC(\"INF06__;INF02@E=1,S=1021,G=0,T=0,P=0,C=*-1:@R=A,S=1027,V={0}:R=B,S=1005,V={1}:R=C,S=2000,V={2}:R=D,S=1009,V={3}:R=E,S=1010,V={4}:R=F,S=2|1011,V={5}:R=G,S=2|1012,V={6}:R=H,S=1004,V={7}:\";$B$1;$H$9;$B$2;L$3;$H$10;$B$3;$B35;$B$5)": 1385,_x000D_
    "=RIK_AC(\"INF06__;INF02@E=1,S=1021,G=0,T=0,P=0,C=*-1:@R=A,S=1027,V={0}:R=B,S=1005,V={1}:R=C,S=2000,V={2}:R=D,S=1009,V={3}:R=E,S=1010,V={4}:R=F,S=2|1011,V={5}:R=G,S=2|1012,V={6}:R=H,S=1004,V={7}:\";$B$1;$H$9;$B$2;L$3;$H$10;$B$3;$B36;$B$5)": 1386,_x000D_
    "=RIK_AC(\"INF06__;INF02@E=1,S=1021,G=0,T=0,P=0,C=*-1:@R=A,S=1027,V={0}:R=B,S=1005,V={1}:R=C,S=2000,V={2}:R=D,S=1009,V={3}:R=E,S=1010,V={4}:R=F,S=2|1011,V={5}:R=G,S=2|1012,V={6}:R=H,S=1004,V={7}:\";$B$1;$H$9;$B$2;L$3;$H$10;$B$3;$B38;$B$5)": 1387,_x000D_
    "=RIK_AC(\"INF06__;INF02@E=1,S=1021,G=0,T=0,P=0,C=*-1:@R=A,S=1027,V={0}:R=B,S=1005,V={1}:R=C,S=2000,V={2}:R=D,S=1009,V={3}:R=E,S=1010,V={4}:R=F,S=2|1011,V={5}:R=G,S=2|1012,V={6}:R=H,S=1004,V={7}:\";$B$1;$H$9;$B$2;L$3;$H$10;$B$3;$B39;$B$5)": 1388,_x000D_
    "=RIK_AC(\"INF06__;INF02@E=1,S=1021,G=0,T=0,P=0,C=*-1:@R=A,S=1027,V={0}:R=B,S=1005,V={1}:R=C,S=2000,V={2}:R=D,S=1009,V={3}:R=E,S=1010,V={4}:R=F,S=2|1011,V={5}:R=G,S=2|1012,V={6}:R=H,S=1004,V={7}:\";$B$1;$H$9;$B$2;L$3;$H$10;$B$3;$B40;$B$5)": 1389,_x000D_
    "=RIK_AC(\"INF06__;INF02@E=1,S=1021,G=0,T=0,P=0,C=*-1:@R=A,S=1027,V={0}:R=B,S=1005,V={1}:R=C,S=2000,V={2}:R=D,S=1009,V={3}:R=E,S=1010,V={4}:R=F,S=2|1011,V={5}:R=G,S=2|1012,V={6}:R=H,S=1004,V={7}:\";$B$1;$H$9;$B$2;L$3;$H$10;$B$3;$B41;$B$5)": 1390,_x000D_
    "=RIK_AC(\"INF06__;INF02@E=1,S=1021,G=0,T=0,P=0,C=*-1:@R=A,S=1027,V={0}:R=B,S=1005,V={1}:R=C,S=2000,V={2}:R=D,S=1009,V={3}:R=E,S=1010,V={4}:R=F,S=2|1011,V={5}:R=G,S=2|1012,V={6}:R=H,S=1004,V={7}:\";$B$1;$H$9;$B$2;L$3;$H$10;$B$3;$B42;$B$5)": 1391,_x000D_
    "=RIK_AC(\"INF06__;INF02@E=1,S=1021,G=0,T=0,P=0,C=*-1:@R=A,S=1027,V={0}:R=B,S=1005,V={1}:R=C,S=2000,V={2}:R=D,S=1009,V={3}:R=E,S=1010,V={4}:R=F,S=2|1011,V={5}:R=G,S=2|1012,V={6}:R=H,S=1004,V={7}:\";$B$1;$H$9;$B$2;L$3;$H$10;$B$3;$B43;$B$5)": 1392,_x000D_
    "=RIK_AC(\"INF06__;INF02@E=1,S=1021,G=0,T=0,P=0,C=*-1:@R=A,S=1027,V={0}:R=B,S=1005,V={1}:R=C,S=2000,V={2}:R=D,S=1009,V={3}:R=E,S=1010,V={4}:R=F,S=2|1011,V={5}:R=G,S=2|1012,V={6}:R=H,S=1004,V={7}:\";$B$1;$H$9;$B$2;L$3;$H$10;$B$3;$B44;$B$5)": 1393,_x000D_
    "=RIK_AC(\"INF06__;INF02@E=1,S=1021,G=0,T=0,P=0,C=*-1:@R=A,S=1027,V={0}:R=B,S=1005,V={1}:R=C,S=2000,V={2}:R=D,S=1009,V={3}:R=E,S=1010,V={4}:R=F,S=2|1011,V={5}:R=G,S=2|1012,V={6}:R=H,S=1004,V={7}:\";$B$1;$H$9;$B$2;L$3;$H$10;$B$3;$B45;$B$5)": 1394,_x000D_
    "=RIK_AC(\"INF06__;INF02@E=1,S=1021,G=0,T=0,P=0,C=*-1:@R=A,S=1027,V={0}:R=B,S=1005,V={1}:R=C,S=2000,V={2}:R=D,S=1009,V={3}:R=E,S=1010,V={4}:R=F,S=2|1011,V={5}:R=G,S=2|1012,V={6}:R=H,S=1004,V={7}:\";$B$1;$H$9;$B$2;L$3;$H$10;$B$3;$B46;$B$5)": 1395,_x000D_
    "=RIK_AC(\"INF06__;INF02@E=1,S=1021,G=0,T=0,P=0,C=*-1:@R=A,S=1027,V={0}:R=B,S=1005,V={1}:R=C,S=2000,V={2}:R=D,S=1009,V={3}:R=E,S=1010,V={4}:R=F,S=2|1011,V={5}:R=G,S=2|1012,V={6}:R=H,S=1004,V={7}:\";$B$1;$H$9;$B$2;L$3;$H$10;$B$3;$B47;$B$5)": 1396,_x000D_
    "=RIK_AC(\"INF06__;INF02@E=1,S=1021,G=0,T=0,P=0,C=*-1:@R=A,S=1027,V={0}:R=B,S=1005,V={1}:R=C,S=2000,V={2}:R=D,S=1009,V={3}:R=E,S=1010,V={4}:R=F,S=2|1011,V={5}:R=G,S=2|1012,V={6}:R=H,S=1004,V={7}:\";$B$1;$H$9;$B$2;L$3;$H$10;$B$3;$B48;$B$5)": 1397,_x000D_
    "=RIK_AC(\"INF06__;INF02@E=1,S=1021,G=0,T=0,P=0,C=*-1:@R=A,S=1027,V={0}:R=B,S=1005,V={1}:R=C,S=2000,V={2}:R=D,S=1009,V={3}:R=E,S=1010,V={4}:R=F,S=2|1011,V={5}:R=G,S=2|1012,V={6}:R=H,S=1004,V={7}:\";$B$1;$H$9;$B$2;L$3;$H$10;$B$3;$B49;$B$5)": 1398,_x000D_
    "=RIK_AC(\"INF06__;INF13@E=1,S=14,G=0,T=0,P=0:@R=G,S=16,V={0}:R=J,S=1,V={1}:R=J,S=19,V={2}:R=H,S=18,V={3}:R=A,S=21,V={4}:R=B,S=22,V={5}:R=C,S=4,V={6}:R=H,S=23,V={7}:R=I,S=24,V={8}:\";$B$1;$H$9;$H$10;$B$2;$B$4;$B$5;$A42;$J$1;$J$2)": 1399,_x000D_
    "=RIK_AC(\"INF06__;INF13@E=1,S=14,G=0,T=0,P=0:@R=G,S=16,V={0}:R=J,S=1,V={1}:R=J,S=19,V={2}:R=H,S=18,V={3}:R=A,S=21,V={4}:R=B,S=22,V={5}:R=C,S=4,V={6}:R=H,S=23,V={7}:R=I,S=24,V={8}:\";$B$1;$H$9;$H$10;$B$2;$B$4;$B$5;$A44;$J$1;$J$2)": 1400,_x000D_
    "=RIK_AC(\"INF06__;INF13@E=1,S=14,G=0,T=0,P=0:@R=G,S=16,V={0}:R=J,S=1,V={1}:R=J,S=19,V={2}:R=H,S=18,V={3}:R=A,S=21,V={4}:R=B,S=22,V={5}:R=C,S=4,V={6}:R=H,S=23,V={7}:R=I,S=24,V={8}:\";$B$1;$H$9;$H$10;$B$2;$B$4;$B$5;$A45;$J$1;$J$2)": 1401,_x000D_
    "=RIK_AC(\"INF06__;INF13@E=1,S=14,G=0,T=0,P=0:@R=G,S=16,V={0}:R=J,S=1,V={1}:R=J,S=19,V={2}:R=H,S=18,V={3}:R=A,S=21,V={4}:R=B,S=22,V={5}:R=C,S=4,V={6}:R=H,S=23,V={7}:R=I,S=24,V={8}:\";$B$1;$H$9;$H$10;$B$2;$B$4;$B$5;$A46;$J$1;$J$2)": 1402,_x000D_
    "=RIK_AC(\"INF06__;INF13@E=1,S=14,G=0,T=0,P=0:@R=G,S=16,V={0}:R=J,S=1,V={1}:R=J,S=19,V={2}:R=H,S=18,V={3}:R=A,S=21,V={4}:R=B,S=22,V={5}:R=C,S=4,V={6}:R=H,S=23,V={7}:R=I,S=24,V={8}:\";$B$1;$H$9;$H$10;$B$2;$B$4;$B$5;$A47;$J$1;$J$2)": 1403,_x000D_
    "=RIK_AC(\"INF06__;INF13@E=1,S=14,G=0,T=0,P=0:@R=G,S=16,V={0}:R=J,S=1,V={1}:R=J,S=19,V={2}:R=H,S=18,V={3}:R=A,S=21,V={4}:R=B,S=22,V={5}:R=C,S=4,V={6}:R=H,S=23,V={7}:R=I,S=24,V={8}:\";$B$1;$H$9;$H$10;$B$2;$B$4;$B$5;$A48;$J$1;$J$2)": 1404,_x000D_
    "=RIK_AC(\"INF06__;INF13@E=1,S=14,G=0,T=0,P=0:@R=G,S=16,V={0}:R=J,S=1,V={1}:R=J,S=19,V={2}:R=H,S=18,V={3}:R=A,S=21,V={4}:R=B,S=22,V={5}:R=C,S=4,V={6}:R=H,S=23,V={7}:R=I,S=24,V={8}:\";$B$1;$H$9;$H$10;$B$2;$B$4;$B$5;$B44;$L$1;$L$2)": 1405,_x000D_
    "=RIK_AC(\"INF06__;INF13@E=1,S=14,G=0,T=0,P=0,C=*-1:@R=A,S=16,V={0}:R=B,S=1,V={1}:R=C,S=19,V={2}:R=D,S=18,V={3}:R=E,S=21,V={4}:R=F,S=22,V={5}:R=G,S=4,V={6}:R=H,S=23,V={7}:R=I,S=24,V={8}:\";$B$1;$H$9;$H$10;$B$2;$B$4;$B$5;$B44;$L$1;$L$2)": 1406,_x000D_
    "=RIK_AC(\"INF06__;INF13@E=1,S=14,G=0,T=0,P=0:@R=G,S=16,V={0}:R=J,S=1,V={1}:R=J,S</t>
  </si>
  <si>
    <t>{_x000D_
  "Name": "CacheManager_Etats Fiscaux - Passif",_x000D_
  "Column": 5,_x000D_
  "Length": 12,_x000D_
  "IsEncrypted": false_x000D_
}</t>
  </si>
  <si>
    <t>$A36;$B$3;$F$9;I$1;I$2)": 378,_x000D_
    "=RIK_AC(\"INF06__;INF13@E=1,S=14,G=0,T=0,P=0:@R=A,S=21,V={0}:R=B,S=18,V={1}:R=C,S=22,V={2}:R=D,S=4,V={3}:R=E,S=6,V=*:R=I,S=3,V={4}:R=J,S=17,V={5}:R=K,S=23,V={6}:R=L,S=24,V={7}:\";$B$4;$B$2;$B$5;$A37;$B$3;$F$9;I$1;I$2)": 379,_x000D_
    "=RIK_AC(\"INF06__;INF13@E=1,S=14,G=0,T=0,P=0:@R=A,S=21,V={0}:R=B,S=18,V={1}:R=C,S=22,V={2}:R=D,S=4,V={3}:R=E,S=6,V=*:R=I,S=3,V={4}:R=J,S=17,V={5}:R=K,S=23,V={6}:R=L,S=24,V={7}:\";$B$4;$B$2;$B$5;$A38;$B$3;$F$9;I$1;I$2)": 380,_x000D_
    "=RIK_AC(\"INF06__;INF13@E=1,S=14,G=0,T=0,P=0:@R=A,S=21,V={0}:R=B,S=18,V={1}:R=C,S=22,V={2}:R=D,S=4,V={3}:R=E,S=6,V=*:R=I,S=3,V={4}:R=J,S=17,V={5}:R=K,S=23,V={6}:R=L,S=24,V={7}:\";$B$4;$B$2;$B$5;$A39;$B$3;$F$9;I$1;I$2)": 381,_x000D_
    "=RIK_AC(\"INF06__;INF13@E=1,S=14,G=0,T=0,P=0:@R=A,S=21,V={0}:R=B,S=18,V={1}:R=C,S=22,V={2}:R=D,S=4,V={3}:R=E,S=6,V=*:R=I,S=3,V={4}:R=J,S=17,V={5}:R=K,S=23,V={6}:R=L,S=24,V={7}:\";$B$4;$B$2;$B$5;$A40;$B$3;$F$9;I$1;I$2)": 382,_x000D_
    "=RIK_AC(\"INF06__;INF13@E=1,S=14,G=0,T=0,P=0:@R=A,S=21,V={0}:R=B,S=18,V={1}:R=C,S=22,V={2}:R=D,S=4,V={3}:R=E,S=6,V=*:R=I,S=3,V={4}:R=J,S=17,V={5}:R=K,S=23,V={6}:R=L,S=24,V={7}:\";$B$4;$B$2;$B$5;$A41;$B$3;$F$9;I$1;I$2)": 383,_x000D_
    "=RIK_AC(\"INF06__;INF13@E=1,S=14,G=0,T=0,P=0:@R=A,S=21,V={0}:R=B,S=18,V={1}:R=C,S=22,V={2}:R=D,S=4,V={3}:R=E,S=6,V=*:R=I,S=3,V={4}:R=J,S=17,V={5}:R=K,S=23,V={6}:R=L,S=24,V={7}:\";$B$4;$B$2;$B$5;$A42;$B$3;$F$9;I$1;I$2)": 384,_x000D_
    "=RIK_AC(\"INF06__;INF13@E=1,S=14,G=0,T=0,P=0:@R=A,S=21,V={0}:R=B,S=18,V={1}:R=C,S=22,V={2}:R=D,S=4,V={3}:R=E,S=6,V=*:R=I,S=3,V={4}:R=J,S=17,V={5}:R=K,S=23,V={6}:R=L,S=24,V={7}:\";$B$4;$B$2;$B$5;$A43;$B$3;$F$9;I$1;I$2)": 385,_x000D_
    "=RIK_AC(\"INF06__;INF13@E=1,S=14,G=0,T=0,P=0:@R=A,S=21,V={0}:R=B,S=18,V={1}:R=C,S=22,V={2}:R=D,S=4,V={3}:R=E,S=6,V=*:R=I,S=3,V={4}:R=J,S=17,V={5}:R=K,S=23,V={6}:R=L,S=24,V={7}:\";$B$4;$B$2;$B$5;$A16;$B$3;$F$9;K$1;K$2)": 386,_x000D_
    "=RIK_AC(\"INF06__;INF13@E=1,S=14,G=0,T=0,P=0:@R=A,S=21,V={0}:R=B,S=18,V={1}:R=C,S=22,V={2}:R=D,S=4,V={3}:R=E,S=6,V=*:R=I,S=3,V={4}:R=J,S=17,V={5}:R=K,S=23,V={6}:R=L,S=24,V={7}:\";$B$4;$B$2;$B$5;$A17;$B$3;$F$9;K$1;K$2)": 387,_x000D_
    "=RIK_AC(\"INF06__;INF13@E=1,S=14,G=0,T=0,P=0:@R=A,S=21,V={0}:R=B,S=18,V={1}:R=C,S=22,V={2}:R=D,S=4,V={3}:R=E,S=6,V=*:R=I,S=3,V={4}:R=J,S=17,V={5}:R=K,S=23,V={6}:R=L,S=24,V={7}:\";$B$4;$B$2;$B$5;$A18;$B$3;$F$9;K$1;K$2)": 388,_x000D_
    "=RIK_AC(\"INF06__;INF13@E=1,S=14,G=0,T=0,P=0:@R=A,S=21,V={0}:R=B,S=18,V={1}:R=C,S=22,V={2}:R=D,S=4,V={3}:R=E,S=6,V=*:R=I,S=3,V={4}:R=J,S=17,V={5}:R=K,S=23,V={6}:R=L,S=24,V={7}:\";$B$4;$B$2;$B$5;$A19;$B$3;$F$9;K$1;K$2)": 389,_x000D_
    "=RIK_AC(\"INF06__;INF13@E=1,S=14,G=0,T=0,P=0:@R=A,S=21,V={0}:R=B,S=18,V={1}:R=C,S=22,V={2}:R=D,S=4,V={3}:R=E,S=6,V=*:R=I,S=3,V={4}:R=J,S=17,V={5}:R=K,S=23,V={6}:R=L,S=24,V={7}:\";$B$4;$B$2;$B$5;$A20;$B$3;$F$9;K$1;K$2)": 390,_x000D_
    "=RIK_AC(\"INF06__;INF13@E=1,S=14,G=0,T=0,P=0:@R=A,S=21,V={0}:R=B,S=18,V={1}:R=C,S=22,V={2}:R=D,S=4,V={3}:R=E,S=6,V=*:R=I,S=3,V={4}:R=J,S=17,V={5}:R=K,S=23,V={6}:R=L,S=24,V={7}:\";$B$4;$B$2;$B$5;$A21;$B$3;$F$9;K$1;K$2)": 391,_x000D_
    "=RIK_AC(\"INF06__;INF13@E=1,S=14,G=0,T=0,P=0:@R=A,S=21,V={0}:R=B,S=18,V={1}:R=C,S=22,V={2}:R=D,S=4,V={3}:R=E,S=6,V=*:R=I,S=3,V={4}:R=J,S=17,V={5}:R=K,S=23,V={6}:R=L,S=24,V={7}:\";$B$4;$B$2;$B$5;$A22;$B$3;$F$9;K$1;K$2)": 392,_x000D_
    "=RIK_AC(\"INF06__;INF13@E=1,S=14,G=0,T=0,P=0:@R=A,S=21,V={0}:R=B,S=18,V={1}:R=C,S=22,V={2}:R=D,S=4,V={3}:R=E,S=6,V=*:R=I,S=3,V={4}:R=J,S=17,V={5}:R=K,S=23,V={6}:R=L,S=24,V={7}:\";$B$4;$B$2;$B$5;$A23;$B$3;$F$9;K$1;K$2)": 393,_x000D_
    "=RIK_AC(\"INF06__;INF13@E=1,S=14,G=0,T=0,P=0:@R=A,S=21,V={0}:R=B,S=18,V={1}:R=C,S=22,V={2}:R=D,S=4,V={3}:R=E,S=6,V=*:R=I,S=3,V={4}:R=J,S=17,V={5}:R=K,S=23,V={6}:R=L,S=24,V={7}:\";$B$4;$B$2;$B$5;$A24;$B$3;$F$9;K$1;K$2)": 394,_x000D_
    "=RIK_AC(\"INF06__;INF13@E=1,S=14,G=0,T=0,P=0:@R=A,S=21,V={0}:R=B,S=18,V={1}:R=C,S=22,V={2}:R=D,S=4,V={3}:R=E,S=6,V=*:R=I,S=3,V={4}:R=J,S=17,V={5}:R=K,S=23,V={6}:R=L,S=24,V={7}:\";$B$4;$B$2;$B$5;$A25;$B$3;$F$9;K$1;K$2)": 395,_x000D_
    "=RIK_AC(\"INF06__;INF13@E=1,S=14,G=0,T=0,P=0:@R=A,S=21,V={0}:R=B,S=18,V={1}:R=C,S=22,V={2}:R=D,S=4,V={3}:R=E,S=6,V=*:R=I,S=3,V={4}:R=J,S=17,V={5}:R=K,S=23,V={6}:R=L,S=24,V={7}:\";$B$4;$B$2;$B$5;$A26;$B$3;$F$9;K$1;K$2)": 396,_x000D_
    "=RIK_AC(\"INF06__;INF13@E=1,S=14,G=0,T=0,P=0:@R=A,S=21,V={0}:R=B,S=18,V={1}:R=C,S=22,V={2}:R=D,S=4,V={3}:R=E,S=6,V=*:R=I,S=3,V={4}:R=J,S=17,V={5}:R=K,S=23,V={6}:R=L,S=24,V={7}:\";$B$4;$B$2;$B$5;$A28;$B$3;$F$9;K$1;K$2)": 397,_x000D_
    "=RIK_AC(\"INF06__;INF13@E=1,S=14,G=0,T=0,P=0:@R=A,S=21,V={0}:R=B,S=18,V={1}:R=C,S=22,V={2}:R=D,S=4,V={3}:R=E,S=6,V=*:R=I,S=3,V={4}:R=J,S=17,V={5}:R=K,S=23,V={6}:R=L,S=24,V={7}:\";$B$4;$B$2;$B$5;$A29;$B$3;$F$9;K$1;K$2)": 398,_x000D_
    "=RIK_AC(\"INF06__;INF13@E=1,S=14,G=0,T=0,P=0:@R=A,S=21,V={0}:R=B,S=18,V={1}:R=C,S=22,V={2}:R=D,S=4,V={3}:R=E,S=6,V=*:R=I,S=3,V={4}:R=J,S=17,V={5}:R=K,S=23,V={6}:R=L,S=24,V={7}:\";$B$4;$B$2;$B$5;$A31;$B$3;$F$9;K$1;K$2)": 399,_x000D_
    "=RIK_AC(\"INF06__;INF13@E=1,S=14,G=0,T=0,P=0:@R=A,S=21,V={0}:R=B,S=18,V={1}:R=C,S=22,V={2}:R=D,S=4,V={3}:R=E,S=6,V=*:R=I,S=3,V={4}:R=J,S=17,V={5}:R=K,S=23,V={6}:R=L,S=24,V={7}:\";$B$4;$B$2;$B$5;$A32;$B$3;$F$9;K$1;K$2)": 400,_x000D_
    "=RIK_AC(\"INF06__;INF13@E=1,S=14,G=0,T=0,P=0:@R=A,S=21,V={0}:R=B,S=18,V={1}:R=C,S=22,V={2}:R=D,S=4,V={3}:R=E,S=6,V=*:R=I,S=3,V={4}:R=J,S=17,V={5}:R=K,S=23,V={6}:R=L,S=24,V={7}:\";$B$4;$B$2;$B$5;$A34;$B$3;$F$9;K$1;K$2)": 401,_x000D_
    "=RIK_AC(\"INF06__;INF13@E=1,S=14,G=0,T=0,P=0:@R=A,S=21,V={0}:R=B,S=18,V={1}:R=C,S=22,V={2}:R=D,S=4,V={3}:R=E,S=6,V=*:R=I,S=3,V={4}:R=J,S=17,V={5}:R=K,S=23,V={6}:R=L,S=24,V={7}:\";$B$4;$B$2;$B$5;$A35;$B$3;$F$9;K$1;K$2)": 402,_x000D_
    "=RIK_AC(\"INF06__;INF13@E=1,S=14,G=0,T=0,P=0:@R=A,S=21,V={0}:R=B,S=18,V={1}:R=C,S=22,V={2}:R=D,S=4,V={3}:R=E,S=6,V=*:R=I,S=3,V={4}:R=J,S=17,V={5}:R=K,S=23,V={6}:R=L,S=24,V={7}:\";$B$4;$B$2;$B$5;$A36;$B$3;$F$9;K$1;K$2)": 403,_x000D_
    "=RIK_AC(\"INF06__;INF13@E=1,S=14,G=0,T=0,P=0:@R=A,S=21,V={0}:R=B,S=18,V={1}:R=C,S=22,V={2}:R=D,S=4,V={3}:R=E,S=6,V=*:R=I,S=3,V={4}:R=J,S=17,V={5}:R=K,S=23,V={6}:R=L,S=24,V={7}:\";$B$4;$B$2;$B$5;$A37;$B$3;$F$9;K$1;K$2)": 404,_x000D_
    "=RIK_AC(\"INF06__;INF13@E=1,S=14,G=0,T=0,P=0:@R=A,S=21,V={0}:R=B,S=18,V={1}:R=C,S=22,V={2}:R=D,S=4,V={3}:R=E,S=6,V=*:R=I,S=3,V={4}:R=J,S=17,V={5}:R=K,S=23,V={6}:R=L,S=24,V={7}:\";$B$4;$B$2;$B$5;$A38;$B$3;$F$9;K$1;K$2)": 405,_x000D_
    "=RIK_AC(\"INF06__;INF13@E=1,S=14,G=0,T=0,P=0:@R=A,S=21,V={0}:R=B,S=18,V={1}:R=C,S=22,V={2}:R=D,S=4,V={3}:R=E,S=6,V=*:R=I,S=3,V={4}:R=J,S=17,V={5}:R=K,S=23,V={6}:R=L,S=24,V={7}:\";$B$4;$B$2;$B$5;$A39;$B$3;$F$9;K$1;K$2)": 406,_x000D_
    "=RIK_AC(\"INF06__;INF13@E=1,S=14,G=0,T=0,P=0:@R=A,S=21,V={0}:R=B,S=18,V={1}:R=C,S=22,V={2}:R=D,S=4,V={3}:R=E,S=6,V=*:R=I,S=3,V={4}:R=J,S=17,V={5}:R=K,S=23,V={6}:R=L,S=24,V={7}:\";$B$4;$B$2;$B$5;$A40;$B$3;$F$9;K$1;K$2)": 407,_x000D_
    "=RIK_AC(\"INF06__;INF13@E=1,S=14,G=0,T=0,P=0:@R=A,S=21,V={0}:R=B,S=18,V={1}:R=C,S=22,V={2}:R=D,S=4,V={3}:R=E,S=6,V=*:R=I,S=3,V={4}:R=J,S=17,V={5}:R=K,S=23,V={6}:R=L,S=24,V={7}:\";$B$4;$B$2;$B$5;$A41;$B$3;$F$9;K$1;K$2)": 408,_x000D_
    "=RIK_AC(\"INF06__;INF13@E=1,S=14,G=0,T=0,P=0:@R=A,S=21,V={0}:R=B,S=18,V={1}:R=C,S=22,V={2}:R=D,S=4,V={3}:R=E,S=6,V=*:R=I,S=3,V={4}:R=J,S=17,V={5}:R=K,S=23,V={6}:R=L,S=24,V={7}:\";$B$4;$B$2;$B$5;$A42;$B$3;$F$9;K$1;K$2)": 409,_x000D_
    "=RIK_AC(\"INF06__;INF13@E=1,S=14,G=0,T=0,P=0:@R=A,S=21,V={0}:R=B,S=18,V={1}:R=C,S=22,V={2}:R=D,S=4,V={3}:R=E,S=6,V=*:R=I,S=3,V={4}:R=J,S=17,V={5}:R=K,S=23,V={6}:R=L,S=24,V={7}:\";$B$4;$B$2;$B$5;$A43;$B$3;$F$9;K$1;K$2)": 410,_x000D_
    "=RIK_AC(\"INF06__;INF13@E=1,S=14,G=0,T=0,P=0:@R=A,S=21,V={0}:R=B,S=18,V={1}:R=C,S=22,V={2}:R=D,S=4,V={3}:R=E,S=6,V=*:R=I,S=3,V={4}:R=J,S=17,V={5}:R=K,S=23,V={6}:R=L,S=24,V={7}:\";$B$4;$B$2;$B$5;$A30;$B$3;$F$9;I$1;I$2)": 411,_x000D_
    "=RIK_AC(\"INF06__;INF13@E=1,S=14,G=0,T=0,P=0:@R=A,S=21,V={0}:R=B,S=18,V={1}:R=C,S=22,V={2}:R=D,S=4,V={3}:R=E,S=6,V=*:R=I,S=3,V={4}:R=J,S=17,V={5}:R=K,S=23,V={6}:R=L,S=24,V={7}:\";$B$4;$B$2;$B$5;$A30;$B$3;$F$9;K$1;K$2)": 412,_x000D_
    "=RIK_AC(\"INF06__;INF13@E=1,S=14,G=0,T=0,P=0:@R=A,S=21,V={0}:R=B,S=18,V={1}:R=C,S=22,V={2}:R=D,S=4,V={3}:R=E,S=6,V=*:R=I,S=3,V={4}:R=J,S=17,V={5}:R=K,S=23,V={6}:R=L,S=24,V={7}:\";$B$4;$B$2;$B$5;$A27;$B$3;$F$9;I$1;I$2)": 413,_x000D_
    "=RIK_AC(\"INF06__;INF13@E=1,S=14,G=0,T=0,P=0:@R=A,S=21,V={0}:R=B,S=18,V={1}:R=C,S=22,V={2}:R=D,S=4,V={3}:R=E,S=6,V=*:R=I,S=3,V={4}:R=J,S=17,V={5}:R=K,S=23,V={6}:R=L,S=24,V={7}:\";$B$4;$B$2;$B$5;$A27;$B$3;$F$9;K$1;K$2)": 414,_x000D_
    "=RIK_AC(\"INF06__;INF13@E=1,S=14,G=0,T=0,P=0:@R=A,S=21,V={0}:R=B,S=18,V={1}:R=C,S=22,V={2}:R=D,S=4,V={3}:R=E,S=6,V=*:R=I,S=3,V={4}:R=J,S=17,V={5}:R=K,S=23,V={6}:R=L,S=24,V={7}:\";$B$4;$B$2;$B$5;$A33;$B$3;$F$9;I$1;I$2)": 415,_x000D_
    "=RIK_AC(\"INF06__;INF13@E=1,S=14,G=0,T=0,P=0:@R=A,S=21,V={0}:R=B,S=18,V={1}:R=C,S=22,V={2}:R=D,S=4,V={3}:R=E,S=6,V=*:R=I,S=3,V={4}:R=J,S=17,V={5}:R=K,S=23,V={6}:R=L,S=24,V={7}:\";$B$4;$B$2;$B$5;$A33;$B$3;$F$9;K$1;K$2)": 416,_x000D_
    "=RIK_AC(\"INF06__;INF13@E=1,S=14,G=0,T=0,P=0:@R=A,S=21,V={0}:R=B,S=18,V={1}:R=C,S=22,V={2}:R=D,S=4,V={3}:R=E,S=6,V=*:R=I,S=3,V={4}:R=J,S=17,V={5}:R=K,S=23,V={6}:R=L,S=24,V={7}:\";$B$4;$B$2;$B$5;$A15;$B$3;$F$9;I$1;I$2)": 417,_x000D_
    "=RIK_AC(\"INF06__;INF13@E=1,S=14,G=0,T=0,P=0:@R=A,S=21,V={0}:R=B,S=18,V={1}:R=C,S=22,V={2}:R=D,S=4,V={3}:R=E,S=6,V=*:R=I,S=3,V={4}:R=J,S=17,V={5}:R=K,S=23,V={6}:R=L,S=24,V={7}:\";$B$4;$B$2;$B$5;$A15;$B$3;$F$9;K$1;K$2)": 418,_x000D_
    "=RIK_AC(\"INF06__;INF02@E=1,S=1021,G=0,T=0,P=0,C=*-1:@R=A,S=1027,V={0}:R=B,S=1019,V={1}:R=C,S=1020,V={2}:R=D,S=1006,V={3}:R=E,S=1011,V={4}:R=G,S=2|1011,V={5}:R=H,S=2|1012,V={6}:R=I,S=1004,V={7}:R=I,S=2000,V={8}:\";$B$1;#REF!;#REF!;$F$9;#REF!;$B$3;$A44;$B$5;$B$2)": 419,_x000D_
    "=RIK_AC(\"INF06__;INF02@E=1,S=1021,G=0,T=0,P=0,C=*-1:@R=A,S=1027,V={0}:R=B,S=1019,V={1}:R=C,S=1020,V={2}:R=D,S=1006,V={3}:R=E,S=1011,V={4}:R=G,S=2|1011,V={5}:R=H,S=2|1012,V={6}:R=I,S=1004,V={7}:R=I,S=2000,V={8}:\";$B$1;I$3;I$4;$F$9;#REF!;$B$3;$A44;$B$5;$B$2)": 420,_x000D_
    "=RIK_AC(\"INF06__;INF02@E=1,S=1021,G=0,T=0,P=0,C=*-1:@R=A,S=1027,V={0}:R=B,S=1019,V={1}:R=C,S=1020,V={2}:R=D,S=1006,V={3}:R=E,S=1011,V={4}:R=G,S=2|1011,V={5}:R=H,S=2|1012,V={6}:R=I,S=1004,V={7}:R=I,S=2000,V={8}:\";$B$1;#REF!;#REF!;$F$9;#REF!;$B$3;$A45;$B$5;$B$2)": 421,_x000D_
    "=RIK_AC(\"INF06__;INF02@E=1,S=1021,G=0,T=0,P=0,C=*-1:@R=A,S=1027,V={0}:R=B,S=1019,V={1}:R=C,S=1020,V={2}:R=D,S=1006,V={3}:R=E,S=1011,V={4}:R=G,S=2|1011,V={5}:R=H,S=2|1012,V={6}:R=I,S=1004,V={7}:R=I,S=2000,V={8}:\";$B$1;I$3;I$4;$F$9;#REF!;$B$3;$A45;$B$5;$B$2)": 422,_x000D_
    "=RIK_AC(\"INF06__;INF13@E=1,S=14,G=0,T=0,P=0:@R=A,S=16,V={0}:R=B,S=1,V={1}:R=C,S=19,V={2}:R=D,S=18,V={3}:R=E,S=3,V={4}:R=F,S=21,V={5}:R=G,S=22,V={6}:R=H,S=23,V={7}:R=I,S=24,V={8}:R=J,S=4,V={9}:\";$B$1;$F$9;$F$10;$B$2;$B$3;$B$4;$B$5;$I$1;$I$2;$A16)": 423,_x000D_
    "=RIK_AC(\"INF06__;INF13@E=1,S=14,G=0,T=0,P=0:@R=A,S=16,V={0}:R=B,S=1,V={1}:R=C,S=19,V={2}:R=D,S=18,V={3}:R=E,S=3,V={4}:R=F,S=21,V={5}:R=G,S=22,V={6}:R=H,S=23,V={7}:R=I,S=24,V={8}:R=J,S=4,V={9}:\";$B$1;$F$9;$F$10;$B$2;$B$3;$B$4;$B$5;$I$1;$I$2;$A17)": 424,_x000D_
    "=RIK_AC(\"INF06__;INF13@E=1,S=14,G=0,T=0,P=0:@R=A,S=16,V={0}:R=B,S=1,V={1}:R=C,S=19,V={2}:R=D,S=18,V={3}:R=E,S=3,V={4}:R=F,S=21,V={5}:R=G,S=22,V={6}:R=H,S=23,V={7}:R=I,S=24,V={8}:R=J,S=4,V={9}:\";$B$1;$F$9;$F$10;$B$2;$B$3;$B$4;$B$5;$I$1;$I$2;$A18)": 425,_x000D_
    "=RIK_AC(\"INF06__;INF13@E=1,S=14,G=0,T=0,P=0:@R=A,S=16,V={0}:R=B,S=1,V={1}:R=C,S=19,V={2}:R=D,S=18,V={3}:R=E,S=3,V={4}:R=F,S=21,V={5}:R=G,S=22,V={6}:R=H,S=23,V={7}:R=I,S=24,V={8}:R=J,S=4,V={9}:\";$B$1;$F$9;$F$10;$B$2;$B$3;$B$4;$B$5;$I$1;$I$2;$A19)": 426,_x000D_
    "=RIK_AC(\"INF06__;INF13@E=1,S=14,G=0,T=0,P=0:@R=A,S=16,V={0}:R=B,S=1,V={1}:R=C,S=19,V={2}:R=D,S=18,V={3}:R=E,S=3,V={4}:R=F,S=21,V={5}:R=G,S=22,V={6}:R=H,S=23,V={7}:R=I,S=24,V={8}:R=J,S=4,V={9}:\";$B$1;$F$9;$F$10;$B$2;$B$3;$B$4;$B$5;$I$1;$I$2;$A20)": 427,_x000D_
    "=RIK_AC(\"INF06__;INF13@E=1,S=14,G=0,T=0,P=0:@R=A,S=16,V={0}:R=B,S=1,V={1}:R=C,S=19,V={2}:R=D,S=18,V={3}:R=E,S=3,V={4}:R=F,S=21,V={5}:R=G,S=22,V={6}:R=H,S=23,V={7}:R=I,S=24,V={8}:R=J,S=4,V={9}:\";$B$1;$F$9;$F$10;$B$2;$B$3;$B$4;$B$5;$I$1;$I$2;$A21)": 428,_x000D_
    "=RIK_AC(\"INF06__;INF13@E=1,S=14,G=0,T=0,P=0:@R=A,S=16,V={0}:R=B,S=1,V={1}:R=C,S=19,V={2}:R=D,S=18,V={3}:R=E,S=3,V={4}:R=F,S=21,V={5}:R=G,S=22,V={6}:R=H,S=23,V={7}:R=I,S=24,V={8}:R=J,S=4,V={9}:\";$B$1;$F$9;$F$10;$B$2;$B$3;$B$4;$B$5;$I$1;$I$2;$A22)": 429,_x000D_
    "=RIK_AC(\"INF06__;INF13@E=1,S=14,G=0,T=0,P=0:@R=A,S=16,V={0}:R=B,S=1,V={1}:R=C,S=19,V={2}:R=D,S=18,V={3}:R=E,S=3,V={4}:R=F,S=21,V={5}:R=G,S=22,V={6}:R=H,S=23,V={7}:R=I,S=24,V={8}:R=J,S=4,V={9}:\";$B$1;$F$9;$F$10;$B$2;$B$3;$B$4;$B$5;$I$1;$I$2;$A23)": 430,_x000D_
    "=RIK_AC(\"INF06__;INF13@E=1,S=14,G=0,T=0,P=0:@R=A,S=16,V={0}:R=B,S=1,V={1}:R=C,S=19,V={2}:R=D,S=18,V={3}:R=E,S=3,V={4}:R=F,S=21,V={5}:R=G,S=22,V={6}:R=H,S=23,V={7}:R=I,S=24,V={8}:R=J,S=4,V={9}:\";$B$1;$F$9;$F$10;$B$2;$B$3;$B$4;$B$5;$I$1;$I$2;$A24)": 431,_x000D_
    "=RIK_AC(\"INF06__;INF13@E=1,S=14,G=0,T=0,P=0:@R=A,S=16,V={0}:R=B,S=1,V={1}:R=C,S=19,V={2}:R=D,S=18,V={3}:R=E,S=3,V={4}:R=F,S=21,V={5}:R=G,S=22,V={6}:R=H,S=23,V={7}:R=I,S=24,V={8}:R=J,S=4,V={9}:\";$B$1;$F$9;$F$10;$B$2;$B$3;$B$4;$B$5;$I$1;$I$2;$A25)": 432,_x000D_
    "=RIK_AC(\"INF06__;INF13@E=1,S=14,G=0,T=0,P=0:@R=A,S=16,V={0}:R=B,S=1,V={1}:R=C,S=19,V={2}:R=D,S=18,V={3}:R=E,S=3,V={4}:R=F,S=21,V={5}:R=G,S=22,V={6}:R=H,S=23,V={7}:R=I,S=24,V={8}:R=J,S=4,V={9}:\";$B$1;$F$9;$F$10;$B$2;$B$3;$B$4;$B$5;$I$1;$I$2;$A26)": 433,_x000D_
    "=RIK_AC(\"INF06__;INF13@E=1,S=14,G=0,T=0,P=0:@R=A,S=16,V={0}:R=B,S=1,V={1}:R=C,S=19,V={2}:R=D,S=18,V={3}:R=E,S=3,V={4}:R=F,S=21,V={5}:R=G,S=22,V={6}:R=H,S=23,V={7}:R=I,S=24,V={8}:R=J,S=4,V={9}:\";$B$1;$F$9;$F$10;$B$2;$B$3;$B$4;$B$5;$I$1;$I$2;$A28)": 434,_x000D_
    "=RIK_AC(\"INF06__;INF13@E=1,S=14,G=0,T=0,P=0:@R=A,S=16,V={0}:R=B,S=1,V={1}:R=C,S=19,V={2}:R=D,S=18,V={3}:R=E,S=3,V={4}:R=F,S=21,V={5}:R=G,S=22,V={6}:R=H,S=23,V={7}:R=I,S=24,V={8}:R=J,S=4,V={9}:\";$B$1;$F$9;$F$10;$B$2;$B$3;$B$4;$B$5;$I$1;$I$2;$A29)": 435,_x000D_
    "=RIK_AC(\"INF06__;INF13@E=1,S=14,G=0,T=0,P=0:@R=A,S=16,V={0}:R=B,S=1,V={1}:R=C,S=19,V={2}:R=D,S=18,V={3}:R=E,S=3,V={4}:R=F,S=21,V={5}:R=G,S=22,V={6}:R=H,S=23,V={7}:R=I,S=24,V={8}:R=J,S=4,V={9}:\";$B$1;$F$9;$F$10;$B$2;$B$3;$B$4;$B$5;$I$1;$I$2;$A31)": 436,_x000D_
    "=RIK_AC(\"INF06__;INF13@E=1,S=14,G=0,T=0,P=0:@R=A,S=16,V={0}:R=B,S=1,V={1}:R=C,S=19,V={2}:R=D,S=18,V={3}:R=E,S=3,V={4}:R=F,S=21,V={5}:R=G,S=22,V={6}:R=H,S=23,V={7}:R=I,S=24,V={8}:R=J,S=4,V={9}:\";$B$1;$F$9;$F$10;$B$2;$B$3;$B$4;$B$5;$I$1;$I$2;$A32)": 437,_x000D_
    "=RIK_AC(\"INF06__;INF13@E=1,S=14,G=0,T=0,P=0:@R=A,S=16,V={0}:R=B,S=1,V={1}:R=C,S=19,V={2}:R=D,S=18,V={3}:R=E,S=3,V={4}:R=F,S=21,V={5}:R=G,S=22,V={6}:R=H,S=23,V={7}:R=I,S=24,V={8}:R=J,S=4,V={9}:\";$B$1;$F$9;$F$10;$B$2;$B$3;$B$4;$B$5;$I$1;$I$2;$A34)": 438,_x000D_
    "=RIK_AC(\"INF06__;INF13@E=1,S=14,G=0,T=0,P=0:@R=A,S=16,V={0}:R=B,S=1,V={1}:R=C,S=19,V={2}:R=D,S=18,V={3}:R=E,S=3,V={4}:R=F,S=21,V={5}:R=G,S=22,V={6}:R=H,S=23,V={7}:R=I,S=24,V={8}:R=J,S=4,V={9}:\";$B$1;$F$9;$F$10;$B$2;$B$3;$B$4;$B$5;$I$1;$I$2;$A35)": 439,_x000D_
    "=RIK_AC(\"INF06__;INF13@E=1,S=14,G=0,T=0,P=0:@R=A,S=16,V={0}:R=B,S=1,V={1}:R=C,S=19,V={2}:R=D,S=18,V={3}:R=E,S=3,V={4}:R=F,S=21,V={5}:R=G,S=22,V={6}:R=H,S=23,V={7}:R=I,S=24,V={8}:R=J,S=4,V={9}:\";$B$1;$F$9;$F$10;$B$2;$B$3;$B$4;$B$5;$I$1;$I$2;$A36)": 440,_x000D_
    "=RIK_AC(\"INF06__;INF13@E=1,S=14,G=0,T=0,P=0:@R=A,S=16,V={0}:R=B,S=1,V={1}:R=C,S=19,V={2}:R=D,S=18,V={3}:R=E,S=3,V={4}:R=F,S=21,V={5}:R=G,S=22,V={6}:R=H,S=23,V={7}:R=I,S=24,V={8}:R=J,S=4,V={9}:\";$B$1;$F$9;$F$10;$B$2;$B$3;$B$4;$B$5;$I$1;$I$2;$A37)": 441,_x000D_
    "=RIK_AC(\"INF06__;INF13@E=1,S=14,G=0,T=0,P=0:@R=A,S=16,V={0}:R=B,S=1,V={1}:R=C,S=19,V={2}:R=D,S=18,V={3}:R=E,S=3,V={4}:R=F,S=21,V={5}:R=G,S=22,V={6}:R=H,S=23,V={7}:R=I,S=24,V={8}:R=J,S=4,V={9}:\";$B$1;$F$9;$F$10;$B$2;$B$3;$B$4;$B$5;$I$1;$I$2;$A38)": 442,_x000D_
    "=RIK_AC(\"INF06__;INF13@E=1,S=14,G=0,T=0,P=0:@R=A,S=16,V={0}:R=B,S=1,V={1}:R=C,S=19,V={2}:R=D,S=18,V={3}:R=E,S=3,V={4}:R=F,S=21,V={5}:R=G,S=22,V={6}:R=H,S=23,V={7}:R=I,S=24,V={8}:R=J,S=4,V={9}:\";$B$1;$F$9;$F$10;$B$2;$B$3;$B$4;$B$5;$I$1;$I$2;$A39)": 443,_x000D_
    "=RIK_AC(\"INF06__;INF13@E=1,S=14,G=0,T=0,P=0:@R=A,S=16,V={0}:R=B,S=1,V={1}:R=C,S=19,V={2}:R=D,S=18,V={3}:R=E,S=3,V={4}:R=F,S=21,V={5}:R=G,S=22,V={6}:R=H,S=23,V={7}:R=I,S=24,V={8}:R=J,S=4,V={9}:\";$B$1;$F$9;$F$10;$B$2;$B$3;$B$4;$B$5;$I$1;$I$2;$A40)": 444,_x000D_
    "=RIK_AC(\"INF06__;INF13@E=1,S=14,G=0,T=0,P=0:@R=A,S=16,V={0}:R=B,S=1,V={1}:R=C,S=19,V={2}:R=D,S=18,V={3}:R=E,S=3,V={4}:R=F,S=21,V={5}:R=G,S=22,V={6}:R=H,S=23,V={7}:R=I,S=24,V={8}:R=J,S=4,V={9}:\";$B$1;$F$9;$F$10;$B$2;$B$3;$B$4;$B$5;$I$1;$I$2;$A41)": 445,_x000D_
    "=RIK_AC(\"INF06__;INF13@E=1,S=14,G=0,T=0,P=0:@R=A,S=16,V={0}:R=B,S=1,V={1}:R=C,S=19,V={2}:R=D,S=18,V={3}:R=E,S=3,V={4}:R=F,S=21,V={5}:R=G,S=22,V={6}:R=H,S=23,V={7}:R=I,S=24,V={8}:R=J,S=4,V={9}:\";$B$1;$F$9;$F$10;$B$2;$B$3;$B$4;$B$5;$I$1;$I$2;$A42)": 446,_x000D_
    "=RIK_AC(\"INF06__;INF13@E=1,S=14,G=0,T=0,P=0:@R=A,S=16,V={0}:R=B,S=1,V={1}:R=C,S=19,V={2}:R=D,S=18,V={3}:R=E,S=3,V={4}:R=F,S=21,V={5}:R=G,S=22,V={6}:R=H,S=23,V={7}:R=I,S=24,V={8}:R=J,S=4,V={9}:\";$B$1;$F$9;$F$10;$B$2;$B$3;$B$4;$B$5;$I$1;$I$2;$A43)": 447,_x000D_
    "=RIK_AC(\"INF06__;INF13@E=1,S=14,G=0,T=0,P=0:@R=A,S=16,V={0}:R=B,S=1,V={1}:R=C,S=19,V={2}:R=D,S=18,V={3}:R=E,S=3,V={4}:R=F,S=21,V={5}:R=G,S=22,V={6}:R=H,S=23,V={7}:R=I,S=24,V={8}:R=J,S=4,V={9}:\";$B$1;$F$9;$F$10;$B$2;$B$3;$B$4;$B$5;$I$1;$I$2;$A45)": 448,_x000D_
    "=RIK_AC(\"INF06__;INF13@E=1,S=14,G=0,T=0,P=0:@R=A,S=16,V={0}:R=B,S=1,V={1}:R=C,S=19,V={2}:R=D,S=18,V={3}:R=E,S=3,V={4}:R=F,S=21,V={5}:R=G,S=22,V={6}:R=H,S=23,V={7}:R=I,S=24,V={8}:R=J,S=4,V={9}:\";$B$1;$F$9;$F$10;$B$2;$B$3;$B$4;$B$5;$K$1;$K$2;$A16)": 449,_x000D_
    "=RIK_AC(\"INF06__;INF13@E=1,S=14,G=0,T=0,P=0:@R=A,S=16,V={0}:R=B,S=1,V={1}:R=C,S=19,V={2}:R=D,S=18,V={3}:R=E,S=3,V={4}:R=F,S=21,V={5}:R=G,S=22,V={6}:R=H,S=23,V={7}:R=I,S=24,V={8}:R=J,S=4,V={9}:\";$B$1;$F$9;$F$10;$B$2;$B$3;$B$4;$B$5;$K$1;$K$2;$A17)": 450,_x000D_
    "=RIK_AC(\"INF06__;INF13@E=1,S=14,G=0,T=0,P=0:@R=A,S=16,V={0}:R=B,S=1,V={1}:R=C,S=19,V={2}:R=D,S=18,V={3}:R=E,S=3,V={4}:R=F,S=21,V={5}:R=G,S=22,V={6}:R=H,S=23,V={7}:R=I,S=24,V={8}:R=J,S=4,V={9}:\";$B$1;$F$9;$F$10;$B$2;$B$3;$B$4;$B$5;$K$1;$K$2;$A18)": 451,_x000D_
    "=RIK_AC(\"INF06__;INF13@E=1,S=14,G=0,T=0,P=0:@R=A,S=16,V={0}:R=B,S=1,V={1}:R=C,S=19,V={2}:R=D,S=18,V={3}:R=E,S=3,V={4}:R=F,S=21,V={5}:R=G,S=22,V={6}:R=H,S=23,V={7}:R=I,S=24,V={8}:R=J,S=4,V={9}:\";$B$1;$F$9;$F$10;$B$2;$B$3;$B$4;$B$5;$K$1;$K$2;$A19)": 452,_x000D_
    "=RIK_AC(\"INF06__;INF13@E=1,S=14,G=0,T=0,P=0:@R=A,S=16,V={0}:R=B,S=1,V={1}:R=C,S=19,V={2}:R=D,S=18,V={3}:R=E,S=3,V={4}:R=F,S=21,V={5}:R=G,S=22,V={6}:R=H,S=23,V={7}:R=I,S=24,V={8}:R=J,S=4,V={9}:\";$B$1;$F$9;$F$10;$B$2;$B$3;$B$4;$B$5;$K$1;$K$2;$A20)": 453,_x000D_
    "=RIK_AC(\"INF06__;INF13@E=1,S=14,G=0,T=0,P=0:@R=A,S=16,V={0}:R=B,S=1,V={1}:R=C,S=19,V={2}:R=D,S=18,V={3}:R=E,S=3,V={4}:R=F,S=21,V={5}:R=G,S=22,V={6}:R=H,S=23,V={7}:R=I,S=24,V={8}:R=J,S=4,V={9}:\";$B$1;$F$9;$F$10;$B$2;$B$3;$B$4;$B$5;$K$1;$K$2;$A21)": 454,_x000D_
    "=RIK_AC(\"INF06__;INF13@E=1,S=14,G=0,T=0,P=0:@R=A,S=16,V={0}:R=B,S=1,V={1}:R=C,S=19,V={2}:R=D,S=18,V={3}:R=E,S=3,V={4}:R=F,S=21,V={5}:R=G,S=22,V={6}:R=H,S=23,V={7}:R=I,S=24,V={8}:R=J,S=4,V={9}:\";$B$1;$F$9;$F$10;$B$2;$B$3;$B$4;$B$5;$K$1;$K$2;$A22)": 455,_x000D_
    "=RIK_AC(\"INF06__;INF13@E=1,S=14,G=0,T=0,P=0:@R=A,S=16,V={0}:R=B,S=1,V={1}:R=C,S=19,V={2}:R=D,S=18,V={3}:R=E,S=3,V={4}:R=F,S=21,V={5}:R=G,S=22,V={6}:R=H,S=23,V={7}:R=I,S=24,V={8}:R=J,S=4,V={9}:\";$B$1;$F$9;$F$10;$B$2;$B$3;$B$4;$B$5;$K$1;$K$2;$A23)": 456,_x000D_
    "=RIK_AC(\"INF06__;INF13@E=1,S=14,G=0,T=0,P=0:@R=A,S=16,V={0}:R=B,S=1,V={1}:R=C,S=19,V={2}:R=D,S=18,V={3}:R=E,S=3,V={4}:R=F,S=21,V={5}:R=G,S=22,V={6}:R=H,S=23,V={7}:R=I,S=24,V={8}:R=J,S=4,V={9}:\";$B$1;$F$9;$F$10;$B$2;$B$3;$B$4;$B$5;$K$1;$K$2;$A24)": 457,_x000D_
    "=RIK_AC(\"INF06__;INF13@E=1,S=14,G=0,T=0,P=0:@R=A,S=16,V={0}:R=B,S=1,V={1}:R=C,S=19,V={2}:R=D,S=18,V={3}:R=E,S=3,V={4}:R=F,S=21,V={5}:R=G,S=22,V={6}:R=H,S=23,V={7}:R=I,S=24,V={8}:R=J,S=4,V={9}:\";$B$1;$F$9;$F$10;$B$2;$B$3;$B$4;$B$5;$K$1;$K$2;$A25)": 458,_x000D_
    "=RIK_AC(\"INF06__;INF13@E=1,S=14,G=0,T=0,P=0:@R=A,S=16,V={0}:R=B,S=1,V={1}:R=C,S=19,V={2}:R=D,S=18,V={3}:R=E,S=3,V={4}:R=F,S=21,V={5}:R=G,S=22,V={6}:R=H,S=23,V={7}:R=I,S=24,V={8}:R=J,S=4,V={9}:\";$B$1;$F$9;$F$10;$B$2;$B$3;$B$4;$B$5;$K$1;$K$2;$A26)": 459,_x000D_
    "=RIK_AC(\"INF06__;INF13@E=1,S=14,G=0,T=0,P=0:@R=A,S=16,V={0}:R=B,S=1,V={1}:R=C,S=19,V={2}:R=D,S=18,V={3}:R=E,S=3,V={4}:R=F,S=21,V={5}:R=G,S=22,V={6}:R=H,S=23,V={7}:R=I,S=24,V={8}:R=J,S=4,V={9}:\";$B$1;$F$9;$F$10;$B$2;$B$3;$B$4;$B$5;$K$1;$K$2;$A28)": 460,_x000D_
    "=RIK_AC(\"INF06__;INF13@E=1,S=14,G=0,T=0,P=0:@R=A,S=16,V={0}:R=B,S=1,V={1}:R=C,S=19,V={2}:R=D,S=18,V={3}:R=E,S=3,V={4}:R=F,S=21,V={5}:R=G,S=22,V={6}:R=H,S=23,V={7}:R=I,S=24,V={8}:R=J,S=4,V={9}:\";$B$1;$F$9;$F$10;$B$2;$B$3;$B$4;$B$5;$K$1;$K$2;$A29)": 461,_x000D_
    "=RIK_AC(\"INF06__;INF13@E=1,S=14,G=0,T=0,P=0:@R=A,S=16,V={0}:R=B,S=1,V={1}:R=C,S=19,V={2}:R=D,S=18,V={3}:R=E,S=3,V={4}:R=F,S=21,V={5}:R=G,S=22,V={6}:R=H,S=23,V={7}:R=I,S=24,V={8}:R=J,S=4,V={9}:\";$B$1;$F$9;$F$10;$B$2;$B$3;$B$4;$B$5;$K$1;$K$2;$A31)": 462,_x000D_
    "=RIK_AC(\"INF06__;INF13@E=1,S=14,G=0,T=0,P=0:@R=A,S=16,V={0}:R=B,S=1,V={1}:R=C,S=19,V={2}:R=D,S=18,V={3}:R=E,S=3,V={4}:R=F,S=21,V={5}:R=G,S=22,V={6}:R=H,S=23,V={7}:R=I,S=24,V={8}:R=J,S=4,V={9}:\";$B$1;$F$9;$F$10;$B$2;$B$3;$B$4;$B$5;$K$1;$K$2;$A32)": 463,_x000D_
    "=RIK_AC(\"INF06__;INF13@E=1,S=14,G=0,T=0,P=0:@R=A,S=16,V={0}:R=B,S=1,V={1}:R=C,S=19,V={2}:R=D,S=18,V={3}:R=E,S=3,V={4}:R=F,S=21,V={5}:R=G,S=22,V={6}:R=H,S=23,V={7}:R=I,S=24,V={8}:R=J,S=4,V={9}:\";$B$1;$F$9;$F$10;$B$2;$B$3;$B$4;$B$5;$K$1;$K$2;$A34)": 464,_x000D_
    "=RIK_AC(\"INF06__;INF13@E=1,S=14,G=0,T=0,P=0:@R=A,S=16,V={0}:R=B,S=1,V={1}:R=C,S=19,V={2}:R=D,S=18,V={3}:R=E,S=3,V={4}:R=F,S=21,V={5}:R=G,S=22,V={6}:R=H,S=23,V={7}:R=I,S=24,V={8}:R=J,S=4,V={9}:\";$B$1;$F$9;$F$10;$B$2;$B$3;$B$4;$B$5;$K$1;$K$2;$A35)": 465,_x000D_
    "=RIK_AC(\"INF06__;INF13@E=1,S=14,G=0,T=0,P=0:@R=A,S=16,V={0}:R=B,S=1,V={1}:R=C,S=19,V={2}:R=D,S=18,V={3}:R=E,S=3,V={4}:R=F,S=21,V={5}:R=G,S=22,V={6}:R=H,S=23,V={7}:R=I,S=24,V={8}:R=J,S=4,V={9}:\";$B$1;$F$9;$F$10;$B$2;$B$3;$B$4;$B$5;$K$1;$K$2;$A36)": 466,_x000D_
    "=RIK_AC(\"INF06__;INF13@E=1,S=14,G=0,T=0,P=0:@R=A,S=16,V={0}:R=B,S=1,V={1}:R=C,S=19,V={2}:R=D,S=18,V={3}:R=E,S=3,V={4}:R=F,S=21,V={5}:R=G,S=22,V={6}:R=H,S=23,V={7}:R=I,S=24,V={8}:R=J,S=4,V={9}:\";$B$1;$F$9;$F$10;$B$2;$B$3;$B$4;$B$5;$K$1;$K$2;$A37)": 467,_x000D_
    "=RIK_AC(\"INF06__;INF13@E=1,S=14,G=0,T=0,P=0:@R=A,S=16,V={0}:R=B,S=1,V={1}:R=C,S=19,V={2}:R=D,S=18,V={3}:R=E,S=3,V={4}:R=F,S=21,V={5}:R=G,S=22,V={6}:R=H,S=23,V={7}:R=I,S=24,V={8}:R=J,S=4,V={9}:\";$B$1;$F$9;$F$10;$B$2;$B$3;$B$4;$B$5;$K$1;$K$2;$A38)": 468,_x000D_
    "=RIK_AC(\"INF06__;INF13@E=1,S=14,G=0,T=0,P=0:@R=A,S=16,V={0}:R=B,S=1,V={1}:R=C,S=19,V={2}:R=D,S=18,V={3}:R=E,S=3,V={4}:R=F,S=21,V={5}:R=G,S=22,V={6}:R=H,S=23,V={7}:R=I,S=24,V={8}:R=J,S=4,V={9}:\";$B$1;$F$9;$F$10;$B$2;$B$3;$B$4;$B$5;$K$1;$K$2;$A39)": 469,_x000D_
    "=RIK_AC(\"INF06__;INF13@E=1,S=14,G=0,T=0,P=0:@R=A,S=16,V={0}:R=B,S=1,V={1}:R=C,S=19,V={2}:R=D,S=18,V={3}:R=E,S=3,V={4}:R=F,S=21,V={5}:R=G,S=22,V={6}:R=H,S=23,V={7}:R=I,S=24,V={8}:R=J,S=4,V={9}:\";$B$1;$F$9;$F$10;$B$2;$B$3;$B$4;$B$5;$K$1;$K$2;$A40)": 470,_x000D_
    "=RIK_AC(\"INF06__;INF13@E=1,S=14,G=0,T=0,P=0:@R=A,S=16,V={0}:R=B,S=1,V={1}:R=C,S=19,V={2}:R=D,S=18,V={3}:R=E,S=3,V={4}:R=F,S=21,V={5}:R=G,S=22,V={6}:R=H,S=23,V={7}:R=I,S=24,V={8}:R=J,S=4,V={9}:\";$B$1;$F$9;$F$10;$B$2;$B$3;$B$4;$B$5;$K$1;$K$2;$A41)": 471,_x000D_
    "=RIK_AC(\"INF06__;INF13@E=1,S=14,G=0,T=0,P=0:@R=A,S=16,V={0}:R=B,S=1,V={1}:R=C,S=19,V={2}:R=D,S=18,V={3}:R=E,S=3,V={4}:R=F,S=21,V={5}:R=G,S=22,V={6}:R=H,S=23,V={7}:R=I,S=24,V={8}:R=J,S=4,V={9}:\";$B$1;$F$9;$F$10;$B$2;$B$3;$B$4;$B$5;$K$1;$K$2;$A42)": 472,_x000D_
    "=RIK_AC(\"INF06__;INF13@E=1,S=14,G=0,T=0,P=0:@R=A,S=16,V={0}:R=B,S=1,V={1}:R=C,S=19,V={2}:R=D,S=18,V={3}:R=E,S=3,V={4}:R=F,S=21,V={5}:R=G,S=22,V={6}:R=H,S=23,V={7}:R=I,S=24,V={8}:R=J,S=4,V={9}:\";$B$1;$F$9;$F$10;$B$2;$B$3;$B$4;$B$5;$K$1;$K$2;$A43)": 473,_x000D_
    "=RIK_AC(\"INF06__;INF02@E=1,S=1021,G=0,T=0,P=0:@R=A,S=1027,V={0}:R=B,S=1005,V={1}:R=C,S=2000,V={2}:R=D,S=1009,V={3}:R=E,S=1010,V={4}:R=F,S=2|1011,V={5}:R=G,S=2|1012,V={6}:R=H,S=1004,V={7}:\";$B$1;$F$9;$B$2;I$3;$F$10;$B$3;$A16;$B$5)": 474,_x000D_
    "=RIK_AC(\"INF06__;INF02@E=1,S=1021,G=0,T=0,P=0,C=*-1:@R=A,S=1027,V={0}:R=B,S=1005,V={1}:R=C,S=2000,V={2}:R=D,S=1009,V={3}:R=E,S=1010,V={4}:R=F,S=2|1011,V={5}:R=G,S=2|1012,V={6}:R=H,S=1004,V={7}:\";$B$1;$F$9;$B$2;I$3;$F$10;$B$3;$A16;$B$5)": 475,_x000D_
    "=RIK_AC(\"INF06__;INF02@E=1,S=1021,G=0,T=0,P=0,C=*-1:@R=A,S=1027,V={0}:R=B,S=1005,V={1}:R=C,S=2000,V={2}:R=D,S=1009,V={3}:R=E,S=1010,V={4}:R=F,S=2|1011,V={5}:R=G,S=2|1012,V={6}:R=H,S=1004,V={7}:\";$B$1;$F$9;$B$2;I$3;$F$10;$B$3;$A17;$B$5)": 476,_x000D_
    "=RIK_AC(\"INF06__;INF02@E=1,S=1021,G=0,T=0,P=0,C=*-1:@R=A,S=1027,V={0}:R=B,S=1005,V={1}:R=C,S=2000,V={2}:R=D,S=1009,V={3}:R=E,S=1010,V={4}:R=F,S=2|1011,V={5}:R=G,S=2|1012,V={6}:R=H,S=1004,V={7}:\";$B$1;$F$9;$B$2;I$3;$F$10;$B$3;$A18;$B$5)": 477,_x000D_
    "=RIK_AC(\"INF06__;INF02@E=1,S=1021,G=0,T=0,P=0,C=*-1:@R=A,S=1027,V={0}:R=B,S=1005,V={1}:R=C,S=2000,V={2}:R=D,S=1009,V={3}:R=E,S=1010,V={4}:R=F,S=2|1011,V={5}:R=G,S=2|1012,V={6}:R=H,S=1004,V={7}:\";$B$1;$F$9;$B$2;I$3;$F$10;$B$3;$A19;$B$5)": 478,_x000D_
    "=RIK_AC(\"INF06__;INF02@E=1,S=1021,G=0,T=0,P=0,C=*-1:@R=A,S=1027,V={0}:R=B,S=1005,V={1}:R=C,S=2000,V={2}:R=D,S=1009,V={3}:R=E,S=1010,V={4}:R=F,S=2|1011,V={5}:R=G,S=2|1012,V={6}:R=H,S=1004,V={7}:\";$B$1;$F$9;$B$2;I$3;$F$10;$B$3;$A20;$B$5)": 479,_x000D_
    "=RIK_AC(\"INF06__;INF02@E=1,S=1021,G=0,T=0,P=0,C=*-1:@R=A,S=1027,V={0}:R=B,S=1005,V={1}:R=C,S=2000,V={2}:R=D,S=1009,V={3}:R=E,S=1010,V={4}:R=F,S=2|1011,V={5}:R=G,S=2|1012,V={6}:R=H,S=1004,V={7}:\";$B$1;$F$9;$B$2;I$3;$F$10;$B$3;$A21;$B$5)": 480,_x000D_
    "=RIK_AC(\"INF06__;INF02@E=1,S=1021,G=0,T=0,P=0,C=*-1:@R=A,S=1027,V={0}:R=B,S=1005,V={1}:R=C,S=2000,V={2}:R=D,S=1009,V={3}:R=E,S=1010,V={4}:R=F,S=2|1011,V={5}:R=G,S=2|1012,V={6}:R=H,S=1004,V={7}:\";$B$1;$F$9;$B$2;I$3;$F$10;$B$3;$A22;$B$5)": 481,_x000D_
    "=RIK_AC(\"INF06__;INF02@E=1,S=1021,G=0,T=0,P=0,C=*-1:@R=A,S=1027,V={0}:R=B,S=1005,V={1}:R=C,S=2000,V={2}:R=D,S=1009,V={3}:R=E,S=1010,V={4}:R=F,S=2|1011,V={5}:R=G,S=2|1012,V={6}:R=H,S=1004,V={7}:\";$B$1;$F$9;$B$2;I$3;$F$10;$B$3;$A23;$B$5)": 482,_x000D_
    "=RIK_AC(\"INF06__;INF02@E=1,S=1021,G=0,T=0,P=0,C=*-1:@R=A,S=1027,V={0}:R=B,S=1005,V={1}:R=C,S=2000,V={2}:R=D,S=1009,V={3}:R=E,S=1010,V={4}:R=F,S=2|1011,V={5}:R=G,S=2|1012,V={6}:R=H,S=1004,V={7}:\";$B$1;$F$9;$B$2;I$3;$F$10;$B$3;$A24;$B$5)": 483,_x000D_
    "=RIK_AC(\"INF06__;INF02@E=1,S=1021,G=0,T=0,P=0,C=*-1:@R=A,S=1027,V={0}:R=B,S=1005,V={1}:R=C,S=2000,V={2}:R=D,S=1009,V={3}:R=E,S=1010,V={4}:R=F,S=2|1011,V={5}:R=G,S=2|1012,V={6}:R=H,S=1004,V={7}:\";$B$1;$F$9;$B$2;I$3;$F$10;$B$3;$A25;$B$5)": 484,_x000D_
    "=RIK_AC(\"INF06__;INF02@E=1,S=1021,G=0,T=0,P=0,C=*-1:@R=A,S=1027,V={0}:R=B,S=1005,V={1}:R=C,S=2000,V={2}:R=D,S=1009,V={3}:R=E,S=1010,V={4}:R=F,S=2|1011,V={5}:R=G,S=2|1012,V={6}:R=H,S=1004,V={7}:\";$B$1;$F$9;$B$2;I$3;$F$10;$B$3;$A26;$B$5)": 485,_x000D_
    "=RIK_AC(\"INF06__;INF02@E=1,S=1021,G=0,T=0,P=0,C=*-1:@R=A,S=1027,V={0}:R=B,S=1005,V={1}:R=C,S=2000,V={2}:R=D,S=1009,V={3}:R=E,S=1010,V={4}:R=F,S=2|1011,V={5}:R=G,S=2|1012,V={6}:R=H,S=1004,V={7}:\";$B$1;$F$9;$B$2;I$3;$F$10;$B$3;$A28;$B$5)": 486,_x000D_
    "=RIK_AC(\"INF06__;INF02@E=1,S=1021,G=0,T=0,P=0,C=*-1:@R=A,S=1027,V={0}:R=B,S=1005,V={1}:R=C,S=2000,V={2}:R=D,S=1009,V={3}:R=E,S=1010,V={4}:R=F,S=2|1011,V={5}:R=G,S=2|1012,V={6}:R=H,S=1004,V={7}:\";$B$1;$F$9;$B$2;I$3;$F$10;$B$3;$A29;$B$5)": 487,_x000D_
    "=RIK_AC(\"INF06__;INF02@E=1,S=1021,G=0,T=0,P=0,C=*-1:@R=A,S=1027,V={0}:R=B,S=1005,V={1}:R=C,S=2000,V={2}:R=D,S=1009,V={3}:R=E,S=1010,V={4}:R=F,S=2|1011,V={5}:R=G,S=2|1012,V={6}:R=H,S=1004,V={7}:\";$B$1;$F$9;$B$2;I$3;$F$10;$B$3;$A31;$B$5)": 488,_x000D_
    "=RIK_AC(\"INF06__;INF02@E=1,S=1021,G=0,T=0,P=0,C=*-1:@R=A,S=1027,V={0}:R=B,S=1005,V={1}:R=C,S=2000,V={2}:R=D,S=1009,V={3}:R=E,S=1010,V={4}:R=F,S=2|1011,V={5}:R=G,S=2|1012,V={6}:R=H,S=1004,V={7}:\";$B$1;$F$9;$B$2;I$3;$F$10;$B$3;$A32;$B$5)": 489,_x000D_
    "=RIK_AC(\"INF06__;INF02@E=1,S=1021,G=0,T=0,P=0,C=*-1:@R=A,S=1027,V={0}:R=B,S=1005,V={1}:R=C,S=2000,V={2}:R=D,S=1009,V={3}:R=E,S=1010,V={4}:R=F,S=2|1011,V={5}:R=G,S=2|1012,V={6}:R=H,S=1004,V={7}:\";$B$1;$F$9;$B$2;I$3;$F$10;$B$3;$A34;$B$5)": 490,_x000D_
    "=RIK_AC(\"INF06__;INF02@E=1,S=1021,G=0,T=0,P=0,C=*-1:@R=A,S=1027,V={0}:R=B,S=1005,V={1}:R=C,S=2000,V={2}:R=D,S=1009,V={3}:R=E,S=1010,V={4}:R=F,S=2|1011,V={5}:R=G,S=2|1012,V={6}:R=H,S=1004,V={7}:\";$B$1;$F$9;$B$2;I$3;$F$10;$B$3;$A35;$B$5)": 491,_x000D_
    "=RIK_AC(\"INF06__;INF02@E=1,S=1021,G=0,T=0,P=0,C=*-1:@R=A,S=1027,V={0}:R=B,S=1005,V={1}:R=C,S=2000,V={2}:R=D,S=1009,V={3}:R=E,S=1010,V={4}:R=F,S=2|1011,V={5}:R=G,S=2|1012,V={6}:R=H,S=1004,V={7}:\";$B$1;$F$9;$B$2;I$3;$F$10;$B$3;$A36;$B$5)": 492,_x000D_
    "=RIK_AC(\"INF06__;INF02@E=1,S=1021,G=0,T=0,P=0,C=*-1:@R=A,S=1027,V={0}:R=B,S=1005,V={1}:R=C,S=2000,V={2}:R=D,S=1009,V={3}:R=E,S=1010,V={4}:R=F,S=2|1011,V={5}:R=G,S=2|1012,V={6}:R=H,S=1004,V={7}:\";$B$1;$F$9;$B$2;I$3;$F$10;$B$3;$A37;$B$5)": 493,_x000D_
    "=RIK_AC(\"INF06__;INF02@E=1,S=1021,G=0,T=0,P=0,C=*-1:@R=A,S=1027,V={0}:R=B,S=1005,V={1}:R=C,S=2000,V={2}:R=D,S=1009,V={3}:R=E,S=1010,V={4}:R=F,S=2|1011,V={5}:R=G,S=2|1012,V={6}:R=H,S=1004,V={7}:\";$B$1;$F$9;$B$2;I$3;$F$10;$B$3;$A38;$B$5)": 494,_x000D_
    "=RIK_AC(\"INF06__;INF02@E=1,S=1021,G=0,T=0,P=0,C=*-1:@R=A,S=1027,V={0}:R=B,S=1005,V={1}:R=C,S=2000,V={2}:R=D,S=1009,V={3}:R=E,S=1010,V={4}:R=F,S=2|1011,V={5}:R=G,S=2|1012,V={6}:R=H,S=1004,V={7}:\";$B$1;$F$9;$B$2;I$3;$F$10;$B$3;$A39;$B$5)": 495,_x000D_
    "=RIK_AC(\"INF06__;INF02@E=1,S=1021,G=0,T=0,P=0,C=*-1:@R=A,S=1027,V={0}:R=B,S=1005,V={1}:R=C,S=2000,V={2}:R=D,S=1009,V={3}:R=E,S=1010,V={4}:R=F,S=2|1011,V={5}:R=G,S=2|1012,V={6}:R=H,S=1004,V={7}:\";$B$1;$F$9;$B$2;I$3;$F$10;$B$3;$A40;$B$5)": 496,_x000D_
    "=RIK_AC(\"INF06__;INF02@E=1,S=1021,G=0,T=0,P=0,C=*-1:@R=A,S=1027,V={0}:R=B,S=1005,V={1}:R=C,S=2000,V={2}:R=D,S=1009,V={3}:R=E,S=1010,V={4}:R=F,S=2|1011,V={5}:R=G,S=2|1012,V={6}:R=H,S=1004,V={7}:\";$B$1;$F$9;$B$2;I$3;$F$10;$B$3;$A41;$B$5)": 497,_x000D_
    "=RIK_AC(\"INF06__;INF02@E=1,S=1021,G=0,T=0,P=0,C=*-1:@R=A,S=1027,V={0}:R=B,S=1005,V={1}:R=C,S=2000,V={2}:R=D,S=1009,V={3}:R=E,S=1010,V={4}:R=F,S=2|1011,V={5}:R=G,S=2|1012,V={6}:R=H,S=1004,V={7}:\";$B$1;$F$9;$B$2;I$3;$F$10;$B$3;$A42;$B$5)": 498,_x000D_
    "=RIK_AC(\"INF06__;INF02@E=1,S=1021,G=0,T=0,P=0,C=*-1:@R=A,S=1027,V={0}:R=B,S=1005,V={1}:R=C,S=2000,V={2}:R=D,S=1009,V={3}:R=E,S=1010,V={4}:R=F,S=2|1011,V={5}:R=G,S=2|1012,V={6}:R=H,S=1004,V={7}:\";$B$1;$F$9;$B$2;I$3;$F$10;$B$3;$A43;$B$5)": 499,_x000D_
    "=RIK_AC(\"INF06__;INF02@E=1,S=1021,G=0,T=0,P=0,C=*-1:@R=A,S=1027,V={0}:R=B,S=1005,V={1}:R=C,S=2000,V={2}:R=D,S=1009,V={3}:R=E,S=1010,V={4}:R=F,S=2|1011,V={5}:R=G,S=2|1012,V={6}:R=H,S=1004,V={7}:\";$B$1;$F$9;$B$2;I$3;$F$10;$B$3;$A45;$B$5)": 500,_x000D_
    "=RIK_AC(\"INF06__;INF02@E=1,S=1021,G=0,T=0,P=0,C=*-1:@R=A,S=1027,V={0}:R=B,S=1005,V={1}:R=C,S=2000,V={2}:R=D,S=1009,V={3}:R=E,S=1010,V={4}:R=F,S=2|1011,V={5}:R=G,S=2|1012,V={6}:R=H,S=1004,V={7}:\";$B$1;$F$9;$B$2;K$3;$F$10;$B$3;$A16;$B$5)": 501,_x000D_
    "=RIK_AC(\"INF06__;INF02@E=1,S=1021,G=0,T=0,P=0,C=*-1:@R=A,S=1027,V={0}:R=B,S=1005,V={1}:R=C,S=2000,V={2}:R=D,S=1009,V={3}:R=E,S=1010,V={4}:R=F,S=2|1011,V={5}:R=G,S=2|1012,V={6}:R=H,S=1004,V={7}:\";$B$1;$F$9;$B$2;K$3;$F$10;$B$3;$A17;$B$5)": 502,_x000D_
    "=RIK_AC(\"INF06__;INF02@E=1,S=1021,G=0,T=0,P=0,C=*-1:@R=A,S=1027,V={0}:R=B,S=1005,V={1}:R=C,S=2000,V={2}:R=D,S=1009,V={3}:R=E,S=1010,V={4}:R=F,S=2|1011,V={5}:R=G,S=2|1012,V={6}:R=H,S=1004,V={7}:\";$B$1;$F$9;$B$2;K$3;$F$10;$B$3;$A18;$B$5)": 503,_x000D_
    "=RIK_AC(\"INF06__;INF02@E=1,S=1021,G=0,T=0,P=0,C=*-1:@R=A,S=1027,V={0}:R=B,S=1005,V={1}:R=C,S=2000,V={2}:R=D,S=1009,V={3}:R=E,S=1010,V={4}:R=F,S=2|1011,V={5}:R=G,S=2|1012,V={6}:R=H,S=1004,V={7}:\";$B$1;$F$9;$B$2;K$3;$F$10;$B$3;$A19;$B$5)": 504,_x000D_
    "=RIK_AC(\"INF06__;INF02@E=1,S=1021,G=0,T=0,P=0,C=*-1:@R=A,S=1027,V={0}:R=B,S=1005,V={1}:R=C,S=2000,V={2}:R=D,S=1009,V={3}:R=E,S=1010,V={4}:R=F,S=2|1011,V={5}:R=G,S=2|1012,V={6}:R=H,S=1004,V={7}:\";$B$1;$F$9;$B$2;K$3;$F$10;$B$3;$A20;$B$5)": 505,_x000D_
    "=RIK_AC(\"INF06__;INF02@E=1,S=1021,G=0,T=0,P=0,C=*-1:@R=A,S=1027,V={0}:R=B,S=1005,V={1}:R=C,S=2000,V={2}:R=D,S=1009,V={3}:R=E,S=1010,V={4}:R=F,S=2|1011,V={5}:R=G,S=2|1012,V={6}:R=H,S=1004,V={7}:\";$B$1;$F$9;$B$2;K$3;$F$10;$B$3;$A21;$B$5)": 506,_x000D_
    "=RIK_AC(\"INF06__;INF02@E=1,S=1021,G=0,T=0,P=0,C=*-1:@R=A,S=1027,V={0}:R=B,S=1005,V={1}:R=C,S=2000,V={2}:R=D,S=1009,V={3}:R=E,S=1010,V={4}:R=F,S=2|1011,V={5}:R=G,S=2|1012,V={6}:R=H,S=1004,V={7}:\";$B$1;$F$9;$B$2;K$3;$F$10;$B$3;$A22;$B$5)": 507,_x000D_
    "=RIK_AC(\"INF06__;INF02@E=1,S=1021,G=0,T=0,P=0,C=*-1:@R=A,S=1027,V={0}:R=B,S=1005,V={1}:R=C,S=2000,V={2}:R=D,S=1009,V={3}:R=E,S=1010,V={4}:R=F,S=2|1011,V={5}:R=G,S=2|1012,V={6}:R=H,S=1004,V={7}:\";$B$1;$F$9;$B$2;K$3;$F$10;$B$3;$A23;$B$5)": 508,_x000D_
    "=RIK_AC(\"INF06__;INF02@E=1,S=1021,G=0,T=0,P=0,C=*-1:@R=A,S=1027,V={0}:R=B,S=1005,V={1}:R=C,S=2000,V={2}:R=D,S=1009,V={3}:R=E,S=1010,V={4}:R=F,S=2|1011,V={5}:R=G,S=2|1012,V={6}:R=H,S=1004,V={7}:\";$B$1;$F$9;$B$2;K$3;$F$10;$B$3;$A24;$B$5)": 509,_x000D_
    "=RIK_AC(\"INF06__;INF02@E=1,S=1021,G=0,T=0,P=0,C=*-1:</t>
  </si>
  <si>
    <t>{_x000D_
  "Name": "CacheManager_Etats Fiscaux -Résultat1 Partie",_x000D_
  "Column": 6,_x000D_
  "Length": 8,_x000D_
  "IsEncrypted": false_x000D_
}</t>
  </si>
  <si>
    <t>{_x000D_
  "Name": "CacheManager_Etats Fiscaux -Résultat2 Partie",_x000D_
  "Column": 7,_x000D_
  "Length": 5,_x000D_
  "IsEncrypted": false_x000D_
}</t>
  </si>
  <si>
    <t>ATTENTION: Cet état est déployable au délà de la version 5.4.7.0 de l'outil Sage BI Déploiement</t>
  </si>
  <si>
    <t>Les états suivants sont des états préparatoires. Ils sont conçus à partir d'assistants cellules se basant sur les rubriques de comptes paramétrables dans FRP 1000</t>
  </si>
  <si>
    <t>La plupart des assistants cellules sollicitent le modèle "Balance générale" pour ressortir le solde de tenue de compte des rubriques</t>
  </si>
  <si>
    <t>A contrario, certaines rubriques de comptes sont calculées à partir du modèle "Etats fiscaux". Ce modèle a été spécialement utilisé pour prendre en considération les différents calculs du solde dès lors qu'il y a un ou plusieurs types de calcul au sein de la même rubrique (solde débiteur, solde créditeur, solde si débiteur ou bien solde si créditeur)</t>
  </si>
  <si>
    <t>L'aggrégation se fait au niveau de la période, sur les comptes généraux ainsi que par code du tiers</t>
  </si>
  <si>
    <t>Liste des rubriques sollicitants le modèle "Etats fiscaux":</t>
  </si>
  <si>
    <t>- BILAN =&gt; ACTIF CIRCULANT : CREANCES &amp; DIVERS (BX,BY,BZ,CA,CB,CC,CD,CE,CF,CG)</t>
  </si>
  <si>
    <t>- DETTES =&gt; DU,DV,DX,DY,DZ,EA</t>
  </si>
  <si>
    <t>Si vous avez personnalisé le calcul d'une rubrique dans FRP 1000 pour qu'elle prenne en compte un calcul de solde bien précis (SSD,SD,SSC,SC), vous pouvez bien évidemment modifier le/les assistants cellules en questions pour qu'ils puissent s'appuyer sur le modèle "Etats fiscaux" au lieu de la "Balance générale"</t>
  </si>
  <si>
    <t>ST_900_SFI_INF</t>
  </si>
  <si>
    <t>S1</t>
  </si>
  <si>
    <t>Version</t>
  </si>
  <si>
    <t>Date</t>
  </si>
  <si>
    <t>Description</t>
  </si>
  <si>
    <t>Création du document</t>
  </si>
  <si>
    <t>{_x000D_
  "Formulas": {_x000D_
    "=RIK_AC(\"INF06__;INF02@E=1,S=1021,G=0,T=0,P=0:@R=A,S=1027,V={0}:R=D,S=1002,V={1}:R=E,S=1004,V={2}:R=F,S=1011,V={3}:R=E,S=1006,V={4}:\";C$11;C$15;C$14;C$13;C$12)": 1,_x000D_
    "=RIK_AC(\"INF06__;INF02@E=1,S=1021,G=0,T=0,P=0:@R=A,S=1027,V={0}:R=D,S=1002,V={1}:R=E,S=1004,V={2}:R=F,S=1011,V={3}:R=E,S=1006,V={4}:\";C$11;C$14;C$13;#REF!;C$12)": 2,_x000D_
    "=RIK_AC(\"INF06__;INF02@E=1,S=1021,G=0,T=0,P=0:@R=A,S=1027,V={0}:R=D,S=1002,V={1}:R=E,S=1004,V={2}:R=F,S=1011,V={3}:R=E,S=1006,V={4}:\";C$11;C$15;C$14;#REF!;C$12)": 3,_x000D_
    "=RIK_AC(\"INF06__;INF02@E=1,S=1021,G=0,T=0,P=0:@R=A,S=1027,V={0}:R=D,S=1002,V={1}:R=E,S=1004,V={2}:R=F,S=1011,V={3}:R=E,S=1006,V={4}:\";D$11;D$15;D$14;#REF!;D$12)": 4_x000D_
  },_x000D_
  "ItemPool": {_x000D_
    "Items": {_x000D_
      "1": {_x000D_
        "$type": "Inside.Core.Formula.Definition.DefinitionAC, Inside.Core.Formula",_x000D_
        "ID": 1,_x000D_
        "Results": [_x000D_
          [_x000D_
            null_x000D_
          ]_x000D_
        ],_x000D_
        "Statistics": {_x000D_
          "CreationDate": "2022-01-12T14:01:12.1246173+01:00",_x000D_
          "LastRefreshDate": "0001-01-01T00:00:00",_x000D_
          "TotalRefreshCount": 0,_x000D_
          "CustomInfo": {}_x000D_
        }_x000D_
      },_x000D_
      "2": {_x000D_
        "$type": "Inside.Core.Formula.Definition.DefinitionAC, Inside.Core.Formula",_x000D_
        "ID": 2,_x000D_
        "Results": [_x000D_
          [_x000D_
            null_x000D_
          ]_x000D_
        ],_x000D_
        "Statistics": {_x000D_
          "CreationDate": "2022-01-12T14:01:12.1246173+01:00",_x000D_
          "LastRefreshDate": "0001-01-01T00:00:00",_x000D_
          "TotalRefreshCount": 0,_x000D_
          "CustomInfo": {}_x000D_
        }_x000D_
      },_x000D_
      "3": {_x000D_
        "$type": "Inside.Core.Formula.Definition.DefinitionAC, Inside.Core.Formula",_x000D_
        "ID": 3,_x000D_
        "Results": [_x000D_
          [_x000D_
            null_x000D_
          ]_x000D_
        ],_x000D_
        "Statistics": {_x000D_
          "CreationDate": "2022-01-12T14:01:12.1246173+01:00",_x000D_
          "LastRefreshDate": "0001-01-01T00:00:00",_x000D_
          "TotalRefreshCount": 0,_x000D_
          "CustomInfo": {}_x000D_
        }_x000D_
      },_x000D_
      "4": {_x000D_
        "$type": "Inside.Core.Formula.Definition.DefinitionAC, Inside.Core.Formula",_x000D_
        "ID": 4,_x000D_
        "Results": [_x000D_
          [_x000D_
            null_x000D_
          ]_x000D_
        ],_x000D_
        "Statistics": {_x000D_
          "CreationDate": "2022-01-12T14:01:12.1246173+01:00",_x000D_
          "LastRefreshDate": "0001-01-01T00:00:00",_x000D_
          "TotalRefreshCount": 0,_x000D_
          "CustomInfo": {}_x000D_
        }_x000D_
      }_x000D_
    },_x000D_
    "LastID": 4_x000D_
  }_x000D_
}</t>
  </si>
  <si>
    <t xml:space="preserve">S=18,V={3}:R=D,S=3,V={4}:R=E,S=21,V={5}:R=F,S=22,V={6}:R=G,S=23,V={7}:R=H,S=24,V={8}:R=I,S=4,V={9}:\";$B$1;$D$7;$D$8;$B$2;$B$3;$B$4;$B$5;$F$1;$F$2;$A29)": 267,_x000D_
    "=RIK_AC(\"INF06__;INF13@E=1,S=14,G=0,T=0,P=0:@R=J,S=16,V={0}:R=A,S=1,V={1}:R=B,S=19,V={2}:R=C,S=18,V={3}:R=D,S=3,V={4}:R=E,S=21,V={5}:R=F,S=22,V={6}:R=G,S=23,V={7}:R=H,S=24,V={8}:R=I,S=4,V={9}:\";$B$1;$D$7;$D$8;$B$2;$B$3;$B$4;$B$5;$F$1;$F$2;$A30)": 268,_x000D_
    "=RIK_AC(\"INF06__;INF13@E=1,S=14,G=0,T=0,P=0:@R=J,S=16,V={0}:R=A,S=1,V={1}:R=B,S=19,V={2}:R=C,S=18,V={3}:R=D,S=3,V={4}:R=E,S=21,V={5}:R=F,S=22,V={6}:R=G,S=23,V={7}:R=H,S=24,V={8}:R=I,S=4,V={9}:\";$B$1;$D$7;$D$8;$B$2;$B$3;$B$4;$B$5;$F$1;$F$2;$A31)": 269,_x000D_
    "=RIK_AC(\"INF06__;INF13@E=1,S=14,G=0,T=0,P=0:@R=J,S=16,V={0}:R=A,S=1,V={1}:R=B,S=19,V={2}:R=C,S=18,V={3}:R=D,S=3,V={4}:R=E,S=21,V={5}:R=F,S=22,V={6}:R=G,S=23,V={7}:R=H,S=24,V={8}:R=I,S=4,V={9}:\";$B$1;$D$7;$D$8;$B$2;$B$3;$B$4;$B$5;$F$1;$F$2;$A34)": 270,_x000D_
    "=RIK_AC(\"INF06__;INF13@E=1,S=14,G=0,T=0,P=0:@R=J,S=16,V={0}:R=A,S=1,V={1}:R=B,S=19,V={2}:R=C,S=18,V={3}:R=D,S=3,V={4}:R=E,S=21,V={5}:R=F,S=22,V={6}:R=G,S=23,V={7}:R=H,S=24,V={8}:R=I,S=4,V={9}:\";$B$1;$D$7;$D$8;$B$2;$B$3;$B$4;$B$5;$F$1;$F$2;$A35)": 271,_x000D_
    "=RIK_AC(\"INF06__;INF13@E=1,S=14,G=0,T=0,P=0:@R=J,S=16,V={0}:R=A,S=1,V={1}:R=B,S=19,V={2}:R=C,S=18,V={3}:R=D,S=3,V={4}:R=E,S=21,V={5}:R=F,S=22,V={6}:R=G,S=23,V={7}:R=H,S=24,V={8}:R=I,S=4,V={9}:\";$B$1;$D$7;$D$8;$B$2;$B$3;$B$4;$B$5;$F$1;$F$2;$A36)": 272,_x000D_
    "=RIK_AC(\"INF06__;INF13@E=1,S=14,G=0,T=0,P=0:@R=J,S=16,V={0}:R=A,S=1,V={1}:R=B,S=19,V={2}:R=C,S=18,V={3}:R=D,S=3,V={4}:R=E,S=21,V={5}:R=F,S=22,V={6}:R=G,S=23,V={7}:R=H,S=24,V={8}:R=I,S=4,V={9}:\";$B$1;$D$7;$D$8;$B$2;$B$3;$B$4;$B$5;$F$1;$F$2;$A37)": 273,_x000D_
    "=RIK_AC(\"INF06__;INF13@E=1,S=14,G=0,T=0,P=0:@R=J,S=16,V={0}:R=A,S=1,V={1}:R=B,S=19,V={2}:R=C,S=18,V={3}:R=D,S=3,V={4}:R=E,S=21,V={5}:R=F,S=22,V={6}:R=G,S=23,V={7}:R=H,S=24,V={8}:R=I,S=4,V={9}:\";$B$1;$D$7;$D$8;$B$2;$B$3;$B$4;$B$5;$F$1;$F$2;$A40)": 274,_x000D_
    "=RIK_AC(\"INF06__;INF13@E=1,S=14,G=0,T=0,P=0:@R=J,S=16,V={0}:R=A,S=1,V={1}:R=B,S=19,V={2}:R=C,S=18,V={3}:R=D,S=3,V={4}:R=E,S=21,V={5}:R=F,S=22,V={6}:R=G,S=23,V={7}:R=H,S=24,V={8}:R=I,S=4,V={9}:\";$B$1;$D$7;$D$8;$B$2;$B$3;$B$4;$B$5;$F$1;$F$2;$A41)": 275,_x000D_
    "=RIK_AC(\"INF06__;INF13@E=1,S=14,G=0,T=0,P=0:@R=J,S=16,V={0}:R=A,S=1,V={1}:R=B,S=19,V={2}:R=C,S=18,V={3}:R=D,S=3,V={4}:R=E,S=21,V={5}:R=F,S=22,V={6}:R=G,S=23,V={7}:R=H,S=24,V={8}:R=I,S=4,V={9}:\";$B$1;$D$7;$D$8;$B$2;$B$3;$B$4;$B$5;$F$1;$F$2;$A42)": 276,_x000D_
    "=RIK_AC(\"INF06__;INF13@E=1,S=14,G=0,T=0,P=0:@R=J,S=16,V={0}:R=A,S=1,V={1}:R=B,S=19,V={2}:R=C,S=18,V={3}:R=D,S=3,V={4}:R=E,S=21,V={5}:R=F,S=22,V={6}:R=G,S=23,V={7}:R=H,S=24,V={8}:R=I,S=4,V={9}:\";$B$1;$D$7;$D$8;$B$2;$B$3;$B$4;$B$5;$F$1;$F$2;$A43)": 277,_x000D_
    "=RIK_AC(\"INF06__;INF13@E=1,S=14,G=0,T=0,P=0:@R=J,S=16,V={0}:R=A,S=1,V={1}:R=B,S=19,V={2}:R=C,S=18,V={3}:R=D,S=3,V={4}:R=E,S=21,V={5}:R=F,S=22,V={6}:R=G,S=23,V={7}:R=H,S=24,V={8}:R=I,S=4,V={9}:\";$B$1;$D$7;$D$8;$B$2;$B$3;$B$4;$B$5;$F$1;$F$2;$A46)": 278,_x000D_
    "=RIK_AC(\"INF06__;INF13@E=1,S=14,G=0,T=0,P=0:@R=J,S=16,V={0}:R=A,S=1,V={1}:R=B,S=19,V={2}:R=C,S=18,V={3}:R=D,S=3,V={4}:R=E,S=21,V={5}:R=F,S=22,V={6}:R=G,S=23,V={7}:R=H,S=24,V={8}:R=I,S=4,V={9}:\";$B$1;$D$7;$D$8;$B$2;$B$3;$B$4;$B$5;$F$1;$F$2;$A47)": 279,_x000D_
    "=RIK_AC(\"INF06__;INF13@E=1,S=14,G=0,T=0,P=0:@R=J,S=16,V={0}:R=A,S=1,V={1}:R=B,S=19,V={2}:R=C,S=18,V={3}:R=D,S=3,V={4}:R=E,S=21,V={5}:R=F,S=22,V={6}:R=G,S=23,V={7}:R=H,S=24,V={8}:R=I,S=4,V={9}:\";$B$1;$D$7;$D$8;$B$2;$B$3;$B$4;$B$5;$F$1;$F$2;$A50)": 280,_x000D_
    "=RIK_AC(\"INF06__;INF13@E=1,S=14,G=0,T=0,P=0:@R=J,S=16,V={0}:R=A,S=1,V={1}:R=B,S=19,V={2}:R=C,S=18,V={3}:R=D,S=3,V={4}:R=E,S=21,V={5}:R=F,S=22,V={6}:R=G,S=23,V={7}:R=H,S=24,V={8}:R=I,S=4,V={9}:\";$B$1;$D$7;$D$8;$B$2;$B$3;$B$4;$B$5;$F$1;$F$2;$A51)": 281,_x000D_
    "=RIK_AC(\"INF06__;INF13@E=1,S=14,G=0,T=0,P=0:@R=J,S=16,V={0}:R=A,S=1,V={1}:R=B,S=19,V={2}:R=C,S=18,V={3}:R=D,S=3,V={4}:R=E,S=21,V={5}:R=F,S=22,V={6}:R=G,S=23,V={7}:R=H,S=24,V={8}:R=I,S=4,V={9}:\";$B$1;$D$7;$D$8;$B$2;$B$3;$B$4;$B$5;$F$1;$F$2;$A54)": 282,_x000D_
    "=RIK_AC(\"INF06__;INF13@E=1,S=14,G=0,T=0,P=0:@R=J,S=16,V={0}:R=A,S=1,V={1}:R=B,S=19,V={2}:R=C,S=18,V={3}:R=D,S=3,V={4}:R=E,S=21,V={5}:R=F,S=22,V={6}:R=G,S=23,V={7}:R=H,S=24,V={8}:R=I,S=4,V={9}:\";$B$1;$D$7;$D$8;$B$2;$B$3;$B$4;$B$5;$F$1;$F$2;$A55)": 283,_x000D_
    "=RIK_AC(\"INF06__;INF13@E=1,S=14,G=0,T=0,P=0:@R=J,S=16,V={0}:R=A,S=1,V={1}:R=B,S=19,V={2}:R=C,S=18,V={3}:R=D,S=3,V={4}:R=E,S=21,V={5}:R=F,S=22,V={6}:R=G,S=23,V={7}:R=H,S=24,V={8}:R=I,S=4,V={9}:\";$B$1;$D$7;$D$8;$B$2;$B$3;$B$4;$B$5;$H$1;$H$2;$A14)": 284,_x000D_
    "=RIK_AC(\"INF06__;INF13@E=1,S=14,G=0,T=0,P=0:@R=A,S=16,V={0}:R=B,S=1,V={1}:R=C,S=19,V={2}:R=D,S=18,V={3}:R=E,S=3,V={4}:R=F,S=21,V={5}:R=G,S=22,V={6}:R=H,S=23,V={7}:R=I,S=24,V={8}:R=J,S=4,V={9}:\";$B$1;$D$7;$D$8;$B$2;$B$3;$B$4;$B$5;$F$1;$F$2;$A14)": 285,_x000D_
    "=RIK_AC(\"INF06__;INF13@E=1,S=14,G=0,T=0,P=0:@R=A,S=16,V={0}:R=B,S=1,V={1}:R=C,S=19,V={2}:R=D,S=18,V={3}:R=E,S=3,V={4}:R=F,S=21,V={5}:R=G,S=22,V={6}:R=I,S=24,V={7}:R=J,S=4,V={8}:R=J,S=23,V={9}:\";$B$1;$D$7;$D$8;$B$2;$B$3;$B$4;$B$5;$F$2;$A14;F$1)": 286,_x000D_
    "=RIK_AC(\"INF06__;INF13@E=1,S=14,G=0,T=0,P=0:@R=A,S=16,V={0}:R=B,S=1,V={1}:R=C,S=19,V={2}:R=D,S=18,V={3}:R=E,S=3,V={4}:R=F,S=21,V={5}:R=G,S=22,V={6}:R=H,S=24,V={7}:R=I,S=4,V={8}:R=J,S=23,V={9}:\";$B$1;$D$7;$D$8;$B$2;$B$3;$B$4;$B$5;$F$2;$A14;$F$1)": 287,_x000D_
    "=RIK_AC(\"INF06__;INF13@E=1,S=14,G=0,T=0,P=0:@R=A,S=16,V={0}:R=B,S=1,V={1}:R=C,S=19,V={2}:R=D,S=18,V={3}:R=E,S=3,V={4}:R=F,S=21,V={5}:R=G,S=22,V={6}:R=H,S=24,V={7}:R=I,S=4,V={8}:R=J,S=23,V={9}:\";$B$1;$D$7;$D$8;$B$2;$B$3;$B$4;$B$5;$F$2;$A47;$F$1)": 288,_x000D_
    "=RIK_AC(\"INF06__;INF13@E=1,S=14,G=0,T=0,P=0:@R=A,S=16,V={0}:R=B,S=1,V={1}:R=C,S=19,V={2}:R=D,S=18,V={3}:R=E,S=3,V={4}:R=F,S=21,V={5}:R=G,S=22,V={6}:R=H,S=24,V={7}:R=I,S=4,V={8}:R=J,S=23,V={9}:\";$B$1;$D$7;$D$8;$B$2;$B$3;$B$4;$B$5;$F$2;$A15;$F$1)": 289,_x000D_
    "=RIK_AC(\"INF06__;INF13@E=1,S=14,G=0,T=0,P=0:@R=A,S=16,V={0}:R=B,S=1,V={1}:R=C,S=19,V={2}:R=D,S=18,V={3}:R=E,S=3,V={4}:R=F,S=21,V={5}:R=G,S=22,V={6}:R=H,S=24,V={7}:R=I,S=4,V={8}:R=J,S=23,V={9}:\";$B$1;$D$7;$D$8;$B$2;$B$3;$B$4;$B$5;$F$2;$A18;$F$1)": 290,_x000D_
    "=RIK_AC(\"INF06__;INF13@E=1,S=14,G=0,T=0,P=0:@R=A,S=16,V={0}:R=B,S=1,V={1}:R=C,S=19,V={2}:R=D,S=18,V={3}:R=E,S=3,V={4}:R=F,S=21,V={5}:R=G,S=22,V={6}:R=H,S=24,V={7}:R=I,S=4,V={8}:R=J,S=23,V={9}:\";$B$1;$D$7;$D$8;$B$2;$B$3;$B$4;$B$5;$F$2;$A19;$F$1)": 291,_x000D_
    "=RIK_AC(\"INF06__;INF13@E=1,S=14,G=0,T=0,P=0:@R=A,S=16,V={0}:R=B,S=1,V={1}:R=C,S=19,V={2}:R=D,S=18,V={3}:R=E,S=3,V={4}:R=F,S=21,V={5}:R=G,S=22,V={6}:R=H,S=24,V={7}:R=I,S=4,V={8}:R=J,S=23,V={9}:\";$B$1;$D$7;$D$8;$B$2;$B$3;$B$4;$B$5;$F$2;$A20;$F$1)": 292,_x000D_
    "=RIK_AC(\"INF06__;INF13@E=1,S=14,G=0,T=0,P=0:@R=A,S=16,V={0}:R=B,S=1,V={1}:R=C,S=19,V={2}:R=D,S=18,V={3}:R=E,S=3,V={4}:R=F,S=21,V={5}:R=G,S=22,V={6}:R=H,S=24,V={7}:R=I,S=4,V={8}:R=J,S=23,V={9}:\";$B$1;$D$7;$D$8;$B$2;$B$3;$B$4;$B$5;$F$2;$A21;$F$1)": 293,_x000D_
    "=RIK_AC(\"INF06__;INF13@E=1,S=14,G=0,T=0,P=0:@R=A,S=16,V={0}:R=B,S=1,V={1}:R=C,S=19,V={2}:R=D,S=18,V={3}:R=E,S=3,V={4}:R=F,S=21,V={5}:R=G,S=22,V={6}:R=H,S=24,V={7}:R=I,S=4,V={8}:R=J,S=23,V={9}:\";$B$1;$D$7;$D$8;$B$2;$B$3;$B$4;$B$5;$F$2;$A26;$F$1)": 294,_x000D_
    "=RIK_AC(\"INF06__;INF13@E=1,S=14,G=0,T=0,P=0:@R=A,S=16,V={0}:R=B,S=1,V={1}:R=C,S=19,V={2}:R=D,S=18,V={3}:R=E,S=3,V={4}:R=F,S=21,V={5}:R=G,S=22,V={6}:R=H,S=24,V={7}:R=I,S=4,V={8}:R=J,S=23,V={9}:\";$B$1;$D$7;$D$8;$B$2;$B$3;$B$4;$B$5;$F$2;$A29;$F$1)": 295,_x000D_
    "=RIK_AC(\"INF06__;INF13@E=1,S=14,G=0,T=0,P=0:@R=A,S=16,V={0}:R=B,S=1,V={1}:R=C,S=19,V={2}:R=D,S=18,V={3}:R=E,S=3,V={4}:R=F,S=21,V={5}:R=G,S=22,V={6}:R=H,S=24,V={7}:R=I,S=4,V={8}:R=J,S=23,V={9}:\";$B$1;$D$7;$D$8;$B$2;$B$3;$B$4;$B$5;$F$2;$A30;$F$1)": 296,_x000D_
    "=RIK_AC(\"INF06__;INF13@E=1,S=14,G=0,T=0,P=0:@R=A,S=16,V={0}:R=B,S=1,V={1}:R=C,S=19,V={2}:R=D,S=18,V={3}:R=E,S=3,V={4}:R=F,S=21,V={5}:R=G,S=22,V={6}:R=H,S=24,V={7}:R=I,S=4,V={8}:R=J,S=23,V={9}:\";$B$1;$D$7;$D$8;$B$2;$B$3;$B$4;$B$5;$F$2;$A31;$F$1)": 297,_x000D_
    "=RIK_AC(\"INF06__;INF13@E=1,S=14,G=0,T=0,P=0:@R=A,S=16,V={0}:R=B,S=1,V={1}:R=C,S=19,V={2}:R=D,S=18,V={3}:R=E,S=3,V={4}:R=F,S=21,V={5}:R=G,S=22,V={6}:R=H,S=24,V={7}:R=I,S=4,V={8}:R=J,S=23,V={9}:\";$B$1;$D$7;$D$8;$B$2;$B$3;$B$4;$B$5;$F$2;$A34;$F$1)": 298,_x000D_
    "=RIK_AC(\"INF06__;INF13@E=1,S=14,G=0,T=0,P=0:@R=A,S=16,V={0}:R=B,S=1,V={1}:R=C,S=19,V={2}:R=D,S=18,V={3}:R=E,S=3,V={4}:R=F,S=21,V={5}:R=G,S=22,V={6}:R=H,S=24,V={7}:R=I,S=4,V={8}:R=J,S=23,V={9}:\";$B$1;$D$7;$D$8;$B$2;$B$3;$B$4;$B$5;$F$2;$A35;$F$1)": 299,_x000D_
    "=RIK_AC(\"INF06__;INF13@E=1,S=14,G=0,T=0,P=0:@R=A,S=16,V={0}:R=B,S=1,V={1}:R=C,S=19,V={2}:R=D,S=18,V={3}:R=E,S=3,V={4}:R=F,S=21,V={5}:R=G,S=22,V={6}:R=H,S=24,V={7}:R=I,S=4,V={8}:R=J,S=23,V={9}:\";$B$1;$D$7;$D$8;$B$2;$B$3;$B$4;$B$5;$F$2;$A36;$F$1)": 300,_x000D_
    "=RIK_AC(\"INF06__;INF13@E=1,S=14,G=0,T=0,P=0:@R=A,S=16,V={0}:R=B,S=1,V={1}:R=C,S=19,V={2}:R=D,S=18,V={3}:R=E,S=3,V={4}:R=F,S=21,V={5}:R=G,S=22,V={6}:R=H,S=24,V={7}:R=I,S=4,V={8}:R=J,S=23,V={9}:\";$B$1;$D$7;$D$8;$B$2;$B$3;$B$4;$B$5;$F$2;$A37;$F$1)": 301,_x000D_
    "=RIK_AC(\"INF06__;INF13@E=1,S=14,G=0,T=0,P=0:@R=A,S=16,V={0}:R=B,S=1,V={1}:R=C,S=19,V={2}:R=D,S=18,V={3}:R=E,S=3,V={4}:R=F,S=21,V={5}:R=G,S=22,V={6}:R=H,S=24,V={7}:R=I,S=4,V={8}:R=J,S=23,V={9}:\";$B$1;$D$7;$D$8;$B$2;$B$3;$B$4;$B$5;$F$2;$A40;$F$1)": 302,_x000D_
    "=RIK_AC(\"INF06__;INF13@E=1,S=14,G=0,T=0,P=0:@R=A,S=16,V={0}:R=B,S=1,V={1}:R=C,S=19,V={2}:R=D,S=18,V={3}:R=E,S=3,V={4}:R=F,S=21,V={5}:R=G,S=22,V={6}:R=H,S=24,V={7}:R=I,S=4,V={8}:R=J,S=23,V={9}:\";$B$1;$D$7;$D$8;$B$2;$B$3;$B$4;$B$5;$F$2;$A41;$F$1)": 303,_x000D_
    "=RIK_AC(\"INF06__;INF13@E=1,S=14,G=0,T=0,P=0:@R=A,S=16,V={0}:R=B,S=1,V={1}:R=C,S=19,V={2}:R=D,S=18,V={3}:R=E,S=3,V={4}:R=F,S=21,V={5}:R=G,S=22,V={6}:R=H,S=24,V={7}:R=I,S=4,V={8}:R=J,S=23,V={9}:\";$B$1;$D$7;$D$8;$B$2;$B$3;$B$4;$B$5;$F$2;$A42;$F$1)": 304,_x000D_
    "=RIK_AC(\"INF06__;INF13@E=1,S=14,G=0,T=0,P=0:@R=A,S=16,V={0}:R=B,S=1,V={1}:R=C,S=19,V={2}:R=D,S=18,V={3}:R=E,S=3,V={4}:R=F,S=21,V={5}:R=G,S=22,V={6}:R=H,S=24,V={7}:R=I,S=4,V={8}:R=J,S=23,V={9}:\";$B$1;$D$7;$D$8;$B$2;$B$3;$B$4;$B$5;$F$2;$A43;$F$1)": 305,_x000D_
    "=RIK_AC(\"INF06__;INF13@E=1,S=14,G=0,T=0,P=0:@R=A,S=16,V={0}:R=B,S=1,V={1}:R=C,S=19,V={2}:R=D,S=18,V={3}:R=E,S=3,V={4}:R=F,S=21,V={5}:R=G,S=22,V={6}:R=H,S=24,V={7}:R=I,S=4,V={8}:R=J,S=23,V={9}:\";$B$1;$D$7;$D$8;$B$2;$B$3;$B$4;$B$5;$F$2;$A46;$F$1)": 306,_x000D_
    "=RIK_AC(\"INF06__;INF13@E=1,S=14,G=0,T=0,P=0:@R=A,S=16,V={0}:R=B,S=1,V={1}:R=C,S=19,V={2}:R=D,S=18,V={3}:R=E,S=3,V={4}:R=F,S=21,V={5}:R=G,S=22,V={6}:R=H,S=24,V={7}:R=I,S=4,V={8}:R=J,S=23,V={9}:\";$B$1;$D$7;$D$8;$B$2;$B$3;$B$4;$B$5;$F$2;$A50;$F$1)": 307,_x000D_
    "=RIK_AC(\"INF06__;INF13@E=1,S=14,G=0,T=0,P=0:@R=A,S=16,V={0}:R=B,S=1,V={1}:R=C,S=19,V={2}:R=D,S=18,V={3}:R=E,S=3,V={4}:R=F,S=21,V={5}:R=G,S=22,V={6}:R=H,S=24,V={7}:R=I,S=4,V={8}:R=J,S=23,V={9}:\";$B$1;$D$7;$D$8;$B$2;$B$3;$B$4;$B$5;$F$2;$A51;$F$1)": 308,_x000D_
    "=RIK_AC(\"INF06__;INF13@E=1,S=14,G=0,T=0,P=0:@R=A,S=16,V={0}:R=B,S=1,V={1}:R=C,S=19,V={2}:R=D,S=18,V={3}:R=E,S=3,V={4}:R=F,S=21,V={5}:R=G,S=22,V={6}:R=H,S=24,V={7}:R=I,S=4,V={8}:R=J,S=23,V={9}:\";$B$1;$D$7;$D$8;$B$2;$B$3;$B$4;$B$5;$F$2;$A54;$F$1)": 309,_x000D_
    "=RIK_AC(\"INF06__;INF13@E=1,S=14,G=0,T=0,P=0:@R=A,S=16,V={0}:R=B,S=1,V={1}:R=C,S=19,V={2}:R=D,S=18,V={3}:R=E,S=3,V={4}:R=F,S=21,V={5}:R=G,S=22,V={6}:R=H,S=24,V={7}:R=I,S=4,V={8}:R=J,S=23,V={9}:\";$B$1;$D$7;$D$8;$B$2;$B$3;$B$4;$B$5;$F$2;$A55;$F$1)": 310,_x000D_
    "=RIK_AC(\"INF06__;INF13@E=1,S=14,G=0,T=0,P=0:@R=A,S=16,V={0}:R=B,S=1,V={1}:R=C,S=19,V={2}:R=D,S=18,V={3}:R=E,S=3,V={4}:R=F,S=21,V={5}:R=G,S=22,V={6}:R=H,S=24,V={7}:R=I,S=4,V={8}:R=J,S=23,V={9}:\";$B$1;$D$7;$D$8;$B$2;$B$3;$B$4;$B$5;$H$2;$A14;$H$1)": 311,_x000D_
    "=RIK_AC(\"INF06__;INF13@E=1,S=14,G=0,T=0,P=0:@R=A,S=16,V={0}:R=B,S=1,V={1}:R=C,S=19,V={2}:R=D,S=18,V={3}:R=E,S=3,V={4}:R=F,S=21,V={5}:R=G,S=22,V={6}:R=H,S=24,V={7}:R=I,S=4,V={8}:R=J,S=23,V={9}:\";$B$1;$D$7;$D$8;$B$2;$B$3;$B$4;$B$5;$H$2;$A15;$H$1)": 312,_x000D_
    "=RIK_AC(\"INF06__;INF13@E=1,S=14,G=0,T=0,P=0:@R=A,S=16,V={0}:R=B,S=1,V={1}:R=C,S=19,V={2}:R=D,S=18,V={3}:R=E,S=3,V={4}:R=F,S=21,V={5}:R=G,S=22,V={6}:R=H,S=24,V={7}:R=I,S=4,V={8}:R=J,S=23,V={9}:\";$B$1;$D$7;$D$8;$B$2;$B$3;$B$4;$B$5;$H$2;$A18;$H$1)": 313,_x000D_
    "=RIK_AC(\"INF06__;INF13@E=1,S=14,G=0,T=0,P=0:@R=A,S=16,V={0}:R=B,S=1,V={1}:R=C,S=19,V={2}:R=D,S=18,V={3}:R=E,S=3,V={4}:R=F,S=21,V={5}:R=G,S=22,V={6}:R=H,S=24,V={7}:R=I,S=4,V={8}:R=J,S=23,V={9}:\";$B$1;$D$7;$D$8;$B$2;$B$3;$B$4;$B$5;$H$2;$A19;$H$1)": 314,_x000D_
    "=RIK_AC(\"INF06__;INF13@E=1,S=14,G=0,T=0,P=0:@R=A,S=16,V={0}:R=B,S=1,V={1}:R=C,S=19,V={2}:R=D,S=18,V={3}:R=E,S=3,V={4}:R=F,S=21,V={5}:R=G,S=22,V={6}:R=H,S=24,V={7}:R=I,S=4,V={8}:R=J,S=23,V={9}:\";$B$1;$D$7;$D$8;$B$2;$B$3;$B$4;$B$5;$H$2;$A20;$H$1)": 315,_x000D_
    "=RIK_AC(\"INF06__;INF13@E=1,S=14,G=0,T=0,P=0:@R=A,S=16,V={0}:R=B,S=1,V={1}:R=C,S=19,V={2}:R=D,S=18,V={3}:R=E,S=3,V={4}:R=F,S=21,V={5}:R=G,S=22,V={6}:R=H,S=24,V={7}:R=I,S=4,V={8}:R=J,S=23,V={9}:\";$B$1;$D$7;$D$8;$B$2;$B$3;$B$4;$B$5;$H$2;$A21;$H$1)": 316,_x000D_
    "=RIK_AC(\"INF06__;INF13@E=1,S=14,G=0,T=0,P=0:@R=A,S=16,V={0}:R=B,S=1,V={1}:R=C,S=19,V={2}:R=D,S=18,V={3}:R=E,S=3,V={4}:R=F,S=21,V={5}:R=G,S=22,V={6}:R=H,S=24,V={7}:R=I,S=4,V={8}:R=J,S=23,V={9}:\";$B$1;$D$7;$D$8;$B$2;$B$3;$B$4;$B$5;$H$2;$A26;$H$1)": 317,_x000D_
    "=RIK_AC(\"INF06__;INF13@E=1,S=14,G=0,T=0,P=0:@R=A,S=16,V={0}:R=B,S=1,V={1}:R=C,S=19,V={2}:R=D,S=18,V={3}:R=E,S=3,V={4}:R=F,S=21,V={5}:R=G,S=22,V={6}:R=H,S=24,V={7}:R=I,S=4,V={8}:R=J,S=23,V={9}:\";$B$1;$D$7;$D$8;$B$2;$B$3;$B$4;$B$5;$H$2;$A29;$H$1)": 318,_x000D_
    "=RIK_AC(\"INF06__;INF13@E=1,S=14,G=0,T=0,P=0:@R=A,S=16,V={0}:R=B,S=1,V={1}:R=C,S=19,V={2}:R=D,S=18,V={3}:R=E,S=3,V={4}:R=F,S=21,V={5}:R=G,S=22,V={6}:R=H,S=24,V={7}:R=I,S=4,V={8}:R=J,S=23,V={9}:\";$B$1;$D$7;$D$8;$B$2;$B$3;$B$4;$B$5;$H$2;$A30;$H$1)": 319,_x000D_
    "=RIK_AC(\"INF06__;INF13@E=1,S=14,G=0,T=0,P=0:@R=A,S=16,V={0}:R=B,S=1,V={1}:R=C,S=19,V={2}:R=D,S=18,V={3}:R=E,S=3,V={4}:R=F,S=21,V={5}:R=G,S=22,V={6}:R=H,S=24,V={7}:R=I,S=4,V={8}:R=J,S=23,V={9}:\";$B$1;$D$7;$D$8;$B$2;$B$3;$B$4;$B$5;$H$2;$A31;$H$1)": 320,_x000D_
    "=RIK_AC(\"INF06__;INF13@E=1,S=14,G=0,T=0,P=0:@R=A,S=16,V={0}:R=B,S=1,V={1}:R=C,S=19,V={2}:R=D,S=18,V={3}:R=E,S=3,V={4}:R=F,S=21,V={5}:R=G,S=22,V={6}:R=H,S=24,V={7}:R=I,S=4,V={8}:R=J,S=23,V={9}:\";$B$1;$D$7;$D$8;$B$2;$B$3;$B$4;$B$5;$H$2;$A34;$H$1)": 321,_x000D_
    "=RIK_AC(\"INF06__;INF13@E=1,S=14,G=0,T=0,P=0:@R=A,S=16,V={0}:R=B,S=1,V={1}:R=C,S=19,V={2}:R=D,S=18,V={3}:R=E,S=3,V={4}:R=F,S=21,V={5}:R=G,S=22,V={6}:R=H,S=24,V={7}:R=I,S=4,V={8}:R=J,S=23,V={9}:\";$B$1;$D$7;$D$8;$B$2;$B$3;$B$4;$B$5;$H$2;$A35;$H$1)": 322,_x000D_
    "=RIK_AC(\"INF06__;INF13@E=1,S=14,G=0,T=0,P=0:@R=A,S=16,V={0}:R=B,S=1,V={1}:R=C,S=19,V={2}:R=D,S=18,V={3}:R=E,S=3,V={4}:R=F,S=21,V={5}:R=G,S=22,V={6}:R=H,S=24,V={7}:R=I,S=4,V={8}:R=J,S=23,V={9}:\";$B$1;$D$7;$D$8;$B$2;$B$3;$B$4;$B$5;$H$2;$A36;$H$1)": 323,_x000D_
    "=RIK_AC(\"INF06__;INF13@E=1,S=14,G=0,T=0,P=0:@R=A,S=16,V={0}:R=B,S=1,V={1}:R=C,S=19,V={2}:R=D,S=18,V={3}:R=E,S=3,V={4}:R=F,S=21,V={5}:R=G,S=22,V={6}:R=H,S=24,V={7}:R=I,S=4,V={8}:R=J,S=23,V={9}:\";$B$1;$D$7;$D$8;$B$2;$B$3;$B$4;$B$5;$H$2;$A37;$H$1)": 324,_x000D_
    "=RIK_AC(\"INF06__;INF13@E=1,S=14,G=0,T=0,P=0:@R=A,S=16,V={0}:R=B,S=1,V={1}:R=C,S=19,V={2}:R=D,S=18,V={3}:R=E,S=3,V={4}:R=F,S=21,V={5}:R=G,S=22,V={6}:R=H,S=24,V={7}:R=I,S=4,V={8}:R=J,S=23,V={9}:\";$B$1;$D$7;$D$8;$B$2;$B$3;$B$4;$B$5;$H$2;$A40;$H$1)": 325,_x000D_
    "=RIK_AC(\"INF06__;INF13@E=1,S=14,G=0,T=0,P=0:@R=A,S=16,V={0}:R=B,S=1,V={1}:R=C,S=19,V={2}:R=D,S=18,V={3}:R=E,S=3,V={4}:R=F,S=21,V={5}:R=G,S=22,V={6}:R=H,S=24,V={7}:R=I,S=4,V={8}:R=J,S=23,V={9}:\";$B$1;$D$7;$D$8;$B$2;$B$3;$B$4;$B$5;$H$2;$A41;$H$1)": 326,_x000D_
    "=RIK_AC(\"INF06__;INF13@E=1,S=14,G=0,T=0,P=0:@R=A,S=16,V={0}:R=B,S=1,V={1}:R=C,S=19,V={2}:R=D,S=18,V={3}:R=E,S=3,V={4}:R=F,S=21,V={5}:R=G,S=22,V={6}:R=H,S=24,V={7}:R=I,S=4,V={8}:R=J,S=23,V={9}:\";$B$1;$D$7;$D$8;$B$2;$B$3;$B$4;$B$5;$H$2;$A42;$H$1)": 327,_x000D_
    "=RIK_AC(\"INF06__;INF13@E=1,S=14,G=0,T=0,P=0:@R=A,S=16,V={0}:R=B,S=1,V={1}:R=C,S=19,V={2}:R=D,S=18,V={3}:R=E,S=3,V={4}:R=F,S=21,V={5}:R=G,S=22,V={6}:R=H,S=24,V={7}:R=I,S=4,V={8}:R=J,S=23,V={9}:\";$B$1;$D$7;$D$8;$B$2;$B$3;$B$4;$B$5;$H$2;$A43;$H$1)": 328,_x000D_
    "=RIK_AC(\"INF06__;INF13@E=1,S=14,G=0,T=0,P=0:@R=A,S=16,V={0}:R=B,S=1,V={1}:R=C,S=19,V={2}:R=D,S=18,V={3}:R=E,S=3,V={4}:R=F,S=21,V={5}:R=G,S=22,V={6}:R=H,S=24,V={7}:R=I,S=4,V={8}:R=J,S=23,V={9}:\";$B$1;$D$7;$D$8;$B$2;$B$3;$B$4;$B$5;$H$2;$A46;$H$1)": 329,_x000D_
    "=RIK_AC(\"INF06__;INF13@E=1,S=14,G=0,T=0,P=0:@R=A,S=16,V={0}:R=B,S=1,V={1}:R=C,S=19,V={2}:R=D,S=18,V={3}:R=E,S=3,V={4}:R=F,S=21,V={5}:R=G,S=22,V={6}:R=H,S=24,V={7}:R=I,S=4,V={8}:R=J,S=23,V={9}:\";$B$1;$D$7;$D$8;$B$2;$B$3;$B$4;$B$5;$H$2;$A47;$H$1)": 330,_x000D_
    "=RIK_AC(\"INF06__;INF13@E=1,S=14,G=0,T=0,P=0:@R=A,S=16,V={0}:R=B,S=1,V={1}:R=C,S=19,V={2}:R=D,S=18,V={3}:R=E,S=3,V={4}:R=F,S=21,V={5}:R=G,S=22,V={6}:R=H,S=24,V={7}:R=I,S=4,V={8}:R=J,S=23,V={9}:\";$B$1;$D$7;$D$8;$B$2;$B$3;$B$4;$B$5;$H$2;$A50;$H$1)": 331,_x000D_
    "=RIK_AC(\"INF06__;INF13@E=1,S=14,G=0,T=0,P=0:@R=A,S=16,V={0}:R=B,S=1,V={1}:R=C,S=19,V={2}:R=D,S=18,V={3}:R=E,S=3,V={4}:R=F,S=21,V={5}:R=G,S=22,V={6}:R=H,S=24,V={7}:R=I,S=4,V={8}:R=J,S=23,V={9}:\";$B$1;$D$7;$D$8;$B$2;$B$3;$B$4;$B$5;$H$2;$A51;$H$1)": 332,_x000D_
    "=RIK_AC(\"INF06__;INF13@E=1,S=14,G=0,T=0,P=0:@R=A,S=16,V={0}:R=B,S=1,V={1}:R=C,S=19,V={2}:R=D,S=18,V={3}:R=E,S=3,V={4}:R=F,S=21,V={5}:R=G,S=22,V={6}:R=H,S=24,V={7}:R=I,S=4,V={8}:R=J,S=23,V={9}:\";$B$1;$D$7;$D$8;$B$2;$B$3;$B$4;$B$5;$H$2;$A54;$H$1)": 333,_x000D_
    "=RIK_AC(\"INF06__;INF13@E=1,S=14,G=0,T=0,P=0:@R=A,S=16,V={0}:R=B,S=1,V={1}:R=C,S=19,V={2}:R=D,S=18,V={3}:R=E,S=3,V={4}:R=F,S=21,V={5}:R=G,S=22,V={6}:R=H,S=24,V={7}:R=I,S=4,V={8}:R=J,S=23,V={9}:\";$B$1;$D$7;$D$8;$B$2;$B$3;$B$4;$B$5;$H$2;$A55;$H$1)": 334,_x000D_
    "=RIK_AC(\"INF06__;INF02@E=1,S=1021,G=0,T=0,P=0,C=*-1:@R=D,S=1027,V={0}:R=A,S=1005,V={1}:R=B,S=2000,V={2}:R=C,S=1009,V={3}:R=E,S=1010,V={4}:R=F,S=2|1011,V={5}:R=G,S=2|1012,V={6}:R=H,S=1004,V={7}:\";$B$1;$D$7;$B$2;F$3;$D$8;$B$3;$A14;$B$5)": 335,_x000D_
    "=RIK_AC(\"INF06__;INF02@E=1,S=1021,G=0,T=0,P=0,C=*-1:@R=D,S=1027,V={0}:R=A,S=1005,V={1}:R=B,S=2000,V={2}:R=C,S=1009,V={3}:R=E,S=1010,V={4}:R=F,S=2|1011,V={5}:R=G,S=2|1012,V={6}:R=H,S=1004,V={7}:\";$B$1;$D$7;$B$2;F$3;$D$8;$B$3;$A15;$B$5)": 336,_x000D_
    "=RIK_AC(\"INF06__;INF02@E=1,S=1021,G=0,T=0,P=0,C=*-1:@R=D,S=1027,V={0}:R=A,S=1005,V={1}:R=B,S=2000,V={2}:R=C,S=1009,V={3}:R=E,S=1010,V={4}:R=F,S=2|1011,V={5}:R=G,S=2|1012,V={6}:R=H,S=1004,V={7}:\";$B$1;$D$7;$B$2;F$3;$D$8;$B$3;$A18;$B$5)": 337,_x000D_
    "=RIK_AC(\"INF06__;INF02@E=1,S=1021,G=0,T=0,P=0,C=*-1:@R=D,S=1027,V={0}:R=A,S=1005,V={1}:R=B,S=2000,V={2}:R=C,S=1009,V={3}:R=E,S=1010,V={4}:R=F,S=2|1011,V={5}:R=G,S=2|1012,V={6}:R=H,S=1004,V={7}:\";$B$1;$D$7;$B$2;F$3;$D$8;$B$3;$A19;$B$5)": 338,_x000D_
    "=RIK_AC(\"INF06__;INF02@E=1,S=1021,G=0,T=0,P=0,C=*-1:@R=D,S=1027,V={0}:R=A,S=1005,V={1}:R=B,S=2000,V={2}:R=C,S=1009,V={3}:R=E,S=1010,V={4}:R=F,S=2|1011,V={5}:R=G,S=2|1012,V={6}:R=H,S=1004,V={7}:\";$B$1;$D$7;$B$2;F$3;$D$8;$B$3;$A20;$B$5)": 339,_x000D_
    "=RIK_AC(\"INF06__;INF02@E=1,S=1021,G=0,T=0,P=0,C=*-1:@R=D,S=1027,V={0}:R=A,S=1005,V={1}:R=B,S=2000,V={2}:R=C,S=1009,V={3}:R=E,S=1010,V={4}:R=F,S=2|1011,V={5}:R=G,S=2|1012,V={6}:R=H,S=1004,V={7}:\";$B$1;$D$7;$B$2;F$3;$D$8;$B$3;$A21;$B$5)": 340,_x000D_
    "=RIK_AC(\"INF06__;INF02@E=1,S=1021,G=0,T=0,P=0,C=*-1:@R=D,S=1027,V={0}:R=A,S=1005,V={1}:R=B,S=2000,V={2}:R=C,S=1009,V={3}:R=E,S=1010,V={4}:R=F,S=2|1011,V={5}:R=G,S=2|1012,V={6}:R=H,S=1004,V={7}:\";$B$1;$D$7;$B$2;F$3;$D$8;$B$3;$A26;$B$5)": 341,_x000D_
    "=RIK_AC(\"INF06__;INF02@E=1,S=1021,G=0,T=0,P=0,C=*-1:@R=D,S=1027,V={0}:R=A,S=1005,V={1}:R=B,S=2000,V={2}:R=C,S=1009,V={3}:R=E,S=1010,V={4}:R=F,S=2|1011,V={5}:R=G,S=2|1012,V={6}:R=H,S=1004,V={7}:\";$B$1;$D$7;$B$2;F$3;$D$8;$B$3;$A29;$B$5)": 342,_x000D_
    "=RIK_AC(\"INF06__;INF02@E=1,S=1021,G=0,T=0,P=0,C=*-1:@R=D,S=1027,V={0}:R=A,S=1005,V={1}:R=B,S=2000,V={2}:R=C,S=1009,V={3}:R=E,S=1010,V={4}:R=F,S=2|1011,V={5}:R=G,S=2|1012,V={6}:R=H,S=1004,V={7}:\";$B$1;$D$7;$B$2;F$3;$D$8;$B$3;$A30;$B$5)": 343,_x000D_
    "=RIK_AC(\"INF06__;INF02@E=1,S=1021,G=0,T=0,P=0,C=*-1:@R=D,S=1027,V={0}:R=A,S=1005,V={1}:R=B,S=2000,V={2}:R=C,S=1009,V={3}:R=E,S=1010,V={4}:R=F,S=2|1011,V={5}:R=G,S=2|1012,V={6}:R=H,S=1004,V={7}:\";$B$1;$D$7;$B$2;F$3;$D$8;$B$3;$A31;$B$5)": 344,_x000D_
    "=RIK_AC(\"INF06__;INF02@E=1,S=1021,G=0,T=0,P=0,C=*-1:@R=D,S=1027,V={0}:R=A,S=1005,V={1}:R=B,S=2000,V={2}:R=C,S=1009,V={3}:R=E,S=1010,V={4}:R=F,S=2|1011,V={5}:R=G,S=2|1012,V={6}:R=H,S=1004,V={7}:\";$B$1;$D$7;$B$2;F$3;$D$8;$B$3;$A34;$B$5)": 345,_x000D_
    "=RIK_AC(\"INF06__;INF02@E=1,S=1021,G=0,T=0,P=0,C=*-1:@R=D,S=1027,V={0}:R=A,S=1005,V={1}:R=B,S=2000,V={2}:R=C,S=1009,V={3}:R=E,S=1010,V={4}:R=F,S=2|1011,V={5}:R=G,S=2|1012,V={6}:R=H,S=1004,V={7}:\";$B$1;$D$7;$B$2;F$3;$D$8;$B$3;$A35;$B$5)": 346,_x000D_
    "=RIK_AC(\"INF06__;INF02@E=1,S=1021,G=0,T=0,P=0,C=*-1:@R=D,S=1027,V={0}:R=A,S=1005,V={1}:R=B,S=2000,V={2}:R=C,S=1009,V={3}:R=E,S=1010,V={4}:R=F,S=2|1011,V={5}:R=G,S=2|1012,V={6}:R=H,S=1004,V={7}:\";$B$1;$D$7;$B$2;F$3;$D$8;$B$3;$A36;$B$5)": 347,_x000D_
    "=RIK_AC(\"INF06__;INF02@E=1,S=1021,G=0,T=0,P=0,C=*-1:@R=D,S=1027,V={0}:R=A,S=1005,V={1}:R=B,S=2000,V={2}:R=C,S=1009,V={3}:R=E,S=1010,V={4}:R=F,S=2|1011,V={5}:R=G,S=2|1012,V={6}:R=H,S=1004,V={7}:\";$B$1;$D$7;$B$2;F$3;$D$8;$B$3;$A37;$B$5)": 348,_x000D_
    "=RIK_AC(\"INF06__;INF02@E=1,S=1021,G=0,T=0,P=0,C=*-1:@R=D,S=1027,V={0}:R=A,S=1005,V={1}:R=B,S=2000,V={2}:R=C,S=1009,V={3}:R=E,S=1010,V={4}:R=F,S=2|1011,V={5}:R=G,S=2|1012,V={6}:R=H,S=1004,V={7}:\";$B$1;$D$7;$B$2;F$3;$D$8;$B$3;$A40;$B$5)": 349,_x000D_
    "=RIK_AC(\"INF06__;INF02@E=1,S=1021,G=0,T=0,P=0,C=*-1:@R=D,S=1027,V={0}:R=A,S=1005,V={1}:R=B,S=2000,V={2}:R=C,S=1009,V={3}:R=E,S=1010,V={4}:R=F,S=2|1011,V={5}:R=G,S=2|1012,V={6}:R=H,S=1004,V={7}:\";$B$1;$D$7;$B$2;F$3;$D$8;$B$3;$A41;$B$5)": 350,_x000D_
    "=RIK_AC(\"INF06__;INF02@E=1,S=1021,G=0,T=0,P=0,C=*-1:@R=D,S=1027,V={0}:R=A,S=1005,V={1}:R=B,S=2000,V={2}:R=C,S=1009,V={3}:R=E,S=1010,V={4}:R=F,S=2|1011,V={5}:R=G,S=2|1012,V={6}:R=H,S=1004,V={7}:\";$B$1;$D$7;$B$2;F$3;$D$8;$B$3;$A42;$B$5)": 351,_x000D_
    "=RIK_AC(\"INF06__;INF02@E=1,S=1021,G=0,T=0,P=0,C=*-1:@R=D,S=1027,V={0}:R=A,S=1005,V={1}:R=B,S=2000,V={2}:R=C,S=1009,V={3}:R=E,S=1010,V={4}:R=F,S=2|1011,V={5}:R=G,S=2|1012,V={6}:R=H,S=1004,V={7}:\";$B$1;$D$7;$B$2;F$3;$D$8;$B$3;$A43;$B$5)": 352,_x000D_
    "=RIK_AC(\"INF06__;INF02@E=1,S=1021,G=0,T=0,P=0,C=*-1:@R=D,S=1027,V={0}:R=A,S=1005,V={1}:R=B,S=2000,V={2}:R=C,S=1009,V={3}:R=E,S=1010,V={4}:R=F,S=2|1011,V={5}:R=G,S=2|1012,V={6}:R=H,S=1004,V={7}:\";$B$1;$D$7;$B$2;F$3;$D$8;$B$3;$A46;$B$5)": 353,_x000D_
    "=RIK_AC(\"INF06__;INF02@E=1,S=1021,G=0,T=0,P=0,C=*-1:@R=D,S=1027,V={0}:R=A,S=1005,V={1}:R=B,S=2000,V={2}:R=C,S=1009,V={3}:R=E,S=1010,V={4}:R=F,S=2|1011,V={5}:R=G,S=2|1012,V={6}:R=H,S=1004,V={7}:\";$B$1;$D$7;$B$2;F$3;$D$8;$B$3;$A47;$B$5)": 354,_x000D_
    "=RIK_AC(\"INF06__;INF02@E=1,S=1021,G=0,T=0,P=0,C=*-1:@R=D,S=1027,V={0}:R=A,S=1005,V={1}:R=B,S=2000,V={2}:R=C,S=1009,V={3}:R=E,S=1010,V={4}:R=F,S=2|1011,V={5}:R=G,S=2|1012,V={6}:R=H,S=1004,V={7}:\";$B$1;$D$7;$B$2;F$3;$D$8;$B$3;$A50;$B$5)": 355,_x000D_
    "=RIK_AC(\"INF06__;INF02@E=1,S=1021,G=0,T=0,P=0,C=*-1:@R=D,S=1027,V={0}:R=A,S=1005,V={1}:R=B,S=2000,V={2}:R=C,S=1009,V={3}:R=E,S=1010,V={4}:R=F,S=2|1011,V={5}:R=G,S=2|1012,V={6}:R=H,S=1004,V={7}:\";$B$1;$D$7;$B$2;F$3;$D$8;$B$3;$A51;$B$5)": 356,_x000D_
    "=RIK_AC(\"INF06__;INF02@E=1,S=1021,G=0,T=0,P=0,C=*-1:@R=D,S=1027,V={0}:R=A,S=1005,V={1}:R=B,S=2000,V={2}:R=C,S=1009,V={3}:R=E,S=1010,V={4}:R=F,S=2|1011,V={5}:R=G,S=2|1012,V={6}:R=H,S=1004,V={7}:\";$B$1;$D$7;$B$2;F$3;$D$8;$B$3;$A54;$B$5)": 357,_x000D_
    "=RIK_AC(\"INF06__;INF02@E=1,S=1021,G=0,T=0,P=0,C=*-1:@R=D,S=1027,V={0}:R=A,S=1005,V={1}:R=B,S=2000,V={2}:R=C,S=1009,V={3}:R=E,S=1010,V={4}:R=F,S=2|1011,V={5}:R=G,S=2|1012,V={6}:R=H,S=1004,V={7}:\";$B$1;$D$7;$B$2;F$3;$D$8;$B$3;$A55;$B$5)": 358,_x000D_
    "=RIK_AC(\"INF06__;INF02@E=1,S=1021,G=0,T=0,P=0,C=*-1:@R=D,S=1027,V={0}:R=A,S=1005,V={1}:R=B,S=2000,V={2}:R=C,S=1009,V={3}:R=E,S=1010,V={4}:R=F,S=2|1011,V={5}:R=G,S=2|1012,V={6}:R=H,S=1004,V={7}:\";$B$1;$D$7;$B$2;H$3;$D$8;$B$3;$A14;$B$5)": 359,_x000D_
    "=RIK_AC(\"INF06__;INF02@E=1,S=1021,G=0,T=0,P=0,C=*-1:@R=D,S=1027,V={0}:R=A,S=1005,V={1}:R=B,S=2000,V={2}:R=C,S=1009,V={3}:R=E,S=1010,V={4}:R=F,S=2|1011,V={5}:R=G,S=2|1012,V={6}:R=H,S=1004,V={7}:\";$B$1;$D$7;$B$2;H$3;$D$8;$B$3;$A15;$B$5)": 360,_x000D_
    "=RIK_AC(\"INF06__;INF02@E=1,S=1021,G=0,T=0,P=0,C=*-1:@R=D,S=1027,V={0}:R=A,S=1005,V={1}:R=B,S=2000,V={2}:R=C,S=1009,V={3}:R=E,S=1010,V={4}:R=F,S=2|1011,V={5}:R=G,S=2|1012,V={6}:R=H,S=1004,V={7}:\";$B$1;$D$7;$B$2;H$3;$D$8;$B$3;$A18;$B$5)": 361,_x000D_
    "=RIK_AC(\"INF06__;INF02@E=1,S=1021,G=0,T=0,P=0,C=*-1:@R=D,S=1027,V={0}:R=A,S=1005,V={1}:R=B,S=2000,V={2}:R=C,S=1009,V={3}:R=E,S=1010,V={4}:R=F,S=2|1011,V={5}:R=G,S=2|1012,V={6}:R=H,S=1004,V={7}:\";$B$1;$D$7;$B$2;H$3;$D$8;$B$3;$A19;$B$5)": 362,_x000D_
    "=RIK_AC(\"INF06__;INF02@E=1,S=1021,G=0,T=0,P=0,C=*-1:@R=D,S=1027,V={0}:R=A,S=1005,V={1}:R=B,S=2000,V={2}:R=C,S=1009,V={3}:R=E,S=1010,V={4}:R=F,S=2|1011,V={5}:R=G,S=2|1012,V={6}:R=H,S=1004,V={7}:\";$B$1;$D$7;$B$2;H$3;$D$8;$B$3;$A20;$B$5)": 363,_x000D_
    "=RIK_AC(\"INF06__;INF02@E=1,S=1021,G=0,T=0,P=0,C=*-1:@R=D,S=1027,V={0}:R=A,S=1005,V={1}:R=B,S=2000,V={2}:R=C,S=1009,V={3}:R=E,S=1010,V={4}:R=F,S=2|1011,V={5}:R=G,S=2|1012,V={6}:R=H,S=1004,V={7}:\";$B$1;$D$7;$B$2;H$3;$D$8;$B$3;$A21;$B$5)": 364,_x000D_
    "=RIK_AC(\"INF06__;INF02@E=1,S=1021,G=0,T=0,P=0,C=*-1:@R=D,S=1027,V={0}:R=A,S=1005,V={1}:R=B,S=2000,V={2}:R=C,S=1009,V={3}:R=E,S=1010,V={4}:R=F,S=2|1011,V={5}:R=G,S=2|1012,V={6}:R=H,S=1004,V={7}:\";$B$1;$D$7;$B$2;H$3;$D$8;$B$3;$A26;$B$5)": 365,_x000D_
    "=RIK_AC(\"INF06__;INF02@E=1,S=1021,G=0,T=0,P=0,C=*-1:@R=D,S=1027,V={0}:R=A,S=1005,V={1}:R=B,S=2000,V={2}:R=C,S=1009,V={3}:R=E,S=1010,V={4}:R=F,S=2|1011,V={5}:R=G,S=2|1012,V={6}:R=H,S=1004,V={7}:\";$B$1;$D$7;$B$2;H$3;$D$8;$B$3;$A29;$B$5)": 366,_x000D_
    "=RIK_AC(\"INF06__;INF02@E=1,S=1021,G=0,T=0,P=0,C=*-1:@R=D,S=1027,V={0}:R=A,S=1005,V={1}:R=B,S=2000,V={2}:R=C,S=1009,V={3}:R=E,S=1010,V={4}:R=F,S=2|1011,V={5}:R=G,S=2|1012,V={6}:R=H,S=1004,V={7}:\";$B$1;$D$7;$B$2;H$3;$D$8;$B$3;$A30;$B$5)": 367,_x000D_
    "=RIK_AC(\"INF06__;INF02@E=1,S=1021,G=0,T=0,P=0,C=*-1:@R=D,S=1027,V={0}:R=A,S=1005,V={1}:R=B,S=2000,V={2}:R=C,S=1009,V={3}:R=E,S=1010,V={4}:R=F,S=2|1011,V={5}:R=G,S=2|1012,V={6}:R=H,S=1004,V={7}:\";$B$1;$D$7;$B$2;H$3;$D$8;$B$3;$A31;$B$5)": 368,_x000D_
    "=RIK_AC(\"INF06__;INF02@E=1,S=1021,G=0,T=0,P=0,C=*-1:@R=D,S=1027,V={0}:R=A,S=1005,V={1}:R=B,S=2000,V={2}:R=C,S=1009,V={3}:R=E,S=1010,V={4}:R=F,S=2|1011,V={5}:R=G,S=2|1012,V={6}:R=H,S=1004,V={7}:\";$B$1;$D$7;$B$2;H$3;$D$8;$B$3;$A34;$B$5)": 369,_x000D_
    "=RIK_AC(\"INF06__;INF02@E=1,S=1021,G=0,T=0,P=0,C=*-1:@R=D,S=1027,V={0}:R=A,S=1005,V={1}:R=B,S=2000,V={2}:R=C,S=1009,V={3}:R=E,S=1010,V={4}:R=F,S=2|1011,V={5}:R=G,S=2|1012,V={6}:R=H,S=1004,V={7}:\";$B$1;$D$7;$B$2;H$3;$D$8;$B$3;$A35;$B$5)": 370,_x000D_
    "=RIK_AC(\"INF06__;INF02@E=1,S=1021,G=0,T=0,P=0,C=*-1:@R=D,S=1027,V={0}:R=A,S=1005,V={1}:R=B,S=2000,V={2}:R=C,S=1009,V={3}:R=E,S=1010,V={4}:R=F,S=2|1011,V={5}:R=G,S=2|1012,V={6}:R=H,S=1004,V={7}:\";$B$1;$D$7;$B$2;H$3;$D$8;$B$3;$A36;$B$5)": 371,_x000D_
    "=RIK_AC(\"INF06__;INF02@E=1,S=1021,G=0,T=0,P=0,C=*-1:@R=D,S=1027,V={0}:R=A,S=1005,V={1}:R=B,S=2000,V={2}:R=C,S=1009,V={3}:R=E,S=1010,V={4}:R=F,S=2|1011,V={5}:R=G,S=2|1012,V={6}:R=H,S=1004,V={7}:\";$B$1;$D$7;$B$2;H$3;$D$8;$B$3;$A37;$B$5)": 372,_x000D_
    "=RIK_AC(\"INF06__;INF02@E=1,S=1021,G=0,T=0,P=0,C=*-1:@R=D,S=1027,V={0}:R=A,S=1005,V={1}:R=B,S=2000,V={2}:R=C,S=1009,V={3}:R=E,S=1010,V={4}:R=F,S=2|1011,V={5}:R=G,S=2|1012,V={6}:R=H,S=1004,V={7}:\";$B$1;$D$7;$B$2;H$3;$D$8;$B$3;$A40;$B$5)": 373,_x000D_
    "=RIK_AC(\"INF06__;INF02@E=1,S=1021,G=0,T=0,P=0,C=*-1:@R=D,S=1027,V={0}:R=A,S=1005,V={1}:R=B,S=2000,V={2}:R=C,S=1009,V={3}:R=E,S=1010,V={4}:R=F,S=2|1011,V={5}:R=G,S=2|1012,V={6}:R=H,S=1004,V={7}:\";$B$1;$D$7;$B$2;H$3;$D$8;$B$3;$A41;$B$5)": 374,_x000D_
    "=RIK_AC(\"INF06__;INF02@E=1,S=1021,G=0,T=0,P=0,C=*-1:@R=D,S=1027,V={0}:R=A,S=1005,V={1}:R=B,S=2000,V={2}:R=C,S=1009,V={3}:R=E,S=1010,V={4}:R=F,S=2|1011,V={5}:R=G,S=2|1012,V={6}:R=H,S=1004,V={7}:\";$B$1;$D$7;$B$2;H$3;$D$8;$B$3;$A42;$B$5)": 375,_x000D_
    "=RIK_AC(\"INF06__;INF02@E=1,S=1021,G=0,T=0,P=0,C=*-1:@R=D,S=1027,V={0}:R=A,S=1005,V={1}:R=B,S=2000,V={2}:R=C,S=1009,V={3}:R=E,S=1010,V={4}:R=F,S=2|1011,V={5}:R=G,S=2|1012,V={6}:R=H,S=1004,V={7}:\";$B$1;$D$7;$B$2;H$3;$D$8;$B$3;$A43;$B$5)": 376,_x000D_
    "=RIK_AC(\"INF06__;INF02@E=1,S=1021,G=0,T=0,P=0,C=*-1:@R=D,S=1027,V={0}:R=A,S=1005,V={1}:R=B,S=2000,V={2}:R=C,S=1009,V={3}:R=E,S=1010,V={4}:R=F,S=2|1011,V={5}:R=G,S=2|1012,V={6}:R=H,S=1004,V={7}:\";$B$1;$D$7;$B$2;H$3;$D$8;$B$3;$A46;$B$5)": 377,_x000D_
    "=RIK_AC(\"INF06__;INF02@E=1,S=1021,G=0,T=0,P=0,C=*-1:@R=D,S=1027,V={0}:R=A,S=1005,V={1}:R=B,S=2000,V={2}:R=C,S=1009,V={3}:R=E,S=1010,V={4}:R=F,S=2|1011,V={5}:R=G,S=2|1012,V={6}:R=H,S=1004,V={7}:\";$B$1;$D$7;$B$2;H$3;$D$8;$B$3;$A47;$B$5)": 378,_x000D_
    "=RIK_AC(\"INF06__;INF02@E=1,S=1021,G=0,T=0,P=0,C=*-1:@R=D,S=1027,V={0}:R=A,S=1005,V={1}:R=B,S=2000,V={2}:R=C,S=1009,V={3}:R=E,S=1010,V={4}:R=F,S=2|1011,V={5}:R=G,S=2|1012,V={6}:R=H,S=1004,V={7}:\";$B$1;$D$7;$B$2;H$3;$D$8;$B$3;$A50;$B$5)": 379,_x000D_
    "=RIK_AC(\"INF06__;INF02@E=1,S=1021,G=0,T=0,P=0,C=*-1:@R=D,S=1027,V={0}:R=A,S=1005,V={1}:R=B,S=2000,V={2}:R=C,S=1009,V={3}:R=E,S=1010,V={4}:R=F,S=2|1011,V={5}:R=G,S=2|1012,V={6}:R=H,S=1004,V={7}:\";$B$1;$D$7;$B$2;H$3;$D$8;$B$3;$A51;$B$5)": 380,_x000D_
    "=RIK_AC(\"INF06__;INF02@E=1,S=1021,G=0,T=0,P=0,C=*-1:@R=D,S=1027,V={0}:R=A,S=1005,V={1}:R=B,S=2000,V={2}:R=C,S=1009,V={3}:R=E,S=1010,V={4}:R=F,S=2|1011,V={5}:R=G,S=2|1012,V={6}:R=H,S=1004,V={7}:\";$B$1;$D$7;$B$2;H$3;$D$8;$B$3;$A54;$B$5)": 381,_x000D_
    "=RIK_AC(\"INF06__;INF02@E=1,S=1021,G=0,T=0,P=0,C=*-1:@R=D,S=1027,V={0}:R=A,S=1005,V={1}:R=B,S=2000,V={2}:R=C,S=1009,V={3}:R=E,S=1010,V={4}:R=F,S=2|1011,V={5}:R=G,S=2|1012,V={6}:R=H,S=1004,V={7}:\";$B$1;$D$7;$B$2;H$3;$D$8;$B$3;$A55;$B$5)": 382_x000D_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"2022-01-12T14:01:11.5703969+01:00",_x000D_
          "LastRefreshDate": "2019-08-01T10:09:19.4327926+02:00",_x000D_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"2022-01-12T14:01:11.5703969+01:00",_x000D_
          "LastRefreshDate": "2019-08-01T10:09:19.4487499+02:00",_x000D_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"2022-01-12T14:01:11.5703969+01:00",_x000D_
          "LastRefreshDate": "2019-08-01T10:09:19.4547328+02:00",_x000D_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"2022-01-12T14:01:11.5703969+01:00",_x000D_
          "LastRefreshDate": "2019-08-01T10:09:19.975387+02:00",_x000D_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"2022-01-12T14:01:11.5703969+01:00",_x000D_
          "LastRefreshDate": "2019-08-01T10:09:19.9704011+02:00",_x000D_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"2022-01-12T14:01:11.5713919+01:00",_x000D_
          "LastRefreshDate": "2019-08-01T10:09:20.2017556+02:00",_x000D_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"2022-01-12T14:01:11.5713919+01:00",_x000D_
          "LastRefreshDate": "2019-08-01T10:09:20.2117269+02:00",_x000D_
          "TotalRefreshCount": 5,_x000D_
          "CustomInfo": {}_x000D_
        }_x000D_
      },_x000D_
      "8": {_x000D_
        "$type": "Inside.Core.Formula.Definition.DefinitionAC, Inside.Core.Formula",_x000D_
     </t>
  </si>
  <si>
    <t xml:space="preserve">   "ID": 8,_x000D_
        "Results": [_x000D_
          [_x000D_
            0.0_x000D_
          ]_x000D_
        ],_x000D_
        "Statistics": {_x000D_
          "CreationDate": "2022-01-12T14:01:11.5713919+01:00",_x000D_
          "LastRefreshDate": "2019-08-01T10:09:20.3862886+02:00",_x000D_
          "TotalRefreshCount": 4,_x000D_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"2022-01-12T14:01:11.5713919+01:00",_x000D_
          "LastRefreshDate": "2019-08-01T10:09:20.3752915+02:00",_x000D_
          "TotalRefreshCount": 4,_x000D_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"2022-01-12T14:01:11.5713919+01:00",_x000D_
          "LastRefreshDate": "2019-08-01T10:09:20.2167446+02:00",_x000D_
          "TotalRefreshCount": 4,_x000D_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"2022-01-12T14:01:11.5713919+01:00",_x000D_
          "LastRefreshDate": "2019-08-01T10:09:20.1648511+02:00",_x000D_
          "TotalRefreshCount": 4,_x000D_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"2022-01-12T14:01:11.5713919+01:00",_x000D_
          "LastRefreshDate": "2019-08-01T10:09:20.1798114+02:00",_x000D_
          "TotalRefreshCount": 4,_x000D_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"2022-01-12T14:01:11.5713919+01:00",_x000D_
          "LastRefreshDate": "2019-08-01T10:09:20.206742+02:00",_x000D_
          "TotalRefreshCount": 4,_x000D_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"2022-01-12T14:01:11.5713919+01:00",_x000D_
          "LastRefreshDate": "2019-08-01T10:09:19.4637087+02:00",_x000D_
          "TotalRefreshCount": 4,_x000D_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"2022-01-12T14:01:11.5713919+01:00",_x000D_
          "LastRefreshDate": "2019-08-01T10:09:19.4597203+02:00",_x000D_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"2022-01-12T14:01:11.5713919+01:00",_x000D_
          "LastRefreshDate": "2019-08-01T10:09:20.0332301+02:00",_x000D_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"2022-01-12T14:01:11.5713919+01:00",_x000D_
          "LastRefreshDate": "2019-08-01T10:09:19.9015526+02:00",_x000D_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"2022-01-12T14:01:11.5713919+01:00",_x000D_
          "LastRefreshDate": "2019-08-01T10:09:19.9863635+02:00",_x000D_
          "TotalRefreshCount": 4,_x000D_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"2022-01-12T14:01:11.5713919+01:00",_x000D_
          "LastRefreshDate": "2019-08-01T10:09:20.0122594+02:00",_x000D_
          "TotalRefreshCount": 4,_x000D_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"2022-01-12T14:01:11.5713919+01:00",_x000D_
          "LastRefreshDate": "2019-08-01T10:09:20.0182456+02:00",_x000D_
          "TotalRefreshCount": 4,_x000D_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"2022-01-12T14:01:11.5713919+01:00",_x000D_
          "LastRefreshDate": "2019-08-01T10:09:20.1708358+02:00",_x000D_
          "TotalRefreshCount": 4,_x000D_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"2022-01-12T14:01:11.5713919+01:00",_x000D_
          "LastRefreshDate": "2019-08-01T10:09:20.1758224+02:00",_x000D_
          "TotalRefreshCount": 4,_x000D_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"2022-01-12T14:01:11.5713919+01:00",_x000D_
          "LastRefreshDate": "2019-08-01T10:09:20.0232323+02:00",_x000D_
          "TotalRefreshCount": 4,_x000D_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"2022-01-12T14:01:11.5713919+01:00",_x000D_
          "LastRefreshDate": "2019-08-01T10:09:20.0391862+02:00",_x000D_
          "TotalRefreshCount": 4,_x000D_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"2022-01-12T14:01:11.5713919+01:00",_x000D_
          "LastRefreshDate": "2019-08-01T10:09:19.4228183+02:00",_x000D_
          "TotalRefreshCount": 4,_x000D_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"2022-01-12T14:01:11.5713919+01:00",_x000D_
          "LastRefreshDate": "2019-08-01T10:09:19.9175379+02:00",_x000D_
          "TotalRefreshCount": 4,_x000D_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"2022-01-12T14:01:11.5713919+01:00",_x000D_
          "LastRefreshDate": "2019-08-01T10:09:19.9065395+02:00",_x000D_
          "TotalRefreshCount": 4,_x000D_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"2022-01-12T14:01:11.5713919+01:00",_x000D_
          "LastRefreshDate": "2019-08-01T10:09:19.4747059+02:00",_x000D_
          "TotalRefreshCount": 4,_x000D_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"2022-01-12T14:01:11.5713919+01:00",_x000D_
          "LastRefreshDate": "2019-08-01T10:09:20.1907844+02:00",_x000D_
          "TotalRefreshCount": 4,_x000D_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"2022-01-12T14:01:11.5713919+01:00",_x000D_
          "LastRefreshDate": "2019-08-01T10:09:20.1858325+02:00",_x000D_
          "TotalRefreshCount": 4,_x000D_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"2022-01-12T14:01:11.5713919+01:00",_x000D_
          "LastRefreshDate": "2019-08-01T10:09:19.4278047+02:00",_x000D_
          "TotalRefreshCount": 4,_x000D_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"2022-01-12T14:01:11.5713919+01:00",_x000D_
          "LastRefreshDate": "2019-08-01T10:09:20.1957692+02:00",_x000D_
          "TotalRefreshCount": 4,_x000D_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"2022-01-12T14:01:11.5713919+01:00",_x000D_
          "LastRefreshDate": "2019-08-01T10:09:20.3703048+02:00",_x000D_
          "TotalRefreshCount": 4,_x000D_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"2022-01-12T14:01:11.5713919+01:00",_x000D_
          "LastRefreshDate": "2019-08-01T10:09:20.0022866+02:00",_x000D_
          "TotalRefreshCount": 4,_x000D_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"2022-01-12T14:01:11.5713919+01:00",_x000D_
          "LastRefreshDate": "2019-08-01T10:09:20.2366607+02:00",_x000D_
          "TotalRefreshCount": 4,_x000D_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"2022-01-12T14:01:11.5713919+01:00",_x000D_
          "LastRefreshDate": "2019-08-01T10:09:19.9803448+02:00",_x000D_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"2022-01-12T14:01:11.5713919+01:00",_x000D_
          "LastRefreshDate": "2019-08-01T10:09:20.007273+02:00",_x000D_
          "TotalRefreshCount": 4,_x000D_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"2022-01-12T14:01:11.5713919+01:00",_x000D_
          "LastRefreshDate": "2019-08-01T10:09:19.911526+02:00",_x000D_
          "TotalRefreshCount": 4,_x000D_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"2022-01-12T14:01:11.5713919+01:00",_x000D_
          "LastRefreshDate": "2019-08-01T10:09:19.4387755+02:00",_x000D_
          "TotalRefreshCount": 4,_x000D_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"2022-01-12T14:01:11.5713919+01:00",_x000D_
          "LastRefreshDate": "2019-08-01T10:09:20.3982323+02:00",_x000D_
          "TotalRefreshCount": 4,_x000D_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"2022-01-12T14:01:11.5713919+01:00",_x000D_
          "LastRefreshDate": "2019-08-01T10:09:20.3802801+02:00",_x000D_
          "TotalRefreshCount": 4,_x000D_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"2022-01-12T14:01:11.5713919+01:00",_x000D_
          "LastRefreshDate": "2019-08-01T10:09:19.443762+02:00",_x000D_
          "TotalRefreshCount": 4,_x000D_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"2022-01-12T14:01:11.5713919+01:00",_x000D_
          "LastRefreshDate": "2019-08-01T10:09:19.2901714+02:00",_x000D_
          "TotalRefreshCount": 4,_x000D_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"2022-01-12T14:01:11.5713919+01:00",_x000D_
          "LastRefreshDate": "2019-08-01T10:09:19.4178316+02:00",_x000D_
          "TotalRefreshCount": 4,_x000D_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"2022-01-12T14:01:11.5713919+01:00",_x000D_
          "LastRefreshDate": "2019-08-01T10:09:20.0282173+02:00",_x000D_
          "TotalRefreshCount": 4,_x000D_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"2022-01-12T14:01:11.5713919+01:00",_x000D_
          "LastRefreshDate": "2019-08-01T10:09:19.4697185+02:00",_x000D_
          "TotalRefreshCount": 4,_x000D_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"2022-01-12T14:01:11.5713919+01:00",_x000D_
          "LastRefreshDate": "2019-08-01T10:09:19.2971528+02:00",_x000D_
          "TotalRefreshCount": 4,_x000D_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"2022-01-12T14:01:11.5713919+01:00",_x000D_
          "LastRefreshDate": "2019-08-01T10:09:20.3912756+02:00",_x000D_
          "TotalRefreshCount": 4,_x000D_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"2022-01-12T14:01:11.5713919+01:00",_x000D_
          "LastRefreshDate": "2021-01-05T13:43:02.7151144+01:00",_x000D_
          "TotalRefreshCount": 8,_x000D_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"2022-01-12T14:01:11.5713919+01:00",_x000D_
          "LastRefreshDate": "2021-01-05T13:53:39.3644108+01:00",_x000D_
          "TotalRefreshCount": 21,_x000D_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"2022-01-12T14:01:11.5713919+01:00",_x000D_
          "LastRefreshDate": "2021-01-05T13:50:42.5676557+01:00",_x000D_
          "TotalRefreshCount": 9,_x000D_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"2022-01-12T14:01:11.5713919+01:00",_x000D_
          "LastRefreshDate": "2021-01-05T13:54:41.8378472+01:00",_x000D_
          "TotalRefreshCount": 22,_x000D_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"2022-01-12T14:01:11.5713919+01:00",_x000D_
          "LastRefreshDate": "2021-01-05T13:50:42.6923228+01:00",_x000D_
          "TotalRefreshCount": 9,_x000D_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"2022-01-12T14:01:11.5713919+01:00",_x000D_
          "LastRefreshDate": "2021-01-05T13:54:41.8487854+01:00",_x000D_
          "TotalRefreshCount": 22,_x000D_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"2022-01-12T14:01:11.5713919+01:00",_x000D_
          "LastRefreshDate": "2021-01-05T13:50:42.6454481+01:00",_x000D_
          "TotalRefreshCount": 9,_x000D_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"2022-01-12T14:01:11.5713919+01:00",_x000D_
          "LastRefreshDate": "2021-01-05T13:54:41.8667681+01:00",_x000D_
          "TotalRefreshCount": 22,_x000D_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"2022-01-12T14:01:11.5713919+01:00",_x000D_
          "LastRefreshDate": "2021-01-05T13:50:42.5866048+01:00",_x000D_
          "TotalRefreshCount": 9,_x000D_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"2022-01-12T14:01:11.5713919+01:00",_x000D_
          "LastRefreshDate": "2021-01-05T13:54:41.8408452+01:00",_x000D_
          "TotalRefreshCount": 22,_x000D_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"2022-01-12T14:01:11.5713919+01:00",_x000D_
          "LastRefreshDate": "2021-01-05T13:50:42.5217777+01:00",_x000D_
          "TotalRefreshCount": 9,_x000D_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"2022-01-12T14:01:11.5713919+01:00",_x000D_
          "LastRefreshDate": "2021-01-05T13:54:41.8907266+01:00",_x000D_
          "TotalRefreshCount": 22,_x000D_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"2022-01-12T14:01:11.5713919+01:00",_x000D_
          "LastRefreshDate": "2021-01-05T13:50:42.4978762+01:00",_x000D_
          "TotalRefreshCount": 9,_x000D_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"2022-01-12T14:01:11.5713919+01:00",_x000D_
          "LastRefreshDate": "2021-01-05T13:54:41.8737502+01:00",_x000D_
          "TotalRefreshCount": 22,_x000D_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"2022-01-12T14:01:11.5713919+01:00",_x000D_
          "LastRefreshDate": "2021-01-05T13:50:42.6873858+01:00",_x000D_
          "TotalRefreshCount": 9,_x000D_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"2022-01-12T14:01:11.5713919+01:00",_x000D_
          "LastRefreshDate": "2021-01-05T13:54:41.9016769+01:00",_x000D_
          "TotalRefreshCount": 22,_x000D_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"2022-01-12T14:01:11.5713919+01:00",_x000D_
          "LastRefreshDate": "2021-01-05T13:50:42.6624406+01:00",_x000D_
          "TotalRefreshCount": 9,_x000D_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"2022-01-12T14:01:11.5713919+01:00",_x000D_
          "LastRefreshDate": "2021-01-05T13:54:41.859796+01:00",_x000D_
          "TotalRefreshCount": 22,_x000D_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"2022-01-12T14:01:11.5713919+01:00",_x000D_
          "LastRefreshDate": "2021-01-05T13:50:42.6055536+01:00",_x000D_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"2022-01-12T14:01:11.5713919+01:00",_x000D_
          "LastRefreshDate": "2021-01-05T13:54:41.8767109+01:00",_x000D_
          "TotalRefreshCount": 22,_x000D_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"2022-01-12T14:01:11.5713919+01:00",_x000D_
          "LastRefreshDate": "2021-01-05T13:50:42.5088127+01:00",_x000D_
          "TotalRefreshCount": 9,_x000D_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"2022-01-12T14:01:11.5713919+01:00",_x000D_
          "LastRefreshDate": "2021-01-05T13:54:41.8947015+01:00",_x000D_
          "TotalRefreshCount": 22,_x000D_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"2022-01-12T14:01:11.5713919+01:00",_x000D_
          "LastRefreshDate": "2021-01-05T13:50:42.5137997+01:00",_x000D_
          "TotalRefreshCount": 9,_x000D_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"2022-01-12T14:01:11.5713919+01:00",_x000D_
          "LastRefreshDate": "2021-01-05T13:54:41.8877203+01:00",_x000D_
          "TotalRefreshCount": 22,_x000D_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"2022-01-12T14:01:11.5713919+01:00",_x000D_
          "LastRefreshDate": "2021-01-05T13:50:42.6664478+01:00",_x000D_
          "TotalRefreshCount": 9,_x000D_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"2022-01-12T14:01:11.5713919+01:00",_x000D_
          "LastRefreshDate": "2021-01-05T13:54:41.8298743+01:00",_x000D_
          "TotalRefreshCount": 22,_x000D_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"2022-01-12T14:01:11.5713919+01:00",_x000D_
          "LastRefreshDate": "2021-01-05T13:50:42.6833456+01:00",_x000D_
          "TotalRefreshCount": 9,_x000D_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"2022-01-12T14:01:11.5713919+01:00",_x000D_
          "LastRefreshDate": "2021-01-05T13:54:41.833824+01:00",_x000D_
          "TotalRefreshCount": 22,_x000D_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"2022-01-12T14:01:11.5713919+01:00",_x000D_
          "LastRefreshDate": "2021-01-05T13:50:42.5626686+01:00",_x000D_
          "TotalRefreshCount": 9,_x000D_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"2022-01-12T14:01:11.5713919+01:00",_x000D_
          "LastRefreshDate": "2021-01-05T13:54:41.8697609+01:00",_x000D_
          "TotalRefreshCount": 22,_x000D_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"2022-01-12T14:01:11.5713919+01:00",_x000D_
          "LastRefreshDate": "2021-01-05T13:50:42.5457141+01:00",_x000D_
          "TotalRefreshCount": 9,_x000D_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"2022-01-12T14:01:11.5713919+01:00",_x000D_
          "LastRefreshDate": "2021-01-05T13:54:41.8986905+01:00",_x000D_
          "TotalRefreshCount": 22,_x000D_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"2022-01-12T14:01:11.5713919+01:00",_x000D_
          "LastRefreshDate": "2021-01-05T13:50:42.7232387+01:00",_x000D_
          "TotalRefreshCount": 9,_x000D_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"2022-01-12T14:01:11.5713919+01:00",_x000D_
          "LastRefreshDate": "2021-01-05T13:54:41.880732+01:00",_x000D_
          "TotalRefreshCount": 22,_x000D_
          "CustomInfo": {}_x000D_
        }_x000D_
      },_x000D_
      "83": {_x000D_
        "$type": "Inside.Core.Formula.Definition.DefinitionAC, Inside.Core.F</t>
  </si>
  <si>
    <t>ormula",_x000D_
        "ID": 83,_x000D_
        "Results": [_x000D_
          [_x000D_
            0.0_x000D_
          ]_x000D_
        ],_x000D_
        "Statistics": {_x000D_
          "CreationDate": "2022-01-12T14:01:11.5713919+01:00",_x000D_
          "LastRefreshDate": "2021-01-05T13:50:42.6095438+01:00",_x000D_
          "TotalRefreshCount": 9,_x000D_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"2022-01-12T14:01:11.5713919+01:00",_x000D_
          "LastRefreshDate": "2021-01-05T13:54:41.8448372+01:00",_x000D_
          "TotalRefreshCount": 22,_x000D_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"2022-01-12T14:01:11.5713919+01:00",_x000D_
          "LastRefreshDate": "2021-01-05T13:50:42.6354744+01:00",_x000D_
          "TotalRefreshCount": 9,_x000D_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"2022-01-12T14:01:11.5713919+01:00",_x000D_
          "LastRefreshDate": "2021-01-05T13:54:41.8557668+01:00",_x000D_
          "TotalRefreshCount": 22,_x000D_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"2022-01-12T14:01:11.5713919+01:00",_x000D_
          "LastRefreshDate": "2021-01-05T13:50:42.591592+01:00",_x000D_
          "TotalRefreshCount": 9,_x000D_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"2022-01-12T14:01:11.5723857+01:00",_x000D_
          "LastRefreshDate": "2021-01-05T13:54:41.8627491+01:00",_x000D_
          "TotalRefreshCount": 22,_x000D_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"2022-01-12T14:01:11.5723857+01:00",_x000D_
          "LastRefreshDate": "2021-01-05T13:54:41.8847213+01:00",_x000D_
          "TotalRefreshCount": 22,_x000D_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"2022-01-12T14:01:11.5723857+01:00",_x000D_
          "LastRefreshDate": "2021-01-05T13:54:41.8528129+01:00",_x000D_
          "TotalRefreshCount": 22,_x000D_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"2022-01-12T14:01:11.5723857+01:00",_x000D_
          "LastRefreshDate": "2021-01-05T13:50:42.6414591+01:00",_x000D_
          "TotalRefreshCount": 9,_x000D_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"2022-01-12T14:01:11.5723857+01:00",_x000D_
          "LastRefreshDate": "2021-01-05T13:50:42.7182524+01:00",_x000D_
          "TotalRefreshCount": 9,_x000D_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"2022-01-12T14:01:11.5723857+01:00",_x000D_
          "LastRefreshDate": "2021-01-05T13:50:42.6145304+01:00",_x000D_
          "TotalRefreshCount": 9,_x000D_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"2022-01-12T14:01:11.5723857+01:00",_x000D_
          "LastRefreshDate": "2021-01-05T13:54:41.9056349+01:00",_x000D_
          "TotalRefreshCount": 22,_x000D_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"2022-01-12T14:01:11.5723857+01:00",_x000D_
          "LastRefreshDate": "2021-01-05T13:54:41.8268835+01:00",_x000D_
          "TotalRefreshCount": 22,_x000D_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"2022-01-12T14:01:11.5723857+01:00",_x000D_
          "LastRefreshDate": "2021-01-05T13:50:42.7272278+01:00",_x000D_
          "TotalRefreshCount": 9,_x000D_
          "CustomInfo": {}_x000D_
        }_x000D_
      },_x000D_
      "97": {_x000D_
        "$type": "Inside.Core.Formula.Definition.DefinitionAC, Inside.Core.Formula",_x000D_
        "ID": 97,_x000D_
        "Results": [_x000D_
          [_x000D_
            -49955.39_x000D_
          ]_x000D_
        ],_x000D_
        "Statistics": {_x000D_
          "CreationDate": "2022-01-12T14:01:11.5723857+01:00",_x000D_
          "LastRefreshDate": "2021-01-15T15:36:21.2288207+01:00",_x000D_
          "TotalRefreshCount": 26,_x000D_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"2022-01-12T14:01:11.5723857+01:00",_x000D_
          "LastRefreshDate": "2021-01-05T15:28:55.10761+01:00",_x000D_
          "TotalRefreshCount": 12,_x000D_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"2022-01-12T14:01:11.5723857+01:00",_x000D_
          "LastRefreshDate": "2021-01-05T15:28:54.9149904+01:00",_x000D_
          "TotalRefreshCount": 12,_x000D_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"2022-01-12T14:01:11.5723857+01:00",_x000D_
          "LastRefreshDate": "2021-01-05T15:28:54.944925+01:00",_x000D_
          "TotalRefreshCount": 12,_x000D_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"2022-01-12T14:01:11.5723857+01:00",_x000D_
          "LastRefreshDate": "2021-01-05T15:28:55.0766455+01:00",_x000D_
          "TotalRefreshCount": 12,_x000D_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"2022-01-12T14:01:11.5723857+01:00",_x000D_
          "LastRefreshDate": "2021-01-05T15:28:55.0846678+01:00",_x000D_
          "TotalRefreshCount": 12,_x000D_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"2022-01-12T14:01:11.5723857+01:00",_x000D_
          "LastRefreshDate": "2021-01-05T15:28:54.9888431+01:00",_x000D_
          "TotalRefreshCount": 12,_x000D_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"2022-01-12T14:01:11.5723857+01:00",_x000D_
          "LastRefreshDate": "2021-01-05T15:28:55.0038035+01:00",_x000D_
          "TotalRefreshCount": 12,_x000D_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"2022-01-12T14:01:11.5723857+01:00",_x000D_
          "LastRefreshDate": "2021-01-05T15:28:55.0347532+01:00",_x000D_
          "TotalRefreshCount": 12,_x000D_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"2022-01-12T14:01:11.5723857+01:00",_x000D_
          "LastRefreshDate": "2021-01-05T15:28:55.1115587+01:00",_x000D_
          "TotalRefreshCount": 12,_x000D_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"2022-01-12T14:01:11.5723857+01:00",_x000D_
          "LastRefreshDate": "2021-01-05T15:28:54.9219688+01:00",_x000D_
          "TotalRefreshCount": 12,_x000D_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"2022-01-12T14:01:11.5723857+01:00",_x000D_
          "LastRefreshDate": "2021-01-05T15:28:55.0537074+01:00",_x000D_
          "TotalRefreshCount": 12,_x000D_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"2022-01-12T14:01:11.5723857+01:00",_x000D_
          "LastRefreshDate": "2021-01-05T15:28:54.9718446+01:00",_x000D_
          "TotalRefreshCount": 12,_x000D_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"2022-01-12T14:01:11.5723857+01:00",_x000D_
          "LastRefreshDate": "2021-01-05T15:28:55.1305787+01:00",_x000D_
          "TotalRefreshCount": 12,_x000D_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"2022-01-12T14:01:11.5723857+01:00",_x000D_
          "LastRefreshDate": "2021-01-05T15:28:54.9967801+01:00",_x000D_
          "TotalRefreshCount": 12,_x000D_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"2022-01-12T14:01:11.5723857+01:00",_x000D_
          "LastRefreshDate": "2021-01-05T15:28:55.0087473+01:00",_x000D_
          "TotalRefreshCount": 12,_x000D_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"2022-01-12T14:01:11.5723857+01:00",_x000D_
          "LastRefreshDate": "2021-01-05T15:28:55.0387458+01:00",_x000D_
          "TotalRefreshCount": 12,_x000D_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"2022-01-12T14:01:11.5723857+01:00",_x000D_
          "LastRefreshDate": "2021-01-05T15:28:55.1155888+01:00",_x000D_
          "TotalRefreshCount": 12,_x000D_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"2022-01-12T14:01:11.5723857+01:00",_x000D_
          "LastRefreshDate": "2021-01-05T15:28:54.9289581+01:00",_x000D_
          "TotalRefreshCount": 12,_x000D_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"2022-01-12T14:01:11.5723857+01:00",_x000D_
          "LastRefreshDate": "2021-01-05T15:28:54.949903+01:00",_x000D_
          "TotalRefreshCount": 12,_x000D_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"2022-01-12T14:01:11.5723857+01:00",_x000D_
          "LastRefreshDate": "2021-01-05T15:28:55.1195774+01:00",_x000D_
          "TotalRefreshCount": 12,_x000D_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"2022-01-12T14:01:11.5723857+01:00",_x000D_
          "LastRefreshDate": "2021-01-05T15:28:54.9838564+01:00",_x000D_
          "TotalRefreshCount": 12,_x000D_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"2022-01-12T14:01:11.5723857+01:00",_x000D_
          "LastRefreshDate": "2021-01-05T15:28:54.9998141+01:00",_x000D_
          "TotalRefreshCount": 12,_x000D_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"2022-01-12T14:01:11.5723857+01:00",_x000D_
          "LastRefreshDate": "2021-01-05T15:28:55.0127374+01:00",_x000D_
          "TotalRefreshCount": 12,_x000D_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"2022-01-12T14:01:11.5723857+01:00",_x000D_
          "LastRefreshDate": "2021-01-05T15:28:55.1036203+01:00",_x000D_
          "TotalRefreshCount": 11,_x000D_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"2022-01-12T14:01:11.5723857+01:00",_x000D_
          "LastRefreshDate": "2021-01-05T15:28:55.0307614+01:00",_x000D_
          "TotalRefreshCount": 10,_x000D_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"2022-01-12T14:01:11.5723857+01:00",_x000D_
          "LastRefreshDate": "2021-01-05T15:28:54.9797937+01:00",_x000D_
          "TotalRefreshCount": 10,_x000D_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"2022-01-12T14:01:11.5723857+01:00",_x000D_
          "LastRefreshDate": "2021-01-05T15:28:54.967831+01:00",_x000D_
          "TotalRefreshCount": 10,_x000D_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"2022-01-12T14:01:11.5723857+01:00",_x000D_
          "LastRefreshDate": "2021-01-05T15:28:54.9409244+01:00",_x000D_
          "TotalRefreshCount": 10,_x000D_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"2022-01-12T14:01:11.5723857+01:00",_x000D_
          "LastRefreshDate": "2021-01-05T15:28:54.8970006+01:00",_x000D_
          "TotalRefreshCount": 10,_x000D_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"2022-01-12T14:01:11.5723857+01:00",_x000D_
          "LastRefreshDate": "2021-01-05T15:28:55.1265529+01:00",_x000D_
          "TotalRefreshCount": 10,_x000D_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"2022-01-12T14:01:11.5723857+01:00",_x000D_
          "LastRefreshDate": "2021-01-05T15:28:55.0497169+01:00",_x000D_
          "TotalRefreshCount": 10,_x000D_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"2022-01-12T14:01:11.5723857+01:00",_x000D_
          "LastRefreshDate": "2021-01-05T15:28:54.8930743+01:00",_x000D_
          "TotalRefreshCount": 10,_x000D_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"2022-01-12T14:01:11.5723857+01:00",_x000D_
          "LastRefreshDate": "2021-01-05T15:28:55.0926496+01:00",_x000D_
          "TotalRefreshCount": 10,_x000D_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"2022-01-12T14:01:11.5723857+01:00",_x000D_
          "LastRefreshDate": "2021-01-05T15:28:55.0167607+01:00",_x000D_
          "TotalRefreshCount": 10,_x000D_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"2022-01-12T14:01:11.5723857+01:00",_x000D_
          "LastRefreshDate": "2021-01-05T15:28:54.9618275+01:00",_x000D_
          "TotalRefreshCount": 10,_x000D_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"2022-01-12T14:01:11.5723857+01:00",_x000D_
          "LastRefreshDate": "2021-01-05T15:28:54.9379384+01:00",_x000D_
          "TotalRefreshCount": 10,_x000D_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"2022-01-12T14:01:11.5723857+01:00",_x000D_
          "LastRefreshDate": "2021-01-05T15:28:54.8890698+01:00",_x000D_
          "TotalRefreshCount": 10,_x000D_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"2022-01-12T14:01:11.5723857+01:00",_x000D_
          "LastRefreshDate": "2021-01-05T15:28:55.0806482+01:00",_x000D_
          "TotalRefreshCount": 10,_x000D_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"2022-01-12T14:01:11.5723857+01:00",_x000D_
          "LastRefreshDate": "2021-01-05T15:28:55.0726658+01:00",_x000D_
          "TotalRefreshCount": 10,_x000D_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"2022-01-12T14:01:11.5723857+01:00",_x000D_
          "LastRefreshDate": "2021-01-05T15:28:55.0457263+01:00",_x000D_
          "TotalRefreshCount": 10,_x000D_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"2022-01-12T14:01:11.5723857+01:00",_x000D_
          "LastRefreshDate": "2021-01-05T15:28:54.8850828+01:00",_x000D_
          "TotalRefreshCount": 10,_x000D_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"2022-01-12T14:01:11.5723857+01:00",_x000D_
          "LastRefreshDate": "2021-01-05T15:28:54.9339437+01:00",_x000D_
          "TotalRefreshCount": 10,_x000D_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"2022-01-12T14:01:11.5723857+01:00",_x000D_
          "LastRefreshDate": "2021-01-05T15:28:54.8714982+01:00",_x000D_
          "TotalRefreshCount": 10,_x000D_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"2022-01-12T14:01:11.5723857+01:00",_x000D_
          "LastRefreshDate": "2021-01-05T15:28:55.0886699+01:00",_x000D_
          "TotalRefreshCount": 10,_x000D_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"2022-01-12T14:01:11.5723857+01:00",_x000D_
          "LastRefreshDate": "2021-01-05T15:28:55.0267353+01:00",_x000D_
          "TotalRefreshCount": 10,_x000D_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"2022-01-12T14:01:11.5723857+01:00",_x000D_
          "LastRefreshDate": "2021-01-05T15:28:54.9758305+01:00",_x000D_
          "TotalRefreshCount": 10,_x000D_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"2022-01-12T14:01:11.5723857+01:00",_x000D_
          "LastRefreshDate": "2021-01-05T15:28:55.0586513+01:00",_x000D_
          "TotalRefreshCount": 10,_x000D_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"2022-01-12T14:01:11.5723857+01:00",_x000D_
          "LastRefreshDate": "2021-01-15T12:30:14.9351743+01:00",_x000D_
          "TotalRefreshCount": 6,_x000D_
          "CustomInfo": {}_x000D_
        }_x000D_
      },_x000D_
      "146": {_x000D_
        "$type": "Inside.Core.Formula.Definition.DefinitionAC, Inside.Core.Formula",_x000D_
        "ID": 146,_x000D_
        "Results": [_x000D_
          [_x000D_
            230.0_x000D_
          ]_x000D_
        ],_x000D_
        "Statistics": {_x000D_
          "CreationDate": "2022-01-12T14:01:11.5723857+01:00",_x000D_
          "LastRefreshDate": "2021-01-15T15:36:21.4300449+01:00",_x000D_
          "TotalRefreshCount": 11,_x000D_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"2022-01-12T14:01:11.5723857+01:00",_x000D_
          "LastRefreshDate": "2021-01-15T15:36:21.460051+01:00",_x000D_
          "TotalRefreshCount": 15,_x000D_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"2022-01-12T14:01:11.5723857+01:00",_x000D_
          "LastRefreshDate": "2021-01-15T15:36:21.4220648+01:00",_x000D_
          "TotalRefreshCount": 15,_x000D_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"2022-01-12T14:01:11.5723857+01:00",_x000D_
          "LastRefreshDate": "2021-01-15T15:36:21.4190735+01:00",_x000D_
          "TotalRefreshCount": 15,_x000D_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"2022-01-12T14:01:11.5723857+01:00",_x000D_
          "LastRefreshDate": "2021-01-15T15:36:21.3161719+01:00",_x000D_
          "TotalRefreshCount": 11,_x000D_
          "CustomInfo": {}_x000D_
        }_x000D_
      },_x000D_
      "151": {_x000D_
        "$type": "Inside.Core.Formula.Definition.DefinitionAC, Inside.Core.Formula",_x000D_
        "ID": 151,_x000D_
        "Results": [_x000D_
          [_x000D_
            500.0_x000D_
          ]_x000D_
        ],_x000D_
        "Statistics": {_x000D_
          "CreationDate": "2022-01-12T14:01:11.5723857+01:00",_x000D_
          "LastRefreshDate": "2021-01-15T15:36:21.4260547+01:00",_x000D_
          "TotalRefreshCount": 11,_x000D_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"2022-01-12T14:01:11.5723857+01:00",_x000D_
          "LastRefreshDate": "2021-01-15T15:36:21.4051108+01:00",_x000D_
          "TotalRefreshCount": 15,_x000D_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"2022-01-12T14:01:11.5723857+01:00",_x000D_
          "LastRefreshDate": "2021-01-15T15:36:21.355068+01:00",_x000D_
          "TotalRefreshCount": 15,_x000D_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"2022-01-12T14:01:11.5723857+01:00",_x000D_
          "LastRefreshDate": "2021-01-15T15:36:21.4330368+01:00",_x000D_
          "TotalRefreshCount": 11,_x000D_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"2022-01-12T14:01:11.5723857+01:00",_x000D_
          "LastRefreshDate": "2021-01-15T15:36:21.3012168+01:00",_x000D_
          "TotalRefreshCount": 15,_x000D_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"2022-01-12T14:01:11.5723857+01:00",_x000D_
          "LastRefreshDate": "2021-01-15T15:36:21.371026+01:00",_x000D_
          "TotalRefreshCount": 15,_x000D_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"2022-01-12T14:01:11.5723857+01:00",_x000D_
          "LastRefreshDate": "2021-01-15T15:36:21.3</t>
  </si>
  <si>
    <t>321293+01:00",_x000D_
          "TotalRefreshCount": 15,_x000D_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"2022-01-12T14:01:11.5723857+01:00",_x000D_
          "LastRefreshDate": "2021-01-15T15:36:21.2727016+01:00",_x000D_
          "TotalRefreshCount": 11,_x000D_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"2022-01-12T14:01:11.5723857+01:00",_x000D_
          "LastRefreshDate": "2021-01-15T15:36:21.3460956+01:00",_x000D_
          "TotalRefreshCount": 15,_x000D_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"2022-01-12T14:01:11.5723857+01:00",_x000D_
          "LastRefreshDate": "2021-01-15T15:36:21.3371165+01:00",_x000D_
          "TotalRefreshCount": 15,_x000D_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"2022-01-12T14:01:11.5723857+01:00",_x000D_
          "LastRefreshDate": "2021-01-15T15:36:21.4700204+01:00",_x000D_
          "TotalRefreshCount": 15,_x000D_
          "CustomInfo": {}_x000D_
        }_x000D_
      },_x000D_
      "162": {_x000D_
        "$type": "Inside.Core.Formula.Definition.DefinitionAC, Inside.Core.Formula",_x000D_
        "ID": 162,_x000D_
        "Results": [_x000D_
          [_x000D_
            -15429.97_x000D_
          ]_x000D_
        ],_x000D_
        "Statistics": {_x000D_
          "CreationDate": "2022-01-12T14:01:11.5723857+01:00",_x000D_
          "LastRefreshDate": "2021-01-15T15:36:21.4639904+01:00",_x000D_
          "TotalRefreshCount": 11,_x000D_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"2022-01-12T14:01:11.5723857+01:00",_x000D_
          "LastRefreshDate": "2021-01-15T15:36:21.4160814+01:00",_x000D_
          "TotalRefreshCount": 15,_x000D_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"2022-01-12T14:01:11.5723857+01:00",_x000D_
          "LastRefreshDate": "2021-01-15T15:36:21.3500818+01:00",_x000D_
          "TotalRefreshCount": 11,_x000D_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"2022-01-12T14:01:11.5723857+01:00",_x000D_
          "LastRefreshDate": "2021-01-15T15:36:21.3750145+01:00",_x000D_
          "TotalRefreshCount": 15,_x000D_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"2022-01-12T14:01:11.5733793+01:00",_x000D_
          "LastRefreshDate": "2021-01-15T15:36:21.3091928+01:00",_x000D_
          "TotalRefreshCount": 11,_x000D_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"2022-01-12T14:01:11.5733793+01:00",_x000D_
          "LastRefreshDate": "2021-01-15T15:36:21.4570101+01:00",_x000D_
          "TotalRefreshCount": 15,_x000D_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"2022-01-12T14:01:11.5733793+01:00",_x000D_
          "LastRefreshDate": "2021-01-15T15:36:21.4530657+01:00",_x000D_
          "TotalRefreshCount": 11,_x000D_
          "CustomInfo": {}_x000D_
        }_x000D_
      },_x000D_
      "169": {_x000D_
        "$type": "Inside.Core.Formula.Definition.DefinitionAC, Inside.Core.Formula",_x000D_
        "ID": 169,_x000D_
        "Results": [_x000D_
          [_x000D_
            -3000.0_x000D_
          ]_x000D_
        ],_x000D_
        "Statistics": {_x000D_
          "CreationDate": "2022-01-12T14:01:11.5733793+01:00",_x000D_
          "LastRefreshDate": "2021-01-15T15:36:21.2647278+01:00",_x000D_
          "TotalRefreshCount": 15,_x000D_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"2022-01-12T14:01:11.5733793+01:00",_x000D_
          "LastRefreshDate": "2021-01-15T15:36:21.446039+01:00",_x000D_
          "TotalRefreshCount": 11,_x000D_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"2022-01-12T14:01:11.5733793+01:00",_x000D_
          "LastRefreshDate": "2021-01-15T15:36:21.2537546+01:00",_x000D_
          "TotalRefreshCount": 15,_x000D_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"2022-01-12T14:01:11.5733793+01:00",_x000D_
          "LastRefreshDate": "2021-01-15T15:36:21.4400176+01:00",_x000D_
          "TotalRefreshCount": 15,_x000D_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"2022-01-12T14:01:11.5733793+01:00",_x000D_
          "LastRefreshDate": "2021-01-15T15:36:21.4360404+01:00",_x000D_
          "TotalRefreshCount": 15,_x000D_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"2022-01-12T14:01:11.5733793+01:00",_x000D_
          "LastRefreshDate": "2021-01-15T15:36:21.4120917+01:00",_x000D_
          "TotalRefreshCount": 11,_x000D_
          "CustomInfo": {}_x000D_
        }_x000D_
      },_x000D_
      "175": {_x000D_
        "$type": "Inside.Core.Formula.Definition.DefinitionAC, Inside.Core.Formula",_x000D_
        "ID": 175,_x000D_
        "Results": [_x000D_
          [_x000D_
            600.0_x000D_
          ]_x000D_
        ],_x000D_
        "Statistics": {_x000D_
          "CreationDate": "2022-01-12T14:01:11.5733793+01:00",_x000D_
          "LastRefreshDate": "2021-01-15T15:36:21.4430408+01:00",_x000D_
          "TotalRefreshCount": 11,_x000D_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"2022-01-12T14:01:11.5733793+01:00",_x000D_
          "LastRefreshDate": "2021-01-15T15:36:21.4081023+01:00",_x000D_
          "TotalRefreshCount": 15,_x000D_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"2022-01-12T14:01:11.5733793+01:00",_x000D_
          "LastRefreshDate": "2021-01-15T15:36:21.3670359+01:00",_x000D_
          "TotalRefreshCount": 15,_x000D_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"2022-01-12T14:01:11.5733793+01:00",_x000D_
          "LastRefreshDate": "2021-01-15T15:36:21.4500721+01:00",_x000D_
          "TotalRefreshCount": 11,_x000D_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"2022-01-12T14:01:11.5733793+01:00",_x000D_
          "LastRefreshDate": "2021-01-15T15:36:21.3790052+01:00",_x000D_
          "TotalRefreshCount": 15,_x000D_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"2022-01-12T14:01:11.5733793+01:00",_x000D_
          "LastRefreshDate": "2021-01-15T15:36:21.3221628+01:00",_x000D_
          "TotalRefreshCount": 15,_x000D_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"2022-01-12T14:01:11.5733793+01:00",_x000D_
          "LastRefreshDate": "2021-01-15T15:36:21.4011213+01:00",_x000D_
          "TotalRefreshCount": 15,_x000D_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"2022-01-12T14:01:11.5733793+01:00",_x000D_
          "LastRefreshDate": "2021-01-15T15:36:21.2942404+01:00",_x000D_
          "TotalRefreshCount": 11,_x000D_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"2022-01-12T14:01:11.5733793+01:00",_x000D_
          "LastRefreshDate": "2021-01-15T15:36:21.3620494+01:00",_x000D_
          "TotalRefreshCount": 15,_x000D_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"2022-01-12T14:01:11.5733793+01:00",_x000D_
          "LastRefreshDate": "2021-01-15T15:36:21.2836658+01:00",_x000D_
          "TotalRefreshCount": 15,_x000D_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"2022-01-12T14:01:11.5733793+01:00",_x000D_
          "LastRefreshDate": "2021-01-15T15:36:21.2387943+01:00",_x000D_
          "TotalRefreshCount": 15,_x000D_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"2022-01-12T14:01:11.5733793+01:00",_x000D_
          "LastRefreshDate": "2021-01-15T15:36:21.257741+01:00",_x000D_
          "TotalRefreshCount": 11,_x000D_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"2022-01-12T14:01:11.5733793+01:00",_x000D_
          "LastRefreshDate": "2021-01-15T15:36:21.4670288+01:00",_x000D_
          "TotalRefreshCount": 15,_x000D_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"2022-01-12T14:01:11.5733793+01:00",_x000D_
          "LastRefreshDate": "2021-01-15T15:36:21.2896358+01:00",_x000D_
          "TotalRefreshCount": 11,_x000D_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"2022-01-12T14:01:11.5733793+01:00",_x000D_
          "LastRefreshDate": "2021-01-15T15:36:21.3906407+01:00",_x000D_
          "TotalRefreshCount": 15,_x000D_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"2022-01-12T14:01:11.5733793+01:00",_x000D_
          "LastRefreshDate": "2021-01-15T15:36:21.3291381+01:00",_x000D_
          "TotalRefreshCount": 11,_x000D_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"2022-01-12T14:01:11.5733793+01:00",_x000D_
          "LastRefreshDate": "2021-01-15T15:36:21.2497804+01:00",_x000D_
          "TotalRefreshCount": 15,_x000D_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"2022-01-12T14:01:11.5733793+01:00",_x000D_
          "LastRefreshDate": "2021-01-15T15:36:21.2437815+01:00",_x000D_
          "TotalRefreshCount": 11,_x000D_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"2022-01-12T14:01:11.5733793+01:00",_x000D_
          "LastRefreshDate": "2021-01-15T12:29:04.8298183+01:00",_x000D_
          "TotalRefreshCount": 4,_x000D_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"2022-01-12T14:01:11.5733793+01:00",_x000D_
          "LastRefreshDate": "2021-01-15T12:29:04.9165802+01:00",_x000D_
          "TotalRefreshCount": 4,_x000D_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"2022-01-12T14:01:11.5733793+01:00",_x000D_
          "LastRefreshDate": "2021-01-15T12:29:04.9814008+01:00",_x000D_
          "TotalRefreshCount": 4,_x000D_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"2022-01-12T14:01:11.5733793+01:00",_x000D_
          "LastRefreshDate": "2021-01-15T12:29:04.8946363+01:00",_x000D_
          "TotalRefreshCount": 4,_x000D_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"2022-01-12T14:01:11.5733793+01:00",_x000D_
          "LastRefreshDate": "2021-01-15T12:29:04.9066044+01:00",_x000D_
          "TotalRefreshCount": 4,_x000D_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"2022-01-12T14:01:11.5733793+01:00",_x000D_
          "LastRefreshDate": "2021-01-15T12:29:04.9265617+01:00",_x000D_
          "TotalRefreshCount": 4,_x000D_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"2022-01-12T14:01:11.5733793+01:00",_x000D_
          "LastRefreshDate": "2021-01-15T12:29:04.9574251+01:00",_x000D_
          "TotalRefreshCount": 4,_x000D_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"2022-01-12T14:01:11.5733793+01:00",_x000D_
          "LastRefreshDate": "2021-01-15T12:29:04.8328124+01:00",_x000D_
          "TotalRefreshCount": 4,_x000D_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"2022-01-12T14:01:11.5733793+01:00",_x000D_
          "LastRefreshDate": "2021-01-15T12:29:04.8388007+01:00",_x000D_
          "TotalRefreshCount": 4,_x000D_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"2022-01-12T14:01:11.5733793+01:00",_x000D_
          "LastRefreshDate": "2021-01-15T12:29:04.9684417+01:00",_x000D_
          "TotalRefreshCount": 4,_x000D_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"2022-01-12T14:01:11.5733793+01:00",_x000D_
          "LastRefreshDate": "2021-01-15T12:29:04.9036114+01:00",_x000D_
          "TotalRefreshCount": 4,_x000D_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"2022-01-12T14:01:11.5733793+01:00",_x000D_
          "LastRefreshDate": "2021-01-15T12:29:04.9324923+01:00",_x000D_
          "TotalRefreshCount": 4,_x000D_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"2022-01-12T14:01:11.5733793+01:00",_x000D_
          "LastRefreshDate": "2021-01-15T12:29:04.8866695+01:00",_x000D_
          "TotalRefreshCount": 4,_x000D_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"2022-01-12T14:01:11.5733793+01:00",_x000D_
          "LastRefreshDate": "2021-01-15T12:29:04.8657147+01:00",_x000D_
          "TotalRefreshCount": 4,_x000D_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"2022-01-12T14:01:11.5733793+01:00",_x000D_
          "LastRefreshDate": "2021-01-15T12:29:04.9235392+01:00",_x000D_
          "TotalRefreshCount": 4,_x000D_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"2022-01-12T14:01:11.5733793+01:00",_x000D_
          "LastRefreshDate": "2021-01-15T12:29:04.942465+01:00",_x000D_
          "TotalRefreshCount": 4,_x000D_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"2022-01-12T14:01:11.5733793+01:00",_x000D_
          "LastRefreshDate": "2021-01-15T12:29:04.9724165+01:00",_x000D_
          "TotalRefreshCount": 4,_x000D_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"2022-01-12T14:01:11.5733793+01:00",_x000D_
          "LastRefreshDate": "2021-01-15T12:29:04.9784115+01:00",_x000D_
          "TotalRefreshCount": 4,_x000D_
          "CustomInfo": {}_x000D_
        }_x000D_
      },_x000D_
      "211": {_x000D_
        "$type": "Inside.Core.Formula.Definition.DefinitionAC, Inside.Core.Formula",_x000D_
        "ID": 211,_x000D_
        "Results": [_x000D_
          [_x000D_
            -49955.39_x000D_
          ]_x000D_
        ],_x000D_
        "Statistics": {_x000D_
          "CreationDate": "2022-01-12T14:01:11.5733793+01:00",_x000D_
          "LastRefreshDate": "2021-01-15T15:37:40.4003186+01:00",_x000D_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-49955.39_x000D_
          ]_x000D_
        ],_x000D_
        "Statistics": {_x000D_
          "CreationDate": "2022-01-12T14:01:11.5733793+01:00",_x000D_
          "LastRefreshDate": "2021-01-15T15:38:36.4220883+01:00",_x000D_
          "TotalRefreshCount": 2,_x000D_
          "CustomInfo": {}_x000D_
        }_x000D_
      },_x000D_
      "213": {_x000D_
        "$type": "Inside.Core.Formula.Definition.DefinitionAC, Inside.Core.Formula",_x000D_
        "ID": 213,_x000D_
        "Results": [_x000D_
          [_x000D_
            230.0_x000D_
          ]_x000D_
        ],_x000D_
        "Statistics": {_x000D_
          "CreationDate": "2022-01-12T14:01:11.5733793+01:00",_x000D_
          "LastRefreshDate": "2021-01-15T15:38:27.8524498+01:00",_x000D_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"2022-01-12T14:01:11.5733793+01:00",_x000D_
          "LastRefreshDate": "2021-01-15T15:38:28.0428781+01:00",_x000D_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"2022-01-12T14:01:11.5733793+01:00",_x000D_
          "LastRefreshDate": "2021-01-15T15:38:28.225153+01:00",_x000D_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"2022-01-12T14:01:11.5733793+01:00",_x000D_
          "LastRefreshDate": "2021-01-15T15:38:28.3989949+01:00",_x000D_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"2022-01-12T14:01:11.5733793+01:00",_x000D_
          "LastRefreshDate": "2021-01-15T15:38:28.5927701+01:00",_x000D_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500.0_x000D_
          ]_x000D_
        ],_x000D_
        "Statistics": {_x000D_
          "CreationDate": "2022-01-12T14:01:11.5733793+01:00",_x000D_
          "LastRefreshDate": "2021-01-15T15:38:28.8442841+01:00",_x000D_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"2022-01-12T14:01:11.5733793+01:00",_x000D_
          "LastRefreshDate": "2021-01-15T15:38:29.0512068+01:00",_x000D_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"2022-01-12T14:01:11.5733793+01:00",_x000D_
          "LastRefreshDate": "2021-01-15T15:38:29.2250347+01:00",_x000D_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"2022-01-12T14:01:11.5733793+01:00",_x000D_
          "LastRefreshDate": "2021-01-15T15:38:29.4122221+01:00",_x000D_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"2022-01-12T14:01:11.5733793+01:00",_x000D_
          "LastRefreshDate": "2021-01-15T15:38:29.6076992+01:00",_x000D_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"2022-01-12T14:01:11.5733793+01:00",_x000D_
          "LastRefreshDate": "2021-01-15T15:38:29.8765525+01:00",_x000D_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"2022-01-12T14:01:11.5733793+01:00",_x000D_
          "LastRefreshDate": "2021-01-15T15:38:30.0629708+01:00",_x000D_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"2022-01-12T14:01:11.5733793+01:00",_x000D_
          "LastRefreshDate": "2021-01-15T15:38:30.2511065+01:00",_x000D_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"2022-01-12T14:01:11.5733793+01:00",_x000D_
          "LastRefreshDate": "2021-01-15T15:38:30.4406253+01:00",_x000D_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"2022-01-12T14:01:11.5733793+01:00",_x000D_
          "LastRefreshDate": "2021-01-15T15:38:30.6443128+01:00",_x000D_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"2022-01-12T14:01:11.5733793+01:00",_x000D_
          "LastRefreshDate": "2021-01-15T15:38:30.825668+01:00",_x000D_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-15429.97_x000D_
          ]_x000D_
        ],_x000D_
        "Statistics": {_x000D_
          "CreationDate": "2022-01-12T14:01:11.5733793+01:00",_x000D_
          "LastRefreshDate": "2021-01-15T15:38:31.00966+01:00",_x000D_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"2022-01-12T14:01:11.5733793+01:00",_x000D_
          "LastRefreshDate": "2021-01-15T15:38:31.2095629+01:00",_x000D_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"2022-01-12T14:01:11.5733793+01:00",_x000D_
          "LastRefreshDate": "2021-01-15T15:38:31.4088817+01:00",_x000D_
          "TotalRefreshCount": 1,_x000D_
          "CustomInfo": {}_x000D_
        }_x000D_
      },_x000D_
      "232": {_x000D_
        "$type": "Inside.Core.Formula.Definition.DefinitionAC, Inside.Core.Formula",_x000D_
        "ID": 23</t>
  </si>
  <si>
    <t>2,_x000D_
        "Results": [_x000D_
          [_x000D_
            0.0_x000D_
          ]_x000D_
        ],_x000D_
        "Statistics": {_x000D_
          "CreationDate": "2022-01-12T14:01:11.5733793+01:00",_x000D_
          "LastRefreshDate": "2021-01-15T15:38:31.6956956+01:00",_x000D_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"2022-01-12T14:01:11.5733793+01:00",_x000D_
          "LastRefreshDate": "2021-01-15T15:38:31.8938769+01:00",_x000D_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"2022-01-12T14:01:11.5733793+01:00",_x000D_
          "LastRefreshDate": "2021-01-15T15:38:32.0888915+01:00",_x000D_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"2022-01-12T14:01:11.5733793+01:00",_x000D_
          "LastRefreshDate": "2021-01-15T15:38:32.2676337+01:00",_x000D_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-3000.0_x000D_
          ]_x000D_
        ],_x000D_
        "Statistics": {_x000D_
          "CreationDate": "2022-01-12T14:01:11.5733793+01:00",_x000D_
          "LastRefreshDate": "2021-01-15T15:42:48.6850915+01:00",_x000D_
          "TotalRefreshCount": 7,_x000D_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"2022-01-12T14:01:11.5733793+01:00",_x000D_
          "LastRefreshDate": "2021-01-21T18:06:08.2813272+01:00",_x000D_
          "TotalRefreshCount": 24,_x000D_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"2022-01-12T14:01:11.5733793+01:00",_x000D_
          "LastRefreshDate": "2021-01-21T18:06:08.511737+01:00",_x000D_
          "TotalRefreshCount": 24,_x000D_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"2022-01-12T14:01:11.5733793+01:00",_x000D_
          "LastRefreshDate": "2021-01-21T18:06:08.3202247+01:00",_x000D_
          "TotalRefreshCount": 24,_x000D_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"2022-01-12T14:01:11.5733793+01:00",_x000D_
          "LastRefreshDate": "2021-01-21T18:06:08.4199478+01:00",_x000D_
          "TotalRefreshCount": 24,_x000D_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"2022-01-12T14:01:11.5733793+01:00",_x000D_
          "LastRefreshDate": "2021-01-21T18:06:08.48877+01:00",_x000D_
          "TotalRefreshCount": 24,_x000D_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"2022-01-12T14:01:11.5733793+01:00",_x000D_
          "LastRefreshDate": "2021-01-21T18:06:08.3780763+01:00",_x000D_
          "TotalRefreshCount": 24,_x000D_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"2022-01-12T14:01:11.5733793+01:00",_x000D_
          "LastRefreshDate": "2021-01-21T18:06:08.5007621+01:00",_x000D_
          "TotalRefreshCount": 24,_x000D_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"2022-01-12T14:01:11.5733793+01:00",_x000D_
          "LastRefreshDate": "2021-01-21T18:06:08.3132428+01:00",_x000D_
          "TotalRefreshCount": 24,_x000D_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"2022-01-12T14:01:11.5733793+01:00",_x000D_
          "LastRefreshDate": "2021-01-21T18:06:08.4309266+01:00",_x000D_
          "TotalRefreshCount": 24,_x000D_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"2022-01-12T14:01:11.5733793+01:00",_x000D_
          "LastRefreshDate": "2021-01-21T18:06:08.1686266+01:00",_x000D_
          "TotalRefreshCount": 24,_x000D_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"2022-01-12T14:01:11.5733793+01:00",_x000D_
          "LastRefreshDate": "2021-01-21T18:06:08.4269368+01:00",_x000D_
          "TotalRefreshCount": 24,_x000D_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"2022-01-12T14:01:11.5743725+01:00",_x000D_
          "LastRefreshDate": "2021-01-21T18:06:08.1805951+01:00",_x000D_
          "TotalRefreshCount": 24,_x000D_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"2022-01-12T14:01:11.5743725+01:00",_x000D_
          "LastRefreshDate": "2021-01-21T18:06:08.2493748+01:00",_x000D_
          "TotalRefreshCount": 24,_x000D_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"2022-01-12T14:01:11.5743725+01:00",_x000D_
          "LastRefreshDate": "2021-01-21T18:06:08.3092511+01:00",_x000D_
          "TotalRefreshCount": 24,_x000D_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"2022-01-12T14:01:11.5743725+01:00",_x000D_
          "LastRefreshDate": "2021-01-21T18:06:08.5595506+01:00",_x000D_
          "TotalRefreshCount": 24,_x000D_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"2022-01-12T14:01:11.5743725+01:00",_x000D_
          "LastRefreshDate": "2021-01-21T18:06:08.566532+01:00",_x000D_
          "TotalRefreshCount": 24,_x000D_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"2022-01-12T14:01:11.5743725+01:00",_x000D_
          "LastRefreshDate": "2021-01-21T18:06:08.6254134+01:00",_x000D_
          "TotalRefreshCount": 24,_x000D_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"2022-01-12T14:01:11.5743725+01:00",_x000D_
          "LastRefreshDate": "2021-01-21T18:06:08.2922599+01:00",_x000D_
          "TotalRefreshCount": 24,_x000D_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"2022-01-12T14:01:11.5743725+01:00",_x000D_
          "LastRefreshDate": "2021-01-21T18:06:08.1576552+01:00",_x000D_
          "TotalRefreshCount": 24,_x000D_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"2022-01-12T14:01:11.5743725+01:00",_x000D_
          "LastRefreshDate": "2021-01-21T18:06:08.5625425+01:00",_x000D_
          "TotalRefreshCount": 24,_x000D_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"2022-01-12T14:01:11.5743725+01:00",_x000D_
          "LastRefreshDate": "2021-01-21T18:06:08.3531294+01:00",_x000D_
          "TotalRefreshCount": 24,_x000D_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"2022-01-12T14:01:11.5743725+01:00",_x000D_
          "LastRefreshDate": "2021-01-21T18:06:08.4000156+01:00",_x000D_
          "TotalRefreshCount": 24,_x000D_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"2022-01-12T14:01:11.5743725+01:00",_x000D_
          "LastRefreshDate": "2021-01-21T18:06:08.6104172+01:00",_x000D_
          "TotalRefreshCount": 24,_x000D_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"2022-01-12T14:01:11.5743725+01:00",_x000D_
          "LastRefreshDate": "2021-01-21T18:06:08.3242145+01:00",_x000D_
          "TotalRefreshCount": 17,_x000D_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"2022-01-12T14:01:11.5743725+01:00",_x000D_
          "LastRefreshDate": "2021-01-21T18:06:08.4678369+01:00",_x000D_
          "TotalRefreshCount": 16,_x000D_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"2022-01-12T14:01:11.5743725+01:00",_x000D_
          "LastRefreshDate": "2021-01-21T18:06:08.0159921+01:00",_x000D_
          "TotalRefreshCount": 16,_x000D_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"2022-01-12T14:01:11.5743725+01:00",_x000D_
          "LastRefreshDate": "2021-01-21T18:06:08.1716185+01:00",_x000D_
          "TotalRefreshCount": 16,_x000D_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"2022-01-12T14:01:11.5743725+01:00",_x000D_
          "LastRefreshDate": "2021-01-21T18:06:08.3969826+01:00",_x000D_
          "TotalRefreshCount": 16,_x000D_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"2022-01-12T14:01:11.5743725+01:00",_x000D_
          "LastRefreshDate": "2021-01-21T18:06:08.2354464+01:00",_x000D_
          "TotalRefreshCount": 16,_x000D_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"2022-01-12T14:01:11.5743725+01:00",_x000D_
          "LastRefreshDate": "2021-01-21T18:06:08.5555612+01:00",_x000D_
          "TotalRefreshCount": 16,_x000D_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"2022-01-12T14:01:11.5743725+01:00",_x000D_
          "LastRefreshDate": "2021-01-21T18:06:08.614406+01:00",_x000D_
          "TotalRefreshCount": 16,_x000D_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"2022-01-12T14:01:11.5743725+01:00",_x000D_
          "LastRefreshDate": "2021-01-21T18:06:08.5207283+01:00",_x000D_
          "TotalRefreshCount": 16,_x000D_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"2022-01-12T14:01:11.5743725+01:00",_x000D_
          "LastRefreshDate": "2021-01-21T18:06:08.3561156+01:00",_x000D_
          "TotalRefreshCount": 16,_x000D_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"2022-01-12T14:01:11.5743725+01:00",_x000D_
          "LastRefreshDate": "2021-01-21T18:06:08.4339292+01:00",_x000D_
          "TotalRefreshCount": 16,_x000D_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"2022-01-12T14:01:11.5743725+01:00",_x000D_
          "LastRefreshDate": "2021-01-21T18:06:08.6323968+01:00",_x000D_
          "TotalRefreshCount": 16,_x000D_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"2022-01-12T14:01:11.5743725+01:00",_x000D_
          "LastRefreshDate": "2021-01-21T18:06:08.4239446+01:00",_x000D_
          "TotalRefreshCount": 16,_x000D_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"2022-01-12T14:01:11.5743725+01:00",_x000D_
          "LastRefreshDate": "2021-01-21T18:06:08.3172323+01:00",_x000D_
          "TotalRefreshCount": 16,_x000D_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"2022-01-12T14:01:11.5743725+01:00",_x000D_
          "LastRefreshDate": "2021-01-21T18:06:08.1616449+01:00",_x000D_
          "TotalRefreshCount": 16,_x000D_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"2022-01-12T14:01:11.5743725+01:00",_x000D_
          "LastRefreshDate": "2021-01-21T18:06:08.5047434+01:00",_x000D_
          "TotalRefreshCount": 16,_x000D_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"2022-01-12T14:01:11.5743725+01:00",_x000D_
          "LastRefreshDate": "2021-01-21T18:06:08.5166647+01:00",_x000D_
          "TotalRefreshCount": 16,_x000D_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"2022-01-12T14:01:11.5743725+01:00",_x000D_
          "LastRefreshDate": "2021-01-21T18:06:08.176595+01:00",_x000D_
          "TotalRefreshCount": 16,_x000D_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"2022-01-12T14:01:11.5743725+01:00",_x000D_
          "LastRefreshDate": "2021-01-21T18:06:08.4788135+01:00",_x000D_
          "TotalRefreshCount": 16,_x000D_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"2022-01-12T14:01:11.5743725+01:00",_x000D_
          "LastRefreshDate": "2021-01-21T18:06:08.6004437+01:00",_x000D_
          "TotalRefreshCount": 16,_x000D_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"2022-01-12T14:01:11.5743725+01:00",_x000D_
          "LastRefreshDate": "2021-01-21T18:06:08.1646374+01:00",_x000D_
          "TotalRefreshCount": 16,_x000D_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"2022-01-12T14:01:11.5743725+01:00",_x000D_
          "LastRefreshDate": "2021-01-21T18:06:08.3062633+01:00",_x000D_
          "TotalRefreshCount": 16,_x000D_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"2022-01-12T14:01:11.5743725+01:00",_x000D_
          "LastRefreshDate": "2021-01-21T18:06:08.2772998+01:00",_x000D_
          "TotalRefreshCount": 16,_x000D_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"2022-01-12T14:01:11.5743725+01:00",_x000D_
          "LastRefreshDate": "2021-01-21T18:06:08.3601269+01:00",_x000D_
          "TotalRefreshCount": 16,_x000D_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"2022-01-12T14:01:11.5743725+01:00",_x000D_
          "LastRefreshDate": "2021-01-21T18:06:08.5087526+01:00",_x000D_
          "TotalRefreshCount": 18,_x000D_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"2022-01-12T14:01:11.5743725+01:00",_x000D_
          "LastRefreshDate": "2022-01-07T14:42:21.9253255+01:00",_x000D_
          "TotalRefreshCount": 3,_x000D_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"2022-01-12T14:01:11.5743725+01:00",_x000D_
          "LastRefreshDate": "2022-01-07T14:43:28.9767158+01:00",_x000D_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"2022-01-12T14:01:11.5743725+01:00",_x000D_
          "LastRefreshDate": "2022-01-07T14:47:56.6345556+01:00",_x000D_
          "TotalRefreshCount": 4,_x000D_
          "CustomInfo": {}_x000D_
        }_x000D_
      },_x000D_
      "288": {_x000D_
        "$type": "Inside.Core.Formula.Definition.DefinitionAC, Inside.Core.Formula",_x000D_
        "ID": 288,_x000D_
        "Results": [_x000D_
          [_x000D_
            492721.18_x000D_
          ]_x000D_
        ],_x000D_
        "Statistics": {_x000D_
          "CreationDate": "2022-01-12T14:01:11.5743725+01:00",_x000D_
          "LastRefreshDate": "2022-01-07T14:47:56.5587886+01:00",_x000D_
          "TotalRefreshCount": 3,_x000D_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"2022-01-12T14:01:11.5743725+01:00",_x000D_
          "LastRefreshDate": "2022-01-07T14:47:56.5657754+01:00",_x000D_
          "TotalRefreshCount": 2,_x000D_
          "CustomInfo": {}_x000D_
        }_x000D_
      },_x000D_
      "290": {_x000D_
        "$type": "Inside.Core.Formula.Definition.DefinitionAC, Inside.Core.Formula",_x000D_
        "ID": 290,_x000D_
        "Results": [_x000D_
          [_x000D_
            -8333348.55_x000D_
          ]_x000D_
        ],_x000D_
        "Statistics": {_x000D_
          "CreationDate": "2022-01-12T14:01:11.5743725+01:00",_x000D_
          "LastRefreshDate": "2022-01-07T14:47:56.645525+01:00",_x000D_
          "TotalRefreshCount": 2,_x000D_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"2022-01-12T14:01:11.5743725+01:00",_x000D_
          "LastRefreshDate": "2022-01-07T14:47:56.4993822+01:00",_x000D_
          "TotalRefreshCount": 2,_x000D_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"2022-01-12T14:01:11.5743725+01:00",_x000D_
          "LastRefreshDate": "2022-01-07T14:47:56.4684092+01:00",_x000D_
          "TotalRefreshCount": 2,_x000D_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"2022-01-12T14:01:11.5743725+01:00",_x000D_
          "LastRefreshDate": "2022-01-07T14:47:56.5487726+01:00",_x000D_
          "TotalRefreshCount": 2,_x000D_
          "CustomInfo": {}_x000D_
        }_x000D_
      },_x000D_
      "294": {_x000D_
        "$type": "Inside.Core.Formula.Definition.DefinitionAC, Inside.Core.Formula",_x000D_
        "ID": 294,_x000D_
        "Results": [_x000D_
          [_x000D_
            2454146.82_x000D_
          ]_x000D_
        ],_x000D_
        "Statistics": {_x000D_
          "CreationDate": "2022-01-12T14:01:11.5743725+01:00",_x000D_
          "LastRefreshDate": "2022-01-07T14:47:56.6826109+01:00",_x000D_
          "TotalRefreshCount": 2,_x000D_
          "CustomInfo": {}_x000D_
        }_x000D_
      },_x000D_
      "295": {_x000D_
        "$type": "Inside.Core.Formula.Definition.DefinitionAC, Inside.Core.Formula",_x000D_
        "ID": 295,_x000D_
        "Results": [_x000D_
          [_x000D_
            -7827.7_x000D_
          ]_x000D_
        ],_x000D_
        "Statistics": {_x000D_
          "CreationDate": "2022-01-12T14:01:11.5743725+01:00",_x000D_
          "LastRefreshDate": "2022-01-07T14:47:56.4924005+01:00",_x000D_
          "TotalRefreshCount": 2,_x000D_
          "CustomInfo": {}_x000D_
        }_x000D_
      },_x000D_
      "296": {_x000D_
        "$type": "Inside.Core.Formula.Definition.DefinitionAC, Inside.Core.Formula",_x000D_
        "ID": 296,_x000D_
        "Results": [_x000D_
          [_x000D_
            218193.98_x000D_
          ]_x000D_
        ],_x000D_
        "Statistics": {_x000D_
          "CreationDate": "2022-01-12T14:01:11.5743725+01:00",_x000D_
          "LastRefreshDate": "2022-01-07T14:47:56.5697611+01:00",_x000D_
          "TotalRefreshCount": 2,_x000D_
          "CustomInfo": {}_x000D_
        }_x000D_
      },_x000D_
      "297": {_x000D_
        "$type": "Inside.Core.Formula.Definition.DefinitionAC, Inside.Core.Formula",_x000D_
        "ID": 297,_x000D_
        "Results": [_x000D_
          [_x000D_
            5026535.66_x000D_
          ]_x000D_
        ],_x000D_
        "Statistics": {_x000D_
          "CreationDate": "2022-01-12T14:01:11.5743725+01:00",_x000D_
          "LastRefreshDate": "2022-01-07T14:47:56.4726258+01:00",_x000D_
          "TotalRefreshCount": 2,_x000D_
          "CustomInfo": {}_x000D_
        }_x000D_
      },_x000D_
      "298": {_x000D_
        "$type": "Inside.Core.Formula.Definition.DefinitionAC, Inside.Core.Formula",_x000D_
        "ID": 298,_x000D_
        "Results": [_x000D_
          [_x000D_
            -34802.5_x000D_
          ]_x000D_
        ],_x000D_
        "Statistics": {_x000D_
          "CreationDate": "2022-01-12T14:01:11.5743725+01:00",_x000D_
          "LastRefreshDate": "2022-01-07T14:47:56.602772+01:00",_x000D_
          "TotalRefreshCount": 2,_x000D_
          "CustomInfo": {}_x000D_
        }_x000D_
      },_x000D_
      "299": {_x000D_
        "$type": "Inside.Core.Formula.Definition.DefinitionAC, Inside.Core.Formula",_x000D_
        "ID": 299,_x000D_
        "Results": [_x000D_
          [_x000D_
            -121.26_x000D_
          ]_x000D_
        ],_x000D_
        "Statistics": {_x000D_
          "CreationDate": "2022-01-12T14:01:11.5743725+01:00",_x000D_
          "LastRefreshDate": "2022-01-07T14:47:56.637546+01:00",_x000D_
          "TotalRefreshCount": 2,_x000D_
          "CustomInfo": {}_x000D_
        }_x000D_
      },_x000D_
      "300": {_x000D_
        "$type": "Inside.Core.Formula.Definition.DefinitionAC, Inside.Core.Formula",_x000D_
        "ID": 300,_x000D_
        "Results": [_x000D_
          [_x000D_
            107407.46_x000D_
          ]_x000D_
        ],_x000D_
        "Statistics": {_x000D_
          "CreationDate": "2022-01-12T14:01:11.5743725+01:00",_x000D_
          "LastRefreshDate": "2022-01-07T14:47:56.4884101+01:00",_x000D_
          "TotalRefreshCount": 2,_x000D_
          "CustomInfo": {}_x000D_
        }_x000D_
      },_x000D_
      "301": {_x000D_
        "$type": "Inside.Core.Formula.Definition.DefinitionAC, Inside.Core.Formula",_x000D_
        "ID": 301,_x000D_
        "Results": [_x000D_
          [_x000D_
            22107.99_x000D_
          ]_x000D_
        ],_x000D_
        "Statistics": {_x000D_
          "CreationDate": "2022-01-12T14:01:11.5743725+01:00",_x000D_
          "LastRefreshDate": "2022-01-07T14:47:56.664476+01:00",_x000D_
          "TotalRefreshCount": 2,_x000D_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"2022-01-12T14:01:11.5743725+01:00",_x000D_
          "LastRefreshDate": "2022-01-07T14:47:56.6146084+01:00",_x000D_
          "TotalRefreshCount": 2,_x000D_
          "CustomInfo": {}_x000D_
        }_x000D_
      },_x000D_
      "303": {_x000D_
        "$type": "Inside.Core.Formula.Definition.DefinitionAC, Inside.Core.Formula",_x000D_
        "ID": 303,_x000D_
        "Results": [_x000D_
          [_x000D_
            -79401.61_x000D_
          ]_x000D_
        ],_x000D_
        "Statistics": {_x000D_
          "CreationDate": "2022-01-12T14:01:11.5743725+01:00",_x000D_
          "LastRefreshDate": "2022-01-07T14:47:56.4764347+01:00",_x000D_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"2022-01-12T14:01:11.5743725+01:00",_x000D_
          "LastRefreshDate": "2022-01-07T14:47:56.5538139+01:00",_x000D_
          "TotalRefreshCount": 2,_x000D_
          "CustomInfo": {}_x000D_
        }_x000D_
      },_x000D_
      "305": {_x000D_
        "$type": "Inside.Core.Formula.Definition.DefinitionAC, Inside.Core.Formula",_x000D_
        "ID": 305,_x000D_
        "Results": [_x000D_
          [_x000D_
            43516.87_x000D_
          ]_x000D_
        ],_x000D_
        "Statistics": {_x000D_
          "CreationDate": "2022-01-12T14:01:11.5743725+01:00",_x000D_
          "LastRefreshDate": "2022-01-07T14:47:56.6066292+01:00",_x000D_
          "TotalRefreshCount": 2,_x000D_
          "CustomInfo": {}_x000D_
        }_x000D_
      },_x000D_
      "306": {_x000D_
        "$type": "Inside.Core.Formula.Definition.DefinitionAC, Inside.Core.Formula",_x000D_
        "ID": 306,_x000D_
        "Results": [_x000D_
          [_x000D_
            -101301.48_x000D_
          ]_x000D_
        ],_x000D_
        "Statistics": {_x000D_
          "CreationDate": "2022-01-12T14:01:11.5743725+01</t>
  </si>
  <si>
    <t>:00",_x000D_
          "LastRefreshDate": "2022-01-07T14:47:56.4803775+01:00",_x000D_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49449.0_x000D_
          ]_x000D_
        ],_x000D_
        "Statistics": {_x000D_
          "CreationDate": "2022-01-12T14:01:11.5743725+01:00",_x000D_
          "LastRefreshDate": "2022-01-07T14:47:56.5757673+01:00",_x000D_
          "TotalRefreshCount": 2,_x000D_
          "CustomInfo": {}_x000D_
        }_x000D_
      },_x000D_
      "308": {_x000D_
        "$type": "Inside.Core.Formula.Definition.DefinitionAC, Inside.Core.Formula",_x000D_
        "ID": 308,_x000D_
        "Results": [_x000D_
          [_x000D_
            121253.0_x000D_
          ]_x000D_
        ],_x000D_
        "Statistics": {_x000D_
          "CreationDate": "2022-01-12T14:01:11.5743725+01:00",_x000D_
          "LastRefreshDate": "2022-01-07T14:47:56.484394+01:00",_x000D_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-91000.0_x000D_
          ]_x000D_
        ],_x000D_
        "Statistics": {_x000D_
          "CreationDate": "2022-01-12T14:01:11.5743725+01:00",_x000D_
          "LastRefreshDate": "2022-01-07T14:47:56.6495147+01:00",_x000D_
          "TotalRefreshCount": 2,_x000D_
          "CustomInfo": {}_x000D_
        }_x000D_
      },_x000D_
      "310": {_x000D_
        "$type": "Inside.Core.Formula.Definition.DefinitionAC, Inside.Core.Formula",_x000D_
        "ID": 310,_x000D_
        "Results": [_x000D_
          [_x000D_
            107711.56_x000D_
          ]_x000D_
        ],_x000D_
        "Statistics": {_x000D_
          "CreationDate": "2022-01-12T14:01:11.5743725+01:00",_x000D_
          "LastRefreshDate": "2022-01-07T14:47:56.5023742+01:00",_x000D_
          "TotalRefreshCount": 2,_x000D_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"2022-01-12T14:01:11.5743725+01:00",_x000D_
          "LastRefreshDate": "2022-01-07T14:47:56.590696+01:00",_x000D_
          "TotalRefreshCount": 3,_x000D_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"2022-01-12T14:01:11.5743725+01:00",_x000D_
          "LastRefreshDate": "2022-01-07T14:47:56.6185961+01:00",_x000D_
          "TotalRefreshCount": 2,_x000D_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"2022-01-12T14:01:11.5743725+01:00",_x000D_
          "LastRefreshDate": "2022-01-07T14:47:56.6564964+01:00",_x000D_
          "TotalRefreshCount": 2,_x000D_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"2022-01-12T14:01:11.5743725+01:00",_x000D_
          "LastRefreshDate": "2022-01-07T14:47:56.6684653+01:00",_x000D_
          "TotalRefreshCount": 2,_x000D_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"2022-01-12T14:01:11.5743725+01:00",_x000D_
          "LastRefreshDate": "2022-01-07T14:47:56.4953647+01:00",_x000D_
          "TotalRefreshCount": 2,_x000D_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"2022-01-12T14:01:11.5743725+01:00",_x000D_
          "LastRefreshDate": "2022-01-07T14:47:45.1386064+01:00",_x000D_
          "TotalRefreshCount": 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"2022-01-12T14:01:11.5743725+01:00",_x000D_
          "LastRefreshDate": "2022-01-07T14:47:56.6227667+01:00",_x000D_
          "TotalRefreshCount": 2,_x000D_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"2022-01-12T14:01:11.5743725+01:00",_x000D_
          "LastRefreshDate": "2022-01-07T14:47:56.6604863+01:00",_x000D_
          "TotalRefreshCount": 2,_x000D_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"2022-01-12T14:01:11.5743725+01:00",_x000D_
          "LastRefreshDate": "2022-01-07T14:47:56.6714571+01:00",_x000D_
          "TotalRefreshCount": 2,_x000D_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"2022-01-12T14:01:11.5743725+01:00",_x000D_
          "LastRefreshDate": "2022-01-07T14:47:56.6864607+01:00",_x000D_
          "TotalRefreshCount": 2,_x000D_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"2022-01-12T14:01:11.5753668+01:00",_x000D_
          "LastRefreshDate": "2022-01-07T14:47:56.5063102+01:00",_x000D_
          "TotalRefreshCount": 2,_x000D_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"2022-01-12T14:01:11.5753668+01:00",_x000D_
          "LastRefreshDate": "2022-01-07T14:47:56.5947374+01:00",_x000D_
          "TotalRefreshCount": 2,_x000D_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"2022-01-12T14:01:11.5753668+01:00",_x000D_
          "LastRefreshDate": "2022-01-07T14:47:56.6265745+01:00",_x000D_
          "TotalRefreshCount": 2,_x000D_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"2022-01-12T14:01:11.5753668+01:00",_x000D_
          "LastRefreshDate": "2022-01-07T14:47:56.562908+01:00",_x000D_
          "TotalRefreshCount": 2,_x000D_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"2022-01-12T14:01:11.5753668+01:00",_x000D_
          "LastRefreshDate": "2022-01-07T14:47:56.6754913+01:00",_x000D_
          "TotalRefreshCount": 2,_x000D_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"2022-01-12T14:01:11.5753668+01:00",_x000D_
          "LastRefreshDate": "2022-01-07T14:47:56.6535042+01:00",_x000D_
          "TotalRefreshCount": 2,_x000D_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"2022-01-12T14:01:11.5753668+01:00",_x000D_
          "LastRefreshDate": "2022-01-07T14:47:45.1425962+01:00",_x000D_
          "TotalRefreshCount": 2,_x000D_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"2022-01-12T14:01:11.5753668+01:00",_x000D_
          "LastRefreshDate": "2022-01-07T14:47:56.5103541+01:00",_x000D_
          "TotalRefreshCount": 2,_x000D_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"2022-01-12T14:01:11.5753668+01:00",_x000D_
          "LastRefreshDate": "2022-01-07T14:47:56.630564+01:00",_x000D_
          "TotalRefreshCount": 2,_x000D_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"2022-01-12T14:01:11.5753668+01:00",_x000D_
          "LastRefreshDate": "2022-01-07T14:47:56.6415356+01:00",_x000D_
          "TotalRefreshCount": 2,_x000D_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"2022-01-12T14:01:11.5753668+01:00",_x000D_
          "LastRefreshDate": "2022-01-07T14:47:56.679477+01:00",_x000D_
          "TotalRefreshCount": 2,_x000D_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"2022-01-12T14:01:11.5753668+01:00",_x000D_
          "LastRefreshDate": "2022-01-07T14:47:56.610619+01:00",_x000D_
          "TotalRefreshCount": 2,_x000D_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"2022-01-12T14:01:11.5753668+01:00",_x000D_
          "LastRefreshDate": "2022-01-07T14:47:56.5142886+01:00",_x000D_
          "TotalRefreshCount": 2,_x000D_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"2022-01-12T14:01:11.5753668+01:00",_x000D_
          "LastRefreshDate": "2022-01-07T14:47:56.5986751+01:00",_x000D_
          "TotalRefreshCount": 2,_x000D_
          "CustomInfo": {}_x000D_
        }_x000D_
      },_x000D_
      "335": {_x000D_
        "$type": "Inside.Core.Formula.Definition.DefinitionAC, Inside.Core.Formula",_x000D_
        "ID": 335,_x000D_
        "Results": [_x000D_
          [_x000D_
            1033710.0_x000D_
          ]_x000D_
        ],_x000D_
        "Statistics": {_x000D_
          "CreationDate": "2022-01-12T14:01:11.5753668+01:00",_x000D_
          "LastRefreshDate": "2022-01-12T14:01:46.2612222+01:00",_x000D_
          "TotalRefreshCount": 19,_x000D_
          "CustomInfo": {}_x000D_
        }_x000D_
      },_x000D_
      "336": {_x000D_
        "$type": "Inside.Core.Formula.Definition.DefinitionAC, Inside.Core.Formula",_x000D_
        "ID": 336,_x000D_
        "Results": [_x000D_
          [_x000D_
            -432161.18_x000D_
          ]_x000D_
        ],_x000D_
        "Statistics": {_x000D_
          "CreationDate": "2022-01-12T14:01:11.5753668+01:00",_x000D_
          "LastRefreshDate": "2022-01-12T14:01:46.2642032+01:00",_x000D_
          "TotalRefreshCount": 18,_x000D_
          "CustomInfo": {}_x000D_
        }_x000D_
      },_x000D_
      "337": {_x000D_
        "$type": "Inside.Core.Formula.Definition.DefinitionAC, Inside.Core.Formula",_x000D_
        "ID": 337,_x000D_
        "Results": [_x000D_
          [_x000D_
            15957227.16_x000D_
          ]_x000D_
        ],_x000D_
        "Statistics": {_x000D_
          "CreationDate": "2022-01-12T14:01:11.5753668+01:00",_x000D_
          "LastRefreshDate": "2022-01-12T14:01:46.2751334+01:00",_x000D_
          "TotalRefreshCount": 18,_x000D_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"2022-01-12T14:01:11.5753668+01:00",_x000D_
          "LastRefreshDate": "2022-01-12T14:01:46.2791078+01:00",_x000D_
          "TotalRefreshCount": 18,_x000D_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"2022-01-12T14:01:11.5753668+01:00",_x000D_
          "LastRefreshDate": "2022-01-12T14:01:46.2830826+01:00",_x000D_
          "TotalRefreshCount": 18,_x000D_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"2022-01-12T14:01:11.5753668+01:00",_x000D_
          "LastRefreshDate": "2022-01-12T14:01:46.2860638+01:00",_x000D_
          "TotalRefreshCount": 18,_x000D_
          "CustomInfo": {}_x000D_
        }_x000D_
      },_x000D_
      "341": {_x000D_
        "$type": "Inside.Core.Formula.Definition.DefinitionAC, Inside.Core.Formula",_x000D_
        "ID": 341,_x000D_
        "Results": [_x000D_
          [_x000D_
            -4376423.0_x000D_
          ]_x000D_
        ],_x000D_
        "Statistics": {_x000D_
          "CreationDate": "2022-01-12T14:01:11.5753668+01:00",_x000D_
          "LastRefreshDate": "2022-01-12T14:01:46.3049427+01:00",_x000D_
          "TotalRefreshCount": 18,_x000D_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"2022-01-12T14:01:11.5753668+01:00",_x000D_
          "LastRefreshDate": "2022-01-12T14:01:46.3128921+01:00",_x000D_
          "TotalRefreshCount": 18,_x000D_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"2022-01-12T14:01:11.5753668+01:00",_x000D_
          "LastRefreshDate": "2022-01-12T14:01:46.3168644+01:00",_x000D_
          "TotalRefreshCount": 18,_x000D_
          "CustomInfo": {}_x000D_
        }_x000D_
      },_x000D_
      "344": {_x000D_
        "$type": "Inside.Core.Formula.Definition.DefinitionAC, Inside.Core.Formula",_x000D_
        "ID": 344,_x000D_
        "Results": [_x000D_
          [_x000D_
            -532800.0_x000D_
          ]_x000D_
        ],_x000D_
        "Statistics": {_x000D_
          "CreationDate": "2022-01-12T14:01:11.5753668+01:00",_x000D_
          "LastRefreshDate": "2022-01-12T14:01:46.3198474+01:00",_x000D_
          "TotalRefreshCount": 18,_x000D_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"2022-01-12T14:01:11.5753668+01:00",_x000D_
          "LastRefreshDate": "2022-01-12T14:01:46.343696+01:00",_x000D_
          "TotalRefreshCount": 18,_x000D_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"2022-01-12T14:01:11.5753668+01:00",_x000D_
          "LastRefreshDate": "2022-01-12T14:01:46.3466773+01:00",_x000D_
          "TotalRefreshCount": 18,_x000D_
          "CustomInfo": {}_x000D_
        }_x000D_
      },_x000D_
      "347": {_x000D_
        "$type": "Inside.Core.Formula.Definition.DefinitionAC, Inside.Core.Formula",_x000D_
        "ID": 347,_x000D_
        "Results": [_x000D_
          [_x000D_
            -70125.0_x000D_
          ]_x000D_
        ],_x000D_
        "Statistics": {_x000D_
          "CreationDate": "2022-01-12T14:01:11.5753668+01:00",_x000D_
          "LastRefreshDate": "2022-01-12T14:01:46.3526372+01:00",_x000D_
          "TotalRefreshCount": 18,_x000D_
          "CustomInfo": {}_x000D_
        }_x000D_
      },_x000D_
      "348": {_x000D_
        "$type": "Inside.Core.Formula.Definition.DefinitionAC, Inside.Core.Formula",_x000D_
        "ID": 348,_x000D_
        "Results": [_x000D_
          [_x000D_
            -0.42_x000D_
          ]_x000D_
        ],_x000D_
        "Statistics": {_x000D_
          "CreationDate": "2022-01-12T14:01:11.5753668+01:00",_x000D_
          "LastRefreshDate": "2022-01-12T14:01:46.3576055+01:00",_x000D_
          "TotalRefreshCount": 18,_x000D_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"2022-01-12T14:01:11.5753668+01:00",_x000D_
          "LastRefreshDate": "2022-01-12T14:01:46.3744974+01:00",_x000D_
          "TotalRefreshCount": 18,_x000D_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"2022-01-12T14:01:11.5753668+01:00",_x000D_
          "LastRefreshDate": "2022-01-12T14:01:46.3784724+01:00",_x000D_
          "TotalRefreshCount": 18,_x000D_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"2022-01-12T14:01:11.5753668+01:00",_x000D_
          "LastRefreshDate": "2022-01-12T14:01:46.3814523+01:00",_x000D_
          "TotalRefreshCount": 18,_x000D_
          "CustomInfo": {}_x000D_
        }_x000D_
      },_x000D_
      "352": {_x000D_
        "$type": "Inside.Core.Formula.Definition.DefinitionAC, Inside.Core.Formula",_x000D_
        "ID": 352,_x000D_
        "Results": [_x000D_
          [_x000D_
            -1080000.0_x000D_
          ]_x000D_
        ],_x000D_
        "Statistics": {_x000D_
          "CreationDate": "2022-01-12T14:01:11.5753668+01:00",_x000D_
          "LastRefreshDate": "2022-01-12T14:01:46.384471+01:00",_x000D_
          "TotalRefreshCount": 18,_x000D_
          "CustomInfo": {}_x000D_
        }_x000D_
      },_x000D_
      "353": {_x000D_
        "$type": "Inside.Core.Formula.Definition.DefinitionAC, Inside.Core.Formula",_x000D_
        "ID": 353,_x000D_
        "Results": [_x000D_
          [_x000D_
            364500.0_x000D_
          ]_x000D_
        ],_x000D_
        "Statistics": {_x000D_
          "CreationDate": "2022-01-12T14:01:11.5753668+01:00",_x000D_
          "LastRefreshDate": "2022-01-12T14:01:46.4003707+01:00",_x000D_
          "TotalRefreshCount": 18,_x000D_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"2022-01-12T14:01:11.5753668+01:00",_x000D_
          "LastRefreshDate": "2022-01-12T14:01:46.4033499+01:00",_x000D_
          "TotalRefreshCount": 18,_x000D_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"2022-01-12T14:01:11.5753668+01:00",_x000D_
          "LastRefreshDate": "2022-01-12T14:01:46.4132908+01:00",_x000D_
          "TotalRefreshCount": 18,_x000D_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"2022-01-12T14:01:11.5753668+01:00",_x000D_
          "LastRefreshDate": "2022-01-12T14:01:46.4152777+01:00",_x000D_
          "TotalRefreshCount": 18,_x000D_
          "CustomInfo": {}_x000D_
        }_x000D_
      },_x000D_
      "357": {_x000D_
        "$type": "Inside.Core.Formula.Definition.DefinitionAC, Inside.Core.Formula",_x000D_
        "ID": 357,_x000D_
        "Results": [_x000D_
          [_x000D_
            364500.0_x000D_
          ]_x000D_
        ],_x000D_
        "Statistics": {_x000D_
          "CreationDate": "2022-01-12T14:01:11.5753668+01:00",_x000D_
          "LastRefreshDate": "2022-01-12T14:01:46.4252274+01:00",_x000D_
          "TotalRefreshCount": 18,_x000D_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"2022-01-12T14:01:11.5753668+01:00",_x000D_
          "LastRefreshDate": "2022-01-12T14:01:46.4282065+01:00",_x000D_
          "TotalRefreshCount": 18,_x000D_
          "CustomInfo": {}_x000D_
        }_x000D_
      },_x000D_
      "359": {_x000D_
        "$type": "Inside.Core.Formula.Definition.DefinitionAC, Inside.Core.Formula",_x000D_
        "ID": 359,_x000D_
        "Results": [_x000D_
          [_x000D_
            4287622.76_x000D_
          ]_x000D_
        ],_x000D_
        "Statistics": {_x000D_
          "CreationDate": "2022-01-12T14:01:11.5753668+01:00",_x000D_
          "LastRefreshDate": "2022-01-12T14:01:46.2681775+01:00",_x000D_
          "TotalRefreshCount": 17,_x000D_
          "CustomInfo": {}_x000D_
        }_x000D_
      },_x000D_
      "360": {_x000D_
        "$type": "Inside.Core.Formula.Definition.DefinitionAC, Inside.Core.Formula",_x000D_
        "ID": 360,_x000D_
        "Results": [_x000D_
          [_x000D_
            -6338739.42_x000D_
          ]_x000D_
        ],_x000D_
        "Statistics": {_x000D_
          "CreationDate": "2022-01-12T14:01:11.5753668+01:00",_x000D_
          "LastRefreshDate": "2022-01-12T14:01:46.2721516+01:00",_x000D_
          "TotalRefreshCount": 17,_x000D_
          "CustomInfo": {}_x000D_
        }_x000D_
      },_x000D_
      "361": {_x000D_
        "$type": "Inside.Core.Formula.Definition.DefinitionAC, Inside.Core.Formula",_x000D_
        "ID": 361,_x000D_
        "Results": [_x000D_
          [_x000D_
            7392495.86_x000D_
          ]_x000D_
        ],_x000D_
        "Statistics": {_x000D_
          "CreationDate": "2022-01-12T14:01:11.5753668+01:00",_x000D_
          "LastRefreshDate": "2022-01-12T14:01:46.2900376+01:00",_x000D_
          "TotalRefreshCount": 17,_x000D_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"2022-01-12T14:01:11.5753668+01:00",_x000D_
          "LastRefreshDate": "2022-01-12T14:01:46.2940131+01:00",_x000D_
          "TotalRefreshCount": 17,_x000D_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"2022-01-12T14:01:11.5753668+01:00",_x000D_
          "LastRefreshDate": "2022-01-12T14:01:46.2969934+01:00",_x000D_
          "TotalRefreshCount": 17,_x000D_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"2022-01-12T14:01:11.5753668+01:00",_x000D_
          "LastRefreshDate": "2022-01-12T14:01:46.301961+01:00",_x000D_
          "TotalRefreshCount": 17,_x000D_
          "CustomInfo": {}_x000D_
        }_x000D_
      },_x000D_
      "365": {_x000D_
        "$type": "Inside.Core.Formula.Definition.DefinitionAC, Inside.Core.Formula",_x000D_
        "ID": 365,_x000D_
        "Results": [_x000D_
          [_x000D_
            -5472756.0_x000D_
          ]_x000D_
        ],_x000D_
        "Statistics": {_x000D_
          "CreationDate": "2022-01-12T14:01:11.5753668+01:00",_x000D_
          "LastRefreshDate": "2022-01-12T14:01:46.3089165+01:00",_x000D_
          "TotalRefreshCount": 17,_x000D_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"2022-01-12T14:01:11.5753668+01:00",_x000D_
          "LastRefreshDate": "2022-01-12T14:01:46.3238211+01:00",_x000D_
          "TotalRefreshCount": 17,_x000D_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"2022-01-12T14:01:11.5753668+01:00",_x000D_
          "LastRefreshDate": "2022-01-12T14:01:46.335746+01:00",_x000D_
          "TotalRefreshCount": 17,_x000D_
          "CustomInfo": {}_x000D_
        }_x000D_
      },_x000D_
      "368": {_x000D_
        "$type": "Inside.Core.Formula.Definition.DefinitionAC, Inside.Core.Formula",_x000D_
        "ID": 368,_x000D_
        "Results": [_x000D_
          [_x000D_
            -53280.0_x000D_
          ]_x000D_
        ],_x000D_
        "Statistics": {_x000D_
          "CreationDate": "2022-01-12T14:01:11.5753668+01:00",_x000D_
          "LastRefreshDate": "2022-01-12T14:01:46.3397209+01:00",_x000D_
          "TotalRefreshCount": 17,_x000D_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"2022-01-12T14:01:11.5753668+01:00",_x000D_
          "LastRefreshDate": "2022-01-12T14:01:46.3615801+01:00",_x000D_
          "TotalRefreshCount": 17,_x000D_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"2022-01-12T14:01:11.5753668+01:00",_x000D_
          "LastRefreshDate": "2022-01-12T14:01:46.3645609+01:00",_x000D_
          "TotalRefreshCount": 17,_x000D_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"2022-01-12T14:01:11.5753668+01:00",_x000D_
          "LastRefreshDate": "2022-01-12T14:01:46.3685359+01:00",_x000D_
          "TotalRefreshCount": 17,_x000D_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"2022-01-12T14:01:11.5753668+01:00",_x000D_
          "LastRefreshDate": "2022-01-12T14:01:46.3715163+01:00",_x000D_
          "TotalRefreshCount": 17,_x000D_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"2022-01-12T14:01:11.5753668+01:00",_x000D_
          "LastRefreshDate": "2022-01-12T14:01:46.3874504+01:00",_x000D_
          "TotalRefreshCount": 17,_x000D_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"2022-01-12T14:01:11.5753668+01:00",_x000D_
          "LastRefreshDate": "2022-01-12T14:01:46.390432+01:00",_x000D_
          "TotalRefreshCount": 17,_x000D_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"2022-01-12T14:01:11.5753668+01:00",_x000D_
          "LastRefreshDate": "2022-01-12T14:01:46.3944107+01:00",_x000D_
          "TotalRefreshCount": 17,_x000D_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"2022-01-12T14:01:11.5753668+01:00",_x000D_
          "LastRefreshDate": "2022-01-12T14:01:46.3973871+01:00",_x000D_
          "TotalRefreshCount": 17,_x000D_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"2022-01-12T14:01:11.5753668+01:00",_x000D_
          "LastRefreshDate": "2022-01-12T14:01:46.4063292+01:00",_x000D_
          "TotalRefreshCount": 17,_x000D_
          "CustomInfo": {}_x000D_
        }_x000D_
      },_x000D_
      "378": {_x000D_
        "$type": "Inside.Core.Formula.Definition.DefinitionAC, Inside.Core.Formula",_x000D_
        "ID": 378,_x000D_
        "Results": [_x000D_
          [_x000D_
            0.0_x000D_
          ]_x000D_
        ],_x000D_
        "Statistics": {_x000D_
          "CreationDate": "2022-01-12T14:01:11.5753668+01:00",_x000D_
          "LastRefreshDate": "2022-01-12T14:01:46.4102687+01:00",_x000D_
          "TotalRefreshCount": 17,_x000D_
          "CustomInfo": {}_x000D_
        }_x000D_
      },_x000D_
      "379": {_x000D_
        "$type": "Inside.Core.Formula.Definition.DefinitionAC, Inside.Core.Formula",_x000D_
        "ID": 379,_x000D_
        "Results": [_x000D_
          [_x000D_
            0.0_x000D_
          ]_x000D_
        ],_x000D_
        "Statistics": {_x000D_
          "CreationDate": "2022-01-12T14:01:11.5753668+01:00",_x000D_
          "LastRefreshDate": "2022-01-12T14:01:46.4182177+01:00",_x000D_
          "TotalRefreshCount": 17,_x000D_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"2022-01-12T14:01:11.5753668+01:00",_x000D_
          "LastRefreshDate": "2022-01-12T14:01:46.4212427+01:00",_x000D_
          "TotalRefreshCount": 17,_x000D_
          "CustomInfo": {</t>
  </si>
  <si>
    <t>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"2022-01-12T14:01:11.5753668+01:00",_x000D_
          "LastRefreshDate": "2022-01-12T14:01:46.4311357+01:00",_x000D_
          "TotalRefreshCount": 17,_x000D_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"2022-01-12T14:01:11.5753668+01:00",_x000D_
          "LastRefreshDate": "2022-01-12T14:01:46.434174+01:00",_x000D_
          "TotalRefreshCount": 17,_x000D_
          "CustomInfo": {}_x000D_
        }_x000D_
      }_x000D_
    },_x000D_
    "LastID": 382_x000D_
  }_x000D_
}</t>
  </si>
  <si>
    <t xml:space="preserve">=19,V={2}:R=H,S=18,V={3}:R=A,S=21,V={4}:R=B,S=22,V={5}:R=C,S=4,V={6}:R=H,S=23,V={7}:R=I,S=24,V={8}:\";$B$1;$H$9;$H$10;$B$2;$B$4;$B$5;$A44;$N$1;$N$2)": 1407,_x000D_
    "=RIK_AC(\"INF06__;INF13@E=1,S=14,G=0,T=0,P=0:@R=A,S=16,V={0}:R=B,S=1,V={1}:R=C,S=19,V={2}:R=D,S=18,V={3}:R=E,S=21,V={4}:R=F,S=22,V={5}:R=G,S=4,V={6}:R=H,S=23,V={7}:R=I,S=24,V={8}:R=J,S=3,V={9}:\";$B$1;$H$9;$H$10;$B$2;$B$4;$B$5;$A44;$J$1;$J$2;$B$3)": 1408,_x000D_
    "=RIK_AC(\"INF06__;INF13@E=1,S=14,G=0,T=0,P=0:@R=A,S=16,V={0}:R=B,S=1,V={1}:R=C,S=19,V={2}:R=D,S=18,V={3}:R=E,S=21,V={4}:R=F,S=22,V={5}:R=G,S=4,V={6}:R=H,S=23,V={7}:R=I,S=24,V={8}:R=J,S=3,V={9}:\";$B$1;$H$9;$H$10;$B$2;$B$4;$B$5;$A44;$L$1;$L$2;$B$3)": 1409,_x000D_
    "=RIK_AC(\"INF06__;INF13@E=1,S=14,G=0,T=0,P=0,C=*-1:@R=A,S=16,V={0}:R=B,S=1,V={1}:R=C,S=19,V={2}:R=D,S=18,V={3}:R=E,S=21,V={4}:R=F,S=22,V={5}:R=G,S=4,V={6}:R=H,S=23,V={7}:R=I,S=24,V={8}:\";$B$1;$H$9;$H$10;$B$2;$B$4;$B$5;$C45;$N$1;$N$2)": 1410,_x000D_
    "=RIK_AC(\"INF06__;INF13@E=1,S=14,G=0,T=0,P=0:@R=A,S=16,V={0}:R=B,S=1,V={1}:R=C,S=19,V={2}:R=D,S=18,V={3}:R=E,S=21,V={4}:R=F,S=22,V={5}:R=G,S=4,V={6}:R=H,S=23,V={7}:R=I,S=24,V={8}:R=J,S=3,V={9}:\";$B$1;$H$9;$H$10;$B$2;$B$4;$B$5;$B44;$L$1;$L$2;$B$3)": 1411,_x000D_
    "=RIK_AC(\"INF06__;INF13@E=1,S=14,G=0,T=0,P=0,C=*-1:@R=A,S=16,V={0}:R=B,S=1,V={1}:R=C,S=19,V={2}:R=D,S=18,V={3}:R=E,S=21,V={4}:R=F,S=22,V={5}:R=G,S=4,V={6}:R=H,S=23,V={7}:R=I,S=24,V={8}:R=J,S=3,V={9}:\";$B$1;$H$9;$H$10;$B$2;$B$4;$B$5;$B44;$L$1;$L$2;$B$3)": 1412,_x000D_
    "=RIK_AC(\"INF06__;INF13@E=1,S=14,G=0,T=0,P=0,C=*-1:@R=A,S=16,V={0}:R=B,S=1,V={1}:R=C,S=19,V={2}:R=D,S=18,V={3}:R=E,S=21,V={4}:R=F,S=22,V={5}:R=G,S=4,V={6}:R=H,S=23,V={7}:R=I,S=24,V={8}:R=J,S=3,V={9}:\";$B$1;$H$9;$H$10;$B$2;$B$4;$B$5;$C44;$N$1;$N$2;$B$3)": 1413,_x000D_
    "=RIK_AC(\"INF06__;INF13@E=1,S=14,G=0,T=0,P=0:@R=A,S=16,V={0}:R=B,S=1,V={1}:R=C,S=19,V={2}:R=D,S=18,V={3}:R=E,S=21,V={4}:R=F,S=22,V={5}:R=G,S=4,V={6}:R=H,S=23,V={7}:R=I,S=24,V={8}:R=J,S=3,V={9}:\";$B$1;$H$9;$H$10;$B$2;$B$4;$B$5;$A45;$J$1;$J$2;$B$3)": 1414,_x000D_
    "=RIK_AC(\"INF06__;INF13@E=1,S=14,G=0,T=0,P=0,C=*-1:@R=A,S=16,V={0}:R=B,S=1,V={1}:R=C,S=19,V={2}:R=D,S=18,V={3}:R=E,S=21,V={4}:R=F,S=22,V={5}:R=G,S=4,V={6}:R=H,S=23,V={7}:R=I,S=24,V={8}:R=J,S=3,V={9}:\";$B$1;$H$9;$H$10;$B$2;$B$4;$B$5;$B45;$L$1;$L$2;$B$3)": 1415,_x000D_
    "=RIK_AC(\"INF06__;INF13@E=1,S=14,G=0,T=0,P=0,C=*-1:@R=A,S=16,V={0}:R=B,S=1,V={1}:R=C,S=19,V={2}:R=D,S=18,V={3}:R=E,S=21,V={4}:R=F,S=22,V={5}:R=G,S=4,V={6}:R=H,S=23,V={7}:R=I,S=24,V={8}:R=J,S=3,V={9}:\";$B$1;$H$9;$H$10;$B$2;$B$4;$B$5;$C45;$N$1;$N$2;$B$3)": 1416,_x000D_
    "=RIK_AC(\"INF06__;INF13@E=1,S=14,G=0,T=0,P=0:@R=A,S=16,V={0}:R=B,S=1,V={1}:R=C,S=19,V={2}:R=D,S=18,V={3}:R=E,S=21,V={4}:R=F,S=22,V={5}:R=G,S=4,V={6}:R=H,S=23,V={7}:R=I,S=24,V={8}:R=J,S=3,V={9}:\";$B$1;$H$9;$H$10;$B$2;$B$4;$B$5;$A46;$J$1;$J$2;$B$3)": 1417,_x000D_
    "=RIK_AC(\"INF06__;INF13@E=1,S=14,G=0,T=0,P=0,C=*-1:@R=A,S=16,V={0}:R=B,S=1,V={1}:R=C,S=19,V={2}:R=D,S=18,V={3}:R=E,S=21,V={4}:R=F,S=22,V={5}:R=G,S=4,V={6}:R=H,S=23,V={7}:R=I,S=24,V={8}:R=J,S=3,V={9}:\";$B$1;$H$9;$H$10;$B$2;$B$4;$B$5;$B46;$L$1;$L$2;$B$3)": 1418,_x000D_
    "=RIK_AC(\"INF06__;INF13@E=1,S=14,G=0,T=0,P=0,C=*-1:@R=A,S=16,V={0}:R=B,S=1,V={1}:R=C,S=19,V={2}:R=D,S=18,V={3}:R=E,S=21,V={4}:R=F,S=22,V={5}:R=G,S=4,V={6}:R=H,S=23,V={7}:R=I,S=24,V={8}:R=J,S=3,V={9}:\";$B$1;$H$9;$H$10;$B$2;$B$4;$B$5;$C46;$N$1;$N$2;$B$3)": 1419,_x000D_
    "=RIK_AC(\"INF06__;INF13@E=1,S=14,G=0,T=0,P=0:@R=A,S=16,V={0}:R=B,S=1,V={1}:R=C,S=19,V={2}:R=D,S=18,V={3}:R=E,S=21,V={4}:R=F,S=22,V={5}:R=G,S=4,V={6}:R=H,S=23,V={7}:R=I,S=24,V={8}:R=J,S=3,V={9}:\";$B$1;$H$9;$H$10;$B$2;$B$4;$B$5;$A47;$J$1;$J$2;$B$3)": 1420,_x000D_
    "=RIK_AC(\"INF06__;INF13@E=1,S=14,G=0,T=0,P=0,C=*-1:@R=A,S=16,V={0}:R=B,S=1,V={1}:R=C,S=19,V={2}:R=D,S=18,V={3}:R=E,S=21,V={4}:R=F,S=22,V={5}:R=G,S=4,V={6}:R=H,S=23,V={7}:R=I,S=24,V={8}:R=J,S=3,V={9}:\";$B$1;$H$9;$H$10;$B$2;$B$4;$B$5;$B47;$L$1;$L$2;$B$3)": 1421,_x000D_
    "=RIK_AC(\"INF06__;INF13@E=1,S=14,G=0,T=0,P=0,C=*-1:@R=A,S=16,V={0}:R=B,S=1,V={1}:R=C,S=19,V={2}:R=D,S=18,V={3}:R=E,S=21,V={4}:R=F,S=22,V={5}:R=G,S=4,V={6}:R=H,S=23,V={7}:R=I,S=24,V={8}:R=J,S=3,V={9}:\";$B$1;$H$9;$H$10;$B$2;$B$4;$B$5;$C47;$N$1;$N$2;$B$3)": 1422,_x000D_
    "=RIK_AC(\"INF06__;INF13@E=1,S=14,G=0,T=0,P=0:@R=A,S=16,V={0}:R=B,S=1,V={1}:R=C,S=19,V={2}:R=D,S=18,V={3}:R=E,S=21,V={4}:R=F,S=22,V={5}:R=G,S=4,V={6}:R=H,S=23,V={7}:R=I,S=24,V={8}:R=J,S=3,V={9}:\";$B$1;$H$9;$H$10;$B$2;$B$4;$B$5;$A48;$J$1;$J$2;$B$3)": 1423,_x000D_
    "=RIK_AC(\"INF06__;INF13@E=1,S=14,G=0,T=0,P=0,C=*-1:@R=A,S=16,V={0}:R=B,S=1,V={1}:R=C,S=19,V={2}:R=D,S=18,V={3}:R=E,S=21,V={4}:R=F,S=22,V={5}:R=G,S=4,V={6}:R=H,S=23,V={7}:R=I,S=24,V={8}:R=J,S=3,V={9}:\";$B$1;$H$9;$H$10;$B$2;$B$4;$B$5;$B48;$L$1;$L$2;$B$3)": 1424,_x000D_
    "=RIK_AC(\"INF06__;INF13@E=1,S=14,G=0,T=0,P=0,C=*-1:@R=A,S=16,V={0}:R=B,S=1,V={1}:R=C,S=19,V={2}:R=D,S=18,V={3}:R=E,S=21,V={4}:R=F,S=22,V={5}:R=G,S=4,V={6}:R=H,S=23,V={7}:R=I,S=24,V={8}:R=J,S=3,V={9}:\";$B$1;$H$9;$H$10;$B$2;$B$4;$B$5;$C48;$N$1;$N$2;$B$3)": 1425,_x000D_
    "=RIK_AC(\"INF06__;INF13@E=1,S=14,G=0,T=0,P=0:@R=A,S=16,V={0}:R=B,S=1,V={1}:R=C,S=19,V={2}:R=D,S=18,V={3}:R=E,S=21,V={4}:R=F,S=22,V={5}:R=G,S=4,V={6}:R=H,S=23,V={7}:R=I,S=24,V={8}:R=J,S=3,V={9}:\";$B$1;$H$9;$H$10;$B$2;$B$4;$B$5;$C44;$N$1;$N$2;$B$3)": 1426,_x000D_
    "=RIK_AC(\"INF06__;INF13@E=1,S=14,G=0,T=0,P=0:@R=A,S=16,V={0}:R=B,S=1,V={1}:R=C,S=19,V={2}:R=D,S=18,V={3}:R=E,S=21,V={4}:R=F,S=22,V={5}:R=G,S=4,V={6}:R=H,S=23,V={7}:R=I,S=24,V={8}:R=J,S=3,V={9}:\";$B$1;$H$9;$H$10;$B$2;$B$4;$B$5;$C45;$N$1;$N$2;$B$3)": 1427,_x000D_
    "=RIK_AC(\"INF06__;INF13@E=1,S=14,G=0,T=0,P=0:@R=A,S=16,V={0}:R=B,S=1,V={1}:R=C,S=19,V={2}:R=D,S=18,V={3}:R=E,S=21,V={4}:R=F,S=22,V={5}:R=G,S=4,V={6}:R=H,S=23,V={7}:R=I,S=24,V={8}:R=J,S=3,V={9}:\";$B$1;$H$9;$H$10;$B$2;$B$4;$B$5;$C46;$N$1;$N$2;$B$3)": 1428,_x000D_
    "=RIK_AC(\"INF06__;INF13@E=1,S=14,G=0,T=0,P=0:@R=A,S=16,V={0}:R=B,S=1,V={1}:R=C,S=19,V={2}:R=D,S=18,V={3}:R=E,S=21,V={4}:R=F,S=22,V={5}:R=G,S=4,V={6}:R=H,S=23,V={7}:R=I,S=24,V={8}:R=J,S=3,V={9}:\";$B$1;$H$9;$H$10;$B$2;$B$4;$B$5;$C48;$N$1;$N$2;$B$3)": 1429_x000D_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"2022-01-12T14:01:11.5006604+01:00",_x000D_
          "LastRefreshDate": "2019-08-01T10:11:43.4222197+02:00",_x000D_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"2022-01-12T14:01:11.5006604+01:00",_x000D_
          "LastRefreshDate": "2020-12-18T12:38:52.3164265+01:00",_x000D_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"2022-01-12T14:01:11.5006604+01:00",_x000D_
          "LastRefreshDate": "2019-08-01T10:11:43.3394699+02:00",_x000D_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"2022-01-12T14:01:11.5006604+01:00",_x000D_
          "LastRefreshDate": "2019-08-01T10:11:40.4272129+02:00",_x000D_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"2022-01-12T14:01:11.5006604+01:00",_x000D_
          "LastRefreshDate": "2020-12-18T12:38:52.0494278+01:00",_x000D_
          "TotalRefreshCount": 8,_x000D_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"2022-01-12T14:01:11.5006604+01:00",_x000D_
          "LastRefreshDate": "2019-08-01T10:11:43.2666286+02:00",_x000D_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"2022-01-12T14:01:11.5006604+01:00",_x000D_
          "LastRefreshDate": "2019-08-01T10:16:54.3480629+02:00",_x000D_
          "TotalRefreshCount": 6,_x000D_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"2022-01-12T14:01:11.5006604+01:00",_x000D_
          "LastRefreshDate": "2019-08-01T10:11:43.2087835+02:00",_x000D_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"2022-01-12T14:01:11.5006604+01:00",_x000D_
          "LastRefreshDate": "2019-08-01T10:11:43.1888594+02:00",_x000D_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"2022-01-12T14:01:11.5006604+01:00",_x000D_
          "LastRefreshDate": "2019-08-01T10:11:43.4401655+02:00",_x000D_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"2022-01-12T14:01:11.5006604+01:00",_x000D_
          "LastRefreshDate": "2019-08-01T10:11:43.1729024+02:00",_x000D_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"2022-01-12T14:01:11.5006604+01:00",_x000D_
          "LastRefreshDate": "2020-12-18T12:38:52.3084022+01:00",_x000D_
          "TotalRefreshCount": 8,_x000D_
          "CustomInfo": {}_x000D_
        }_x000D_
      },_x000D_
      "13": {_x000D_
        "$type": "Inside.Core.Formula.Definition.DefinitionAC, Inside.Core.Formula",_x000D_
        "ID": 13,_x000D_
        "Results": [_x000D_
          [_x000D_
            17997757.92_x000D_
          ]_x000D_
        ],_x000D_
        "Statistics": {_x000D_
          "CreationDate": "2022-01-12T14:01:11.5006604+01:00",_x000D_
          "LastRefreshDate": "2019-08-01T10:11:43.0891023+02:00",_x000D_
          "TotalRefreshCount": 6,_x000D_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"2022-01-12T14:01:11.5006604+01:00",_x000D_
          "LastRefreshDate": "2019-08-01T10:11:43.081162+02:00",_x000D_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"2022-01-12T14:01:11.5006604+01:00",_x000D_
          "LastRefreshDate": "2019-08-01T10:11:43.4561564+02:00",_x000D_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"2022-01-12T14:01:11.5006604+01:00",_x000D_
          "LastRefreshDate": "2019-08-01T10:11:43.2197888+02:00",_x000D_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"2022-01-12T14:01:11.5006604+01:00",_x000D_
          "LastRefreshDate": "2020-12-18T12:38:52.4794278+01:00",_x000D_
          "TotalRefreshCount": 8,_x000D_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"2022-01-12T14:01:11.5006604+01:00",_x000D_
          "LastRefreshDate": "2020-12-18T12:38:52.4933792+01:00",_x000D_
          "TotalRefreshCount": 8,_x000D_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"2022-01-12T14:01:11.5006604+01:00",_x000D_
          "LastRefreshDate": "2019-08-01T10:11:43.1469475+02:00",_x000D_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24329989.96_x000D_
          ]_x000D_
        ],_x000D_
        "Statistics": {_x000D_
          "CreationDate": "2022-01-12T14:01:11.5006604+01:00",_x000D_
          "LastRefreshDate": "2019-08-01T10:11:43.224764+02:00",_x000D_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"2022-01-12T14:01:11.5006604+01:00",_x000D_
          "LastRefreshDate": "2020-12-18T12:38:52.0364692+01:00",_x000D_
          "TotalRefreshCount": 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"2022-01-12T14:01:11.5006604+01:00",_x000D_
          "LastRefreshDate": "2020-12-18T12:38:52.4320746+01:00",_x000D_
          "TotalRefreshCount": 7,_x000D_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"2022-01-12T14:01:11.5006604+01:00",_x000D_
          "LastRefreshDate": "2019-08-01T10:16:54.3101722+02:00",_x000D_
          "TotalRefreshCount": 6,_x000D_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"2022-01-12T14:01:11.5006604+01:00",_x000D_
          "LastRefreshDate": "2019-08-01T10:16:54.343077+02:00",_x000D_
          "TotalRefreshCount": 6,_x000D_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"2022-01-12T14:01:11.5006604+01:00",_x000D_
          "LastRefreshDate": "2020-12-18T12:38:52.1850365+01:00",_x000D_
          "TotalRefreshCount": 7,_x000D_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"2022-01-12T14:01:11.5006604+01:00",_x000D_
          "LastRefreshDate": "2019-08-01T10:11:40.4132821+02:00",_x000D_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"2022-01-12T14:01:11.5006604+01:00",_x000D_
          "LastRefreshDate": "2019-08-01T10:16:54.3690087+02:00",_x000D_
          "TotalRefreshCount": 6,_x000D_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"2022-01-12T14:01:11.5016552+01:00",_x000D_
          "LastRefreshDate": "2019-08-01T10:11:43.1948445+02:00",_x000D_
          "TotalRefreshCount": 5,_x000D_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"2022-01-12T14:01:11.5016552+01:00",_x000D_
          "LastRefreshDate": "2020-12-18T12:38:52.5053475+01:00",_x000D_
          "TotalRefreshCount": 9,_x000D_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"2022-01-12T14:01:11.5016552+01:00",_x000D_
          "LastRefreshDate": "2019-08-01T10:11:43.2147672+02:00",_x000D_
          "TotalRefreshCount": 5,_x000D_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"2022-01-12T14:01:11.5016552+01:00",_x000D_
          "LastRefreshDate": "2020-12-18T12:38:52.4884202+01:00",_x000D_
          "TotalRefreshCount": 9,_x000D_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"2022-01-12T14:01:11.5016552+01:00",_x000D_
          "LastRefreshDate": "2020-12-18T12:38:52.1810471+01:00",_x000D_
          "TotalRefreshCount": 7,_x000D_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"2022-01-12T14:01:11.5016552+01:00",_x000D_
          "LastRefreshDate": "2020-12-18T12:38:52.5193326+01:00",_x000D_
          "TotalRefreshCount": 8,_x000D_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"2022-01-12T14:01:11.5016552+01:00",_x000D_
          "LastRefreshDate": "2019-08-01T10:11:43.4670945+02:00",_x000D_
          "TotalRefreshCount": 5,_x000D_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"2022-01-12T14:01:11.5016552+01:00",_x000D_
          "LastRefreshDate": "2020-12-18T12:38:52.5103521+01:00",_x000D_
          "TotalRefreshCount": 8,_x000D_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"2022-01-12T14:01:11.5016552+01:00",_x000D_
          "LastRefreshDate": "2020-12-18T12:38:52.3872339+01:00",_x000D_
          "TotalRefreshCount": 7,_x000D_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"2022-01-12T14:01:11.5016552+01:00",_x000D_
          "LastRefreshDate": "2020-12-18T12:38:52.1012605+01:00",_x000D_
          "TotalRefreshCount": 7,_x000D_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"2022-01-12T14:01:11.5016552+01:00",_x000D_
          "LastRefreshDate": "2019-08-01T10:16:54.322132+02:00",_x000D_
          "TotalRefreshCount": 6,_x000D_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"2022-01-12T14:01:11.5016552+01:00",_x000D_
          "LastRefreshDate": "2019-08-01T10:11:40.4441679+02:00",_x000D_
          "TotalRefreshCount": 5,_x000D_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"2022-01-12T14:01:11.5016552+01:00",_x000D_
          "LastRefreshDate": "2020-12-18T12:38:52.1102363+01:00",_x000D_
          "TotalRefreshCount": 8,_x000D_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"2022-01-12T14:01:11.5016552+01:00",_x000D_
          "LastRefreshDate": "2019-08-01T10:11:43.2816237+02:00",_x000D_
          "TotalRefreshCount": 5,_x000D_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"2022-01-12T14:01:11.5016552+01:00",_x000D_
          "LastRefreshDate": "2020-12-18T12:38:52.1770577+01:00",_x000D_
          "TotalRefreshCount": 7,_x000D_
          "CustomInfo": {}_x000D_
        }_x000D_
      },_x000D_
      "43": {_x000D_
        "$type": "Inside.Core.Formula.Definition.DefinitionAC, Inside.Core.Formula",_x000D_
        "ID": 43,_x000D_
        "Results": [_x000D_
          [_x000D_
            12403235.41_x000D_
          ]_x000D_
        ],_x000D_
        "Statistics": {_x000D_
          "CreationDate": "2022-01-12T14:01:11.5016552+01:00",_x000D_
          "LastRefreshDate": "2019-08-01T10:11:43.4341833+02:00",_x000D_
          "TotalRefreshCount": 5,_x000D_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"2022-01-12T14:01:11.5016552+01:00",_x000D_
          "LastRefreshDate": "2019-08-01T10:11:40.3215198+02:00",_x000D_
          "TotalRefreshCount": 5,_x000D_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"2022-01-12T14:01:11.5016552+01:00",_x000D_
          "LastRefreshDate": "2020-12-18T12:38:52.457057+01:00",_x000D_
          "TotalRefreshCount": 8,_x000D_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"2022-01-12T14:01:11.5016552+01:00",_x000D_
          "LastRefreshDate": "2019-08-01T10:11:43.177864+02:00",_x000D_
          "TotalRefreshCount": 5,_x000D_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"2022-01-12T14:01:11.5016552+01:00",_x000D_
          "LastRefreshDate": "2020-12-18T12:38:52.3832445+01:00",_x000D_
          "TotalRefreshCount": 7,_x000D_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"2022-01-12T14:01:11.5016552+01:00",_x000D_
          "LastRefreshDate": "2019-08-01T10:16:54.3590342+02:00",_x000D_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"2022-01-12T14:01:11.5016552+01:00",_x000D_
          "LastRefreshDate": "2019-08-01T10:16:54.317147+02:00",_x000D_
          "TotalRefreshCount": 6,_x000D_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"2022-01-12T14:01:11.5016552+01:00",_x000D_
          "LastRefreshDate": "2019-08-01T10:11:43.4042621+02:00",_x000D_
          "TotalRefreshCount": 5,_x000D_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"2022-01-12T14:01:11.5016552+01:00",_x000D_
          "LastRefreshDate": "2019-08-01T10:11:43.3922958+02:00",_x000D_
          "TotalRefreshCount": 5,_x000D_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"2022-01-12T14:01:11.5016552+01:00",_x000D_
          "LastRefreshDate": "2020-12-18T12:38:52.5233279+01:00",_x000D_
          "TotalRefreshCount": 8,_x000D_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"2022-01-12T14:01:11.5016552+01:00",_x000D_
          "LastRefreshDate": "2019-08-01T10:11:40.3793468+02:00",_x000D_
          "TotalRefreshCount": 5,_x000D_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"2022-01-12T14:01:11.5016552+01:00",_x000D_
          "LastRefreshDate": "2019-08-01T10:11:43.3982794+02:00",_x000D_
          "TotalRefreshCount": 5,_x000D_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"2022-01-12T14:01:11.5016552+01:00",_x000D_
          "LastRefreshDate": "2019-08-01T10:16:54.337093+02:00",_x000D_
          "TotalRefreshCount": 6,_x000D_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"2022-01-12T14:01:11.5016552+01:00",_x000D_
          "LastRefreshDate": "2019-08-01T10:11:40.3314933+02:00",_x000D_
          "TotalRefreshCount": 5,_x000D_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"2022-01-12T14:01:11.5016552+01:00",_x000D_
          "LastRefreshDate": "2019-08-01T10:11:40.3853243+02:00",_x000D_
          "TotalRefreshCount": 5,_x000D_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"2022-01-12T14:01:11.5016552+01:00",_x000D_
          "LastRefreshDate": "2019-08-01T10:11:40.4611483+02:00",_x000D_
          "TotalRefreshCount": 5,_x000D_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"2022-01-12T14:01:11.5016552+01:00",_x000D_
          "LastRefreshDate": "2019-08-01T10:11:40.4491546+02:00",_x000D_
          "TotalRefreshCount": 5,_x000D_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"2022-01-12T14:01:11.5016552+01:00",_x000D_
          "LastRefreshDate": "2019-08-01T10:11:43.3005416+02:00",_x000D_
          "TotalRefreshCount": 5,_x000D_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"2022-01-12T14:01:11.5016552+01:00",_x000D_
          "LastRefreshDate": "2020-12-18T12:38:52.5013574+01:00",_x000D_
          "TotalRefreshCount": 9,_x000D_
          "CustomInfo": {}_x000D_
        }_x000D_
      },_x000D_
      "62": {_x000D_
        "$type": "Inside.Core.Formula.Definition.DefinitionAC, Inside.Core.Formula",_x000D_
    </t>
  </si>
  <si>
    <t xml:space="preserve">    "ID": 62,_x000D_
        "Results": [_x000D_
          [_x000D_
            0.0_x000D_
          ]_x000D_
        ],_x000D_
        "Statistics": {_x000D_
          "CreationDate": "2022-01-12T14:01:11.5016552+01:00",_x000D_
          "LastRefreshDate": "2019-08-01T10:11:43.0641664+02:00",_x000D_
          "TotalRefreshCount": 5,_x000D_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"2022-01-12T14:01:11.5016552+01:00",_x000D_
          "LastRefreshDate": "2019-08-01T10:11:43.4611489+02:00",_x000D_
          "TotalRefreshCount": 5,_x000D_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"2022-01-12T14:01:11.5016552+01:00",_x000D_
          "LastRefreshDate": "2020-12-18T12:38:52.3921813+01:00",_x000D_
          "TotalRefreshCount": 7,_x000D_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"2022-01-12T14:01:11.5016552+01:00",_x000D_
          "LastRefreshDate": "2019-08-01T10:16:54.3311082+02:00",_x000D_
          "TotalRefreshCount": 6,_x000D_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"2022-01-12T14:01:11.5016552+01:00",_x000D_
          "LastRefreshDate": "2020-12-18T12:38:52.5153372+01:00",_x000D_
          "TotalRefreshCount": 8,_x000D_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"2022-01-12T14:01:11.5016552+01:00",_x000D_
          "LastRefreshDate": "2019-08-01T10:11:43.1279966+02:00",_x000D_
          "TotalRefreshCount": 5,_x000D_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"2022-01-12T14:01:11.5016552+01:00",_x000D_
          "LastRefreshDate": "2019-08-01T10:16:54.3530505+02:00",_x000D_
          "TotalRefreshCount": 6,_x000D_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"2022-01-12T14:01:11.5016552+01:00",_x000D_
          "LastRefreshDate": "2019-08-01T10:16:54.3640216+02:00",_x000D_
          "TotalRefreshCount": 6,_x000D_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"2022-01-12T14:01:11.5016552+01:00",_x000D_
          "LastRefreshDate": "2019-08-01T10:11:40.4561359+02:00",_x000D_
          "TotalRefreshCount": 5,_x000D_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"2022-01-12T14:01:11.5016552+01:00",_x000D_
          "LastRefreshDate": "2020-12-18T12:38:52.2645177+01:00",_x000D_
          "TotalRefreshCount": 7,_x000D_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"2022-01-12T14:01:11.5016552+01:00",_x000D_
          "LastRefreshDate": "2019-08-01T10:11:40.4182683+02:00",_x000D_
          "TotalRefreshCount": 5,_x000D_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"2022-01-12T14:01:11.5016552+01:00",_x000D_
          "LastRefreshDate": "2019-08-01T10:11:43.4451545+02:00",_x000D_
          "TotalRefreshCount": 5,_x000D_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"2022-01-12T14:01:11.5016552+01:00",_x000D_
          "LastRefreshDate": "2019-08-01T10:11:43.1339831+02:00",_x000D_
          "TotalRefreshCount": 5,_x000D_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"2022-01-12T14:01:11.5016552+01:00",_x000D_
          "LastRefreshDate": "2020-12-18T12:38:52.10525+01:00",_x000D_
          "TotalRefreshCount": 7,_x000D_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"2022-01-12T14:01:11.5016552+01:00",_x000D_
          "LastRefreshDate": "2019-08-01T10:11:40.337454+02:00",_x000D_
          "TotalRefreshCount": 5,_x000D_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"2022-01-12T14:01:11.5016552+01:00",_x000D_
          "LastRefreshDate": "2019-08-01T10:11:40.3743876+02:00",_x000D_
          "TotalRefreshCount": 5,_x000D_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"2022-01-12T14:01:11.5016552+01:00",_x000D_
          "LastRefreshDate": "2020-12-18T12:38:52.059369+01:00",_x000D_
          "TotalRefreshCount": 7,_x000D_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"2022-01-12T14:01:11.5016552+01:00",_x000D_
          "LastRefreshDate": "2019-08-01T10:11:43.1828506+02:00",_x000D_
          "TotalRefreshCount": 5,_x000D_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"2022-01-12T14:01:11.5016552+01:00",_x000D_
          "LastRefreshDate": "2019-08-01T10:11:40.4082633+02:00",_x000D_
          "TotalRefreshCount": 5,_x000D_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"2022-01-12T14:01:11.5016552+01:00",_x000D_
          "LastRefreshDate": "2019-08-01T10:11:43.4092482+02:00",_x000D_
          "TotalRefreshCount": 5,_x000D_
          "CustomInfo": {}_x000D_
        }_x000D_
      },_x000D_
      "82": {_x000D_
        "$type": "Inside.Core.Formula.Definition.DefinitionAC, Inside.Core.Formula",_x000D_
        "ID": 82,_x000D_
        "Results": [_x000D_
          [_x000D_
            19661802.04_x000D_
          ]_x000D_
        ],_x000D_
        "Statistics": {_x000D_
          "CreationDate": "2022-01-12T14:01:11.5016552+01:00",_x000D_
          "LastRefreshDate": "2019-08-01T10:11:43.0272892+02:00",_x000D_
          "TotalRefreshCount": 5,_x000D_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"2022-01-12T14:01:11.5016552+01:00",_x000D_
          "LastRefreshDate": "2019-08-01T10:11:43.0591795+02:00",_x000D_
          "TotalRefreshCount": 5,_x000D_
          "CustomInfo": {}_x000D_
        }_x000D_
      },_x000D_
      "84": {_x000D_
        "$type": "Inside.Core.Formula.Definition.DefinitionAC, Inside.Core.Formula",_x000D_
        "ID": 84,_x000D_
        "Results": [_x000D_
          [_x000D_
            9427419.11_x000D_
          ]_x000D_
        ],_x000D_
        "Statistics": {_x000D_
          "CreationDate": "2022-01-12T14:01:11.5016552+01:00",_x000D_
          "LastRefreshDate": "2019-08-01T10:11:43.4750749+02:00",_x000D_
          "TotalRefreshCount": 5,_x000D_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"2022-01-12T14:01:11.5016552+01:00",_x000D_
          "LastRefreshDate": "2020-12-18T12:38:52.2605878+01:00",_x000D_
          "TotalRefreshCount": 7,_x000D_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"2022-01-12T14:01:11.5016552+01:00",_x000D_
          "LastRefreshDate": "2019-08-01T10:11:43.3873079+02:00",_x000D_
          "TotalRefreshCount": 5,_x000D_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"2022-01-12T14:01:11.5016552+01:00",_x000D_
          "LastRefreshDate": "2019-08-01T10:11:43.0761791+02:00",_x000D_
          "TotalRefreshCount": 5,_x000D_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"2022-01-12T14:01:11.5016552+01:00",_x000D_
          "LastRefreshDate": "2019-08-01T10:11:43.313505+02:00",_x000D_
          "TotalRefreshCount": 5,_x000D_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"2022-01-12T14:01:11.5016552+01:00",_x000D_
          "LastRefreshDate": "2019-08-01T10:16:54.3271215+02:00",_x000D_
          "TotalRefreshCount": 6,_x000D_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"2022-01-12T14:01:11.5016552+01:00",_x000D_
          "LastRefreshDate": "2019-08-01T10:11:43.1519355+02:00",_x000D_
          "TotalRefreshCount": 5,_x000D_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"2022-01-12T14:01:11.5016552+01:00",_x000D_
          "LastRefreshDate": "2019-08-01T10:11:40.3684018+02:00",_x000D_
          "TotalRefreshCount": 5,_x000D_
          "CustomInfo": {}_x000D_
        }_x000D_
      },_x000D_
      "92": {_x000D_
        "$type": "Inside.Core.Formula.Definition.DefinitionAC, Inside.Core.Formula",_x000D_
        "ID": 92,_x000D_
        "Results": [_x000D_
          [_x000D_
            8559223.78_x000D_
          ]_x000D_
        ],_x000D_
        "Statistics": {_x000D_
          "CreationDate": "2022-01-12T14:01:11.5016552+01:00",_x000D_
          "LastRefreshDate": "2019-08-01T10:11:41.5971091+02:00",_x000D_
          "TotalRefreshCount": 5,_x000D_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"2022-01-12T14:01:11.5016552+01:00",_x000D_
          "LastRefreshDate": "2019-08-01T10:11:43.4281984+02:00",_x000D_
          "TotalRefreshCount": 5,_x000D_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"2022-01-12T14:01:11.5016552+01:00",_x000D_
          "LastRefreshDate": "2019-08-01T10:11:43.4142358+02:00",_x000D_
          "TotalRefreshCount": 5,_x000D_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"2022-01-12T14:01:11.5016552+01:00",_x000D_
          "LastRefreshDate": "2020-12-18T12:38:52.4843713+01:00",_x000D_
          "TotalRefreshCount": 8,_x000D_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"2022-01-12T14:01:11.5016552+01:00",_x000D_
          "LastRefreshDate": "2020-12-18T12:38:52.2495569+01:00",_x000D_
          "TotalRefreshCount": 7,_x000D_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"2022-01-12T14:01:11.5016552+01:00",_x000D_
          "LastRefreshDate": "2020-12-18T12:38:52.4973689+01:00",_x000D_
          "TotalRefreshCount": 8,_x000D_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"2022-01-12T14:01:11.5016552+01:00",_x000D_
          "LastRefreshDate": "2020-12-18T12:38:52.3124346+01:00",_x000D_
          "TotalRefreshCount": 7,_x000D_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"2022-01-12T14:01:11.5016552+01:00",_x000D_
          "LastRefreshDate": "2019-08-01T10:12:03.9973718+02:00",_x000D_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"2022-01-12T14:01:11.5016552+01:00",_x000D_
          "LastRefreshDate": "2020-12-18T12:38:52.1441847+01:00",_x000D_
          "TotalRefreshCount": 4,_x000D_
          "CustomInfo": {}_x000D_
        }_x000D_
      },_x000D_
      "101": {_x000D_
        "$type": "Inside.Core.Formula.Definition.DefinitionAC, Inside.Core.Formula",_x000D_
        "ID": 101,_x000D_
        "Results": [_x000D_
          [_x000D_
            182591801.17_x000D_
          ]_x000D_
        ],_x000D_
        "Statistics": {_x000D_
          "CreationDate": "2022-01-12T14:01:11.5016552+01:00",_x000D_
          "LastRefreshDate": "2020-12-18T12:38:52.3293721+01:00",_x000D_
          "TotalRefreshCount": 5,_x000D_
          "CustomInfo": {}_x000D_
        }_x000D_
      },_x000D_
      "102": {_x000D_
        "$type": "Inside.Core.Formula.Definition.DefinitionAC, Inside.Core.Formula",_x000D_
        "ID": 102,_x000D_
        "Results": [_x000D_
          [_x000D_
            126000.0_x000D_
          ]_x000D_
        ],_x000D_
        "Statistics": {_x000D_
          "CreationDate": "2022-01-12T14:01:11.5016552+01:00",_x000D_
          "LastRefreshDate": "2020-12-18T12:38:52.1980022+01:00",_x000D_
          "TotalRefreshCount": 4,_x000D_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"2022-01-12T14:01:11.5016552+01:00",_x000D_
          "LastRefreshDate": "2020-12-18T12:38:52.2725639+01:00",_x000D_
          "TotalRefreshCount": 4,_x000D_
          "CustomInfo": {}_x000D_
        }_x000D_
      },_x000D_
      "104": {_x000D_
        "$type": "Inside.Core.Formula.Definition.DefinitionAC, Inside.Core.Formula",_x000D_
        "ID": 104,_x000D_
        "Results": [_x000D_
          [_x000D_
            45000.0_x000D_
          ]_x000D_
        ],_x000D_
        "Statistics": {_x000D_
          "CreationDate": "2022-01-12T14:01:11.5016552+01:00",_x000D_
          "LastRefreshDate": "2020-12-18T12:38:52.3463275+01:00",_x000D_
          "TotalRefreshCount": 4,_x000D_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"2022-01-12T14:01:11.5016552+01:00",_x000D_
          "LastRefreshDate": "2020-12-18T12:38:52.39617+01:00",_x000D_
          "TotalRefreshCount": 4,_x000D_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"2022-01-12T14:01:11.5016552+01:00",_x000D_
          "LastRefreshDate": "2020-12-18T12:38:52.1900233+01:00",_x000D_
          "TotalRefreshCount": 4,_x000D_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"2022-01-12T14:01:11.5016552+01:00",_x000D_
          "LastRefreshDate": "2020-12-18T12:38:51.6457679+01:00",_x000D_
          "TotalRefreshCount": 4,_x000D_
          "CustomInfo": {}_x000D_
        }_x000D_
      },_x000D_
      "108": {_x000D_
        "$type": "Inside.Core.Formula.Definition.DefinitionAC, Inside.Core.Formula",_x000D_
        "ID": 108,_x000D_
        "Results": [_x000D_
          [_x000D_
            56610000.0_x000D_
          ]_x000D_
        ],_x000D_
        "Statistics": {_x000D_
          "CreationDate": "2022-01-12T14:01:11.5016552+01:00",_x000D_
          "LastRefreshDate": "2020-12-18T12:38:52.0633935+01:00",_x000D_
          "TotalRefreshCount": 4,_x000D_
          "CustomInfo": {}_x000D_
        }_x000D_
      },_x000D_
      "109": {_x000D_
        "$type": "Inside.Core.Formula.Definition.DefinitionAC, Inside.Core.Formula",_x000D_
        "ID": 109,_x000D_
        "Results": [_x000D_
          [_x000D_
            237600.0_x000D_
          ]_x000D_
        ],_x000D_
        "Statistics": {_x000D_
          "CreationDate": "2022-01-12T14:01:11.5016552+01:00",_x000D_
          "LastRefreshDate": "2020-12-18T12:38:52.1481729+01:00",_x000D_
          "TotalRefreshCount": 4,_x000D_
          "CustomInfo": {}_x000D_
        }_x000D_
      },_x000D_
      "110": {_x000D_
        "$type": "Inside.Core.Formula.Definition.DefinitionAC, Inside.Core.Formula",_x000D_
        "ID": 110,_x000D_
        "Results": [_x000D_
          [_x000D_
            917956.0_x000D_
          ]_x000D_
        ],_x000D_
        "Statistics": {_x000D_
          "CreationDate": "2022-01-12T14:01:11.5016552+01:00",_x000D_
          "LastRefreshDate": "2020-12-18T12:38:52.2019914+01:00",_x000D_
          "TotalRefreshCount": 4,_x000D_
          "CustomInfo": {}_x000D_
        }_x000D_
      },_x000D_
      "111": {_x000D_
        "$type": "Inside.Core.Formula.Definition.DefinitionAC, Inside.Core.Formula",_x000D_
        "ID": 111,_x000D_
        "Results": [_x000D_
          [_x000D_
            36060951.0_x000D_
          ]_x000D_
        ],_x000D_
        "Statistics": {_x000D_
          "CreationDate": "2022-01-12T14:01:11.502648+01:00",_x000D_
          "LastRefreshDate": "2020-12-18T12:38:52.2775276+01:00",_x000D_
          "TotalRefreshCount": 4,_x000D_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"2022-01-12T14:01:11.502648+01:00",_x000D_
          "LastRefreshDate": "2020-12-18T12:38:52.352338+01:00",_x000D_
          "TotalRefreshCount": 4,_x000D_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"2022-01-12T14:01:11.502648+01:00",_x000D_
          "LastRefreshDate": "2020-12-18T12:38:52.400218+01:00",_x000D_
          "TotalRefreshCount": 4,_x000D_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"2022-01-12T14:01:11.502648+01:00",_x000D_
          "LastRefreshDate": "2020-12-18T12:38:52.3204145+01:00",_x000D_
          "TotalRefreshCount": 4,_x000D_
          "CustomInfo": {}_x000D_
        }_x000D_
      },_x000D_
      "115": {_x000D_
        "$type": "Inside.Core.Formula.Definition.DefinitionAC, Inside.Core.Formula",_x000D_
        "ID": 115,_x000D_
        "Results": [_x000D_
          [_x000D_
            -101520.0_x000D_
          ]_x000D_
        ],_x000D_
        "Statistics": {_x000D_
          "CreationDate": "2022-01-12T14:01:11.502648+01:00",_x000D_
          "LastRefreshDate": "2020-12-18T12:38:51.6647289+01:00",_x000D_
          "TotalRefreshCount": 4,_x000D_
          "CustomInfo": {}_x000D_
        }_x000D_
      },_x000D_
      "116": {_x000D_
        "$type": "Inside.Core.Formula.Definition.DefinitionAC, Inside.Core.Formula",_x000D_
        "ID": 116,_x000D_
        "Results": [_x000D_
          [_x000D_
            150000.0_x000D_
          ]_x000D_
        ],_x000D_
        "Statistics": {_x000D_
          "CreationDate": "2022-01-12T14:01:11.502648+01:00",_x000D_
          "LastRefreshDate": "2020-12-18T12:38:52.0683784+01:00",_x000D_
          "TotalRefreshCount": 4,_x000D_
          "CustomInfo": {}_x000D_
        }_x000D_
      },_x000D_
      "117": {_x000D_
        "$type": "Inside.Core.Formula.Definition.DefinitionAC, Inside.Core.Formula",_x000D_
        "ID": 117,_x000D_
        "Results": [_x000D_
          [_x000D_
            810000.0_x000D_
          ]_x000D_
        ],_x000D_
        "Statistics": {_x000D_
          "CreationDate": "2022-01-12T14:01:11.502648+01:00",_x000D_
          "LastRefreshDate": "2020-12-18T12:38:52.1521662+01:00",_x000D_
          "TotalRefreshCount": 4,_x000D_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"2022-01-12T14:01:11.502648+01:00",_x000D_
          "LastRefreshDate": "2020-12-18T12:38:52.2059811+01:00",_x000D_
          "TotalRefreshCount": 4,_x000D_
          "CustomInfo": {}_x000D_
        }_x000D_
      },_x000D_
      "119": {_x000D_
        "$type": "Inside.Core.Formula.Definition.DefinitionAC, Inside.Core.Formula",_x000D_
        "ID": 119,_x000D_
        "Results": [_x000D_
          [_x000D_
            400120.0_x000D_
          ]_x000D_
        ],_x000D_
        "Statistics": {_x000D_
          "CreationDate": "2022-01-12T14:01:11.502648+01:00",_x000D_
          "LastRefreshDate": "2020-12-18T12:38:52.2824697+01:00",_x000D_
          "TotalRefreshCount": 4,_x000D_
          "CustomInfo": {}_x000D_
        }_x000D_
      },_x000D_
      "120": {_x000D_
        "$type": "Inside.Core.Formula.Definition.DefinitionAC, Inside.Core.Formula",_x000D_
        "ID": 120,_x000D_
        "Results": [_x000D_
          [_x000D_
            3411651.5_x000D_
          ]_x000D_
        ],_x000D_
        "Statistics": {_x000D_
          "CreationDate": "2022-01-12T14:01:11.502648+01:00",_x000D_
          "LastRefreshDate": "2020-12-18T12:38:52.3563258+01:00",_x000D_
          "TotalRefreshCount": 4,_x000D_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"2022-01-12T14:01:11.502648+01:00",_x000D_
          "LastRefreshDate": "2020-12-18T12:38:52.4052057+01:00",_x000D_
          "TotalRefreshCount": 4,_x000D_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"2022-01-12T14:01:11.502648+01:00",_x000D_
          "LastRefreshDate": "2020-12-18T12:38:52.2685661+01:00",_x000D_
          "TotalRefreshCount": 4,_x000D_
          "CustomInfo": {}_x000D_
        }_x000D_
      },_x000D_
      "123": {_x000D_
        "$type": "Inside.Core.Formula.Definition.DefinitionAC, Inside.Core.Formula",_x000D_
        "ID": 123,_x000D_
        "Results": [_x000D_
          [_x000D_
            35000.0_x000D_
          ]_x000D_
        ],_x000D_
        "Statistics": {_x000D_
          "CreationDate": "2022-01-12T14:01:11.502648+01:00",_x000D_
          "LastRefreshDate": "2020-12-18T12:38:51.6737026+01:00",_x000D_
          "TotalRefreshCount": 4,_x000D_
          "CustomInfo": {}_x000D_
        }_x000D_
      },_x000D_
      "124": {_x000D_
        "$type": "Inside.Core.Formula.Definition.DefinitionAC, Inside.Core.Formula",_x000D_
        "ID": 124,_x000D_
        "Results": [_x000D_
          [_x000D_
            66725.0_x000D_
          ]_x000D_
        ],_x000D_
        "Statistics": {_x000D_
          "CreationDate": "2022-01-12T14:01:11.502648+01:00",_x000D_
          "LastRefreshDate": "2020-12-18T12:38:52.0723739+01:00",_x000D_
          "TotalRefreshCount": 4,_x000D_
          "CustomInfo": {}_x000D_
        }_x000D_
      },_x000D_
      "125": {_x000D_
        "$type": "Inside.Core.Formula.Definition.DefinitionAC, Inside.Core.Formula",_x000D_
        "ID": 125,_x000D_
        "Results": [_x000D_
          [_x000D_
            -1200.0_x000D_
          ]_x000D_
        ],_x000D_
        "Statistics": {_x000D_
          "CreationDate": "2022-01-12T14:01:11.502648+01:00",_x000D_
          "LastRefreshDate": "2020-12-18T12:38:52.1561552+01:00",_x000D_
          "TotalRefreshCount": 4,_x000D_
          "CustomInfo": {}_x000D_
        }_x000D_
      },_x000D_
      "126": {_x000D_
        "$type": "Inside.Core.Formula.Definition.DefinitionAC, Inside.Core.Formula",_x000D_
        "ID": 126,_x000D_
        "Results": [_x000D_
          [_x000D_
            11114881.939999998_x000D_
          ]_x000D_
        ],_x000D_
        "Statistics": {_x000D_
          "CreationDate": "2022-01-12T14:01:11.502648+01:00",_x000D_
          "LastRefreshDate": "2019-08-01T10:15:17.7792942+02:00",_x000D_
          "TotalRefreshCount": 3,_x000D_
          "CustomInfo": {}_x000D_
        }_x000D_
      },_x000D_
      "127": {_x000D_
        "$type": "Inside.Core.Formula.Definition.DefinitionAC, Inside.Core.Formula",_x000D_
        "ID": 127,_x000D_
        "Results": [_x000D_
          [_x000D_
            -32961921.88_x000D_
          ]_x000D_
        ],_x000D_
        "Statistics": {_x000D_
          "CreationDate": "2022-01-12T14:01:11.502648+01:00",_x000D_
          "LastRefreshDate": "2019-08-01T10:15:17.7902661+02:00",_x000D_
          "TotalRefreshCount": 3,_x000D_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"2022-01-12T14:01:11.502648+01:00",_x000D_
          "LastRefreshDate": "2020-12-18T12:38:52.3612615+01:00",_x000D_
          "TotalRefreshCount": 6,_x000D_
          "CustomInfo": {}_x000D_
        }_x000D_
      },_x000D_
      "129": {_x000D_
        "$type": "Inside.Core.Formula.Definition.DefinitionAC, Inside.Core.Formula",_x000D_
        "ID": 129,_x000D_
        "Results": [_x000D_
          [_x000D_
            -810000.0_x000D_
          ]_x000D_
        ],_x000D_
        "Statistics": {_x000D_
          "CreationDate": "2022-01-12T14:01:11.502648+01:00",_x000D_
          "LastRefreshDate": "2020-12-18T12:38:52.2109679+01:00",_x000D_
          "TotalRefreshCount": 4,_x000D_
          "CustomInfo": {}_x000D_
        }_x000D_
      },_x000D_
      "130": {_x000D_
        "$type": "Inside.Core.Formula.Definition.DefinitionAC, Inside.Core.Formula",_x000D_
        "ID": 130,_x000D_
        "Results": [_x000D_
          [_x000D_
            16077987.5_x000D_
          ]_x000D_
        ],_x000D_
        "Statistics": {_x000D_
          "CreationDate": "2022-01-12T14:01:11.502648+01:00",_x000D_
          "LastRefreshDate": "2019-08-01T10:13:51.9690418+02:00",_x000D_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-15000.0_x000D_
          ]_x000D_
        ],_x000D_
        "Statistics": {_x000D_
          "CreationDate": "2022-01-12T14:01:11.502648+01:00",_x000D_
          "LastRefreshDate": "2020-12-18T12:38:52.2864615+01:00",_x000D_
          "TotalRefreshCount": 4,_x000D_
          "CustomInfo": {}_x000D_
        }_x000D_
      },_x000D_
      "132": {_x000D_
        "$type": "Inside.Core.Formula.Definition.DefinitionAC, Inside.Core.Formula",_x000D_
        "ID": 132,_x000D_
        "Results": [_x000D_
          [_x000D_
            -171262704.87_x000D_
          ]_x000D_
        ],_x000D_
        "Statistics": {_x000D_
          "CreationDate": "2022-01-12T14:01:11.502648+01:00",_x000D_
          "LastRefreshDate": "2020-12-18T12:38:51.9755902+01:00",_x000D_
          "TotalRefreshCount": 4,_x000D_
          "CustomInfo": {}_x000D_
        }_x000D_
      },_x000D_
      "133": {_x000D_
        "$type": "Inside.Core.Formula.Definition.DefinitionAC, Inside.Core.Formula",_x000D_
        "ID": 133,_x000D_
        "Results": [_x000D_
          [_x000D_
            3193812.71_x000D_
          ]_x000D_
        ],_x000D_
        "Statistics": {_x000D_
          "CreationDate": "2022-01-12T14:01:11.502648+01:00",_x000D_
          "LastRefreshDate": "2020-12-18T12:38:52.0962739+01:00",_x000D_
          "TotalRefreshCount": 4,_x000D_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"2022-01-12T14:01:11.502648+01:00",_x000D_
          "LastRefreshDate": "2020-12-18T12:38:52.4101761+01:00",_x000D_
          "TotalRefreshCount": 4,_x000D_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"2022-01-12T14:01:11.502648+01:00",_x000D_
          "LastRefreshDate": "2020-12-18T12:38:52.0543835+01:00",_x000D_
          "TotalRefreshCount": 4,_x000D_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"2022-01-12T14:01:11.502648+01:00",_x000D_
          "LastRefreshDate": "2020-12-18T12:38:</t>
  </si>
  <si>
    <t xml:space="preserve">51.6776856+01:00",_x000D_
          "TotalRefreshCount": 4,_x000D_
          "CustomInfo": {}_x000D_
        }_x000D_
      },_x000D_
      "137": {_x000D_
        "$type": "Inside.Core.Formula.Definition.DefinitionAC, Inside.Core.Formula",_x000D_
        "ID": 137,_x000D_
        "Results": [_x000D_
          [_x000D_
            -228350.0_x000D_
          ]_x000D_
        ],_x000D_
        "Statistics": {_x000D_
          "CreationDate": "2022-01-12T14:01:11.502648+01:00",_x000D_
          "LastRefreshDate": "2019-08-01T10:16:16.870949+02:00",_x000D_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9427419.11_x000D_
          ]_x000D_
        ],_x000D_
        "Statistics": {_x000D_
          "CreationDate": "2022-01-12T14:01:11.502648+01:00",_x000D_
          "LastRefreshDate": "2019-08-01T10:16:16.8889057+02:00",_x000D_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"2022-01-12T14:01:11.502648+01:00",_x000D_
          "LastRefreshDate": "2019-08-01T10:16:16.8988735+02:00",_x000D_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2871005.5999999996_x000D_
          ]_x000D_
        ],_x000D_
        "Statistics": {_x000D_
          "CreationDate": "2022-01-12T14:01:11.502648+01:00",_x000D_
          "LastRefreshDate": "2019-08-01T10:16:16.9058545+02:00",_x000D_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19661802.04_x000D_
          ]_x000D_
        ],_x000D_
        "Statistics": {_x000D_
          "CreationDate": "2022-01-12T14:01:11.502648+01:00",_x000D_
          "LastRefreshDate": "2019-08-01T10:16:16.9158289+02:00",_x000D_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12403235.41_x000D_
          ]_x000D_
        ],_x000D_
        "Statistics": {_x000D_
          "CreationDate": "2022-01-12T14:01:11.502648+01:00",_x000D_
          "LastRefreshDate": "2019-08-01T10:16:16.9327826+02:00",_x000D_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"2022-01-12T14:01:11.502648+01:00",_x000D_
          "LastRefreshDate": "2019-08-01T10:16:16.9417602+02:00",_x000D_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"2022-01-12T14:01:11.502648+01:00",_x000D_
          "LastRefreshDate": "2019-08-01T10:16:16.9487434+02:00",_x000D_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-2079000.0_x000D_
          ]_x000D_
        ],_x000D_
        "Statistics": {_x000D_
          "CreationDate": "2022-01-12T14:01:11.502648+01:00",_x000D_
          "LastRefreshDate": "2019-08-01T10:16:16.9567193+02:00",_x000D_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-190.0_x000D_
          ]_x000D_
        ],_x000D_
        "Statistics": {_x000D_
          "CreationDate": "2022-01-12T14:01:11.502648+01:00",_x000D_
          "LastRefreshDate": "2019-08-01T10:16:16.9656963+02:00",_x000D_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"2022-01-12T14:01:11.502648+01:00",_x000D_
          "LastRefreshDate": "2019-08-01T10:16:16.9726762+02:00",_x000D_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"2022-01-12T14:01:11.502648+01:00",_x000D_
          "LastRefreshDate": "2019-08-01T10:16:16.9786616+02:00",_x000D_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"2022-01-12T14:01:11.502648+01:00",_x000D_
          "LastRefreshDate": "2020-12-18T12:38:52.0773239+01:00",_x000D_
          "TotalRefreshCount": 4,_x000D_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"2022-01-12T14:01:11.502648+01:00",_x000D_
          "LastRefreshDate": "2020-12-18T12:38:52.1601025+01:00",_x000D_
          "TotalRefreshCount": 4,_x000D_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"2022-01-12T14:01:11.502648+01:00",_x000D_
          "LastRefreshDate": "2020-12-18T12:38:52.2169972+01:00",_x000D_
          "TotalRefreshCount": 4,_x000D_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"2022-01-12T14:01:11.502648+01:00",_x000D_
          "LastRefreshDate": "2020-12-18T12:38:52.2914843+01:00",_x000D_
          "TotalRefreshCount": 4,_x000D_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"2022-01-12T14:01:11.502648+01:00",_x000D_
          "LastRefreshDate": "2020-12-18T12:38:52.3652514+01:00",_x000D_
          "TotalRefreshCount": 4,_x000D_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"2022-01-12T14:01:11.502648+01:00",_x000D_
          "LastRefreshDate": "2020-12-18T12:38:52.4151603+01:00",_x000D_
          "TotalRefreshCount": 4,_x000D_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"2022-01-12T14:01:11.502648+01:00",_x000D_
          "LastRefreshDate": "2020-12-18T12:38:52.4730045+01:00",_x000D_
          "TotalRefreshCount": 4,_x000D_
          "CustomInfo": {}_x000D_
        }_x000D_
      },_x000D_
      "156": {_x000D_
        "$type": "Inside.Core.Formula.Definition.DefinitionAC, Inside.Core.Formula",_x000D_
        "ID": 156,_x000D_
        "Results": [_x000D_
          [_x000D_
            10436487.5_x000D_
          ]_x000D_
        ],_x000D_
        "Statistics": {_x000D_
          "CreationDate": "2022-01-12T14:01:11.502648+01:00",_x000D_
          "LastRefreshDate": "2020-12-18T12:38:51.6846219+01:00",_x000D_
          "TotalRefreshCount": 4,_x000D_
          "CustomInfo": {}_x000D_
        }_x000D_
      },_x000D_
      "157": {_x000D_
        "$type": "Inside.Core.Formula.Definition.DefinitionAC, Inside.Core.Formula",_x000D_
        "ID": 157,_x000D_
        "Results": [_x000D_
          [_x000D_
            5890162.0_x000D_
          ]_x000D_
        ],_x000D_
        "Statistics": {_x000D_
          "CreationDate": "2022-01-12T14:01:11.502648+01:00",_x000D_
          "LastRefreshDate": "2020-12-18T12:38:52.0823107+01:00",_x000D_
          "TotalRefreshCount": 4,_x000D_
          "CustomInfo": {}_x000D_
        }_x000D_
      },_x000D_
      "158": {_x000D_
        "$type": "Inside.Core.Formula.Definition.DefinitionAC, Inside.Core.Formula",_x000D_
        "ID": 158,_x000D_
        "Results": [_x000D_
          [_x000D_
            11959394.73_x000D_
          ]_x000D_
        ],_x000D_
        "Statistics": {_x000D_
          "CreationDate": "2022-01-12T14:01:11.502648+01:00",_x000D_
          "LastRefreshDate": "2020-12-18T12:38:52.164092+01:00",_x000D_
          "TotalRefreshCount": 4,_x000D_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"2022-01-12T14:01:11.502648+01:00",_x000D_
          "LastRefreshDate": "2020-12-18T12:38:52.2246243+01:00",_x000D_
          "TotalRefreshCount": 4,_x000D_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"2022-01-12T14:01:11.502648+01:00",_x000D_
          "LastRefreshDate": "2020-12-18T12:38:52.2954761+01:00",_x000D_
          "TotalRefreshCount": 4,_x000D_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"2022-01-12T14:01:11.502648+01:00",_x000D_
          "LastRefreshDate": "2020-12-18T12:38:52.3692407+01:00",_x000D_
          "TotalRefreshCount": 4,_x000D_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"2022-01-12T14:01:11.502648+01:00",_x000D_
          "LastRefreshDate": "2020-12-18T12:38:52.4191503+01:00",_x000D_
          "TotalRefreshCount": 4,_x000D_
          "CustomInfo": {}_x000D_
        }_x000D_
      },_x000D_
      "163": {_x000D_
        "$type": "Inside.Core.Formula.Definition.DefinitionAC, Inside.Core.Formula",_x000D_
        "ID": 163,_x000D_
        "Results": [_x000D_
          [_x000D_
            1900000.0_x000D_
          ]_x000D_
        ],_x000D_
        "Statistics": {_x000D_
          "CreationDate": "2022-01-12T14:01:11.502648+01:00",_x000D_
          "LastRefreshDate": "2020-12-18T12:38:52.1940126+01:00",_x000D_
          "TotalRefreshCount": 4,_x000D_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"2022-01-12T14:01:11.502648+01:00",_x000D_
          "LastRefreshDate": "2020-12-18T12:38:51.6886491+01:00",_x000D_
          "TotalRefreshCount": 4,_x000D_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"2022-01-12T14:01:11.502648+01:00",_x000D_
          "LastRefreshDate": "2020-12-18T12:38:52.0862995+01:00",_x000D_
          "TotalRefreshCount": 4,_x000D_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"2022-01-12T14:01:11.502648+01:00",_x000D_
          "LastRefreshDate": "2020-12-18T12:38:52.1680814+01:00",_x000D_
          "TotalRefreshCount": 4,_x000D_
          "CustomInfo": {}_x000D_
        }_x000D_
      },_x000D_
      "167": {_x000D_
        "$type": "Inside.Core.Formula.Definition.DefinitionAC, Inside.Core.Formula",_x000D_
        "ID": 167,_x000D_
        "Results": [_x000D_
          [_x000D_
            100542.0_x000D_
          ]_x000D_
        ],_x000D_
        "Statistics": {_x000D_
          "CreationDate": "2022-01-12T14:01:11.502648+01:00",_x000D_
          "LastRefreshDate": "2020-12-18T12:38:52.2376454+01:00",_x000D_
          "TotalRefreshCount": 4,_x000D_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"2022-01-12T14:01:11.502648+01:00",_x000D_
          "LastRefreshDate": "2020-12-18T12:38:52.2994647+01:00",_x000D_
          "TotalRefreshCount": 4,_x000D_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"2022-01-12T14:01:11.502648+01:00",_x000D_
          "LastRefreshDate": "2020-12-18T12:38:52.3742271+01:00",_x000D_
          "TotalRefreshCount": 4,_x000D_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"2022-01-12T14:01:11.502648+01:00",_x000D_
          "LastRefreshDate": "2020-12-18T12:38:52.42313+01:00",_x000D_
          "TotalRefreshCount": 4,_x000D_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"2022-01-12T14:01:11.502648+01:00",_x000D_
          "LastRefreshDate": "2020-12-18T12:38:52.1182154+01:00",_x000D_
          "TotalRefreshCount": 4,_x000D_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"2022-01-12T14:01:11.502648+01:00",_x000D_
          "LastRefreshDate": "2020-12-18T12:38:51.6926403+01:00",_x000D_
          "TotalRefreshCount": 4,_x000D_
          "CustomInfo": {}_x000D_
        }_x000D_
      },_x000D_
      "173": {_x000D_
        "$type": "Inside.Core.Formula.Definition.DefinitionAC, Inside.Core.Formula",_x000D_
        "ID": 173,_x000D_
        "Results": [_x000D_
          [_x000D_
            5000.0_x000D_
          ]_x000D_
        ],_x000D_
        "Statistics": {_x000D_
          "CreationDate": "2022-01-12T14:01:11.502648+01:00",_x000D_
          "LastRefreshDate": "2020-12-18T12:38:52.0912866+01:00",_x000D_
          "TotalRefreshCount": 4,_x000D_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"2022-01-12T14:01:11.502648+01:00",_x000D_
          "LastRefreshDate": "2020-12-18T12:38:52.1730682+01:00",_x000D_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"2022-01-12T14:01:11.502648+01:00",_x000D_
          "LastRefreshDate": "2020-12-18T12:38:52.2416115+01:00",_x000D_
          "TotalRefreshCount": 4,_x000D_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"2022-01-12T14:01:11.502648+01:00",_x000D_
          "LastRefreshDate": "2020-12-18T12:38:52.3034551+01:00",_x000D_
          "TotalRefreshCount": 4,_x000D_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"2022-01-12T14:01:11.502648+01:00",_x000D_
          "LastRefreshDate": "2020-12-18T12:38:52.3792531+01:00",_x000D_
          "TotalRefreshCount": 4,_x000D_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"2022-01-12T14:01:11.502648+01:00",_x000D_
          "LastRefreshDate": "2020-12-18T12:38:52.4280857+01:00",_x000D_
          "TotalRefreshCount": 4,_x000D_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"2022-01-12T14:01:11.502648+01:00",_x000D_
          "LastRefreshDate": "2020-12-18T13:55:40.8081958+01:00",_x000D_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-101520.0_x000D_
          ]_x000D_
        ],_x000D_
        "Statistics": {_x000D_
          "CreationDate": "2022-01-12T14:01:11.502648+01:00",_x000D_
          "LastRefreshDate": "2020-12-18T13:55:40.8241094+01:00",_x000D_
          "TotalRefreshCount": 1,_x000D_
          "CustomInfo": {}_x000D_
        }_x000D_
      },_x000D_
      "181": {_x000D_
        "$type": "Inside.Core.Formula.Definition.DefinitionAC, Inside.Core.Formula",_x000D_
        "ID": 181,_x000D_
        "Results": [_x000D_
          [_x000D_
            35000.0_x000D_
          ]_x000D_
        ],_x000D_
        "Statistics": {_x000D_
          "CreationDate": "2022-01-12T14:01:11.502648+01:00",_x000D_
          "LastRefreshDate": "2020-12-18T13:55:40.8291468+01:00",_x000D_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"2022-01-12T14:01:11.502648+01:00",_x000D_
          "LastRefreshDate": "2020-12-18T13:55:40.8331374+01:00",_x000D_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10436487.5_x000D_
          ]_x000D_
        ],_x000D_
        "Statistics": {_x000D_
          "CreationDate": "2022-01-12T14:01:11.502648+01:00",_x000D_
          "LastRefreshDate": "2020-12-18T13:55:40.838134+01:00",_x000D_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"2022-01-12T14:01:11.502648+01:00",_x000D_
          "LastRefreshDate": "2020-12-18T13:55:40.8421186+01:00",_x000D_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"2022-01-12T14:01:11.502648+01:00",_x000D_
          "LastRefreshDate": "2020-12-18T14:00:57.5660446+01:00",_x000D_
          "TotalRefreshCount": 3,_x000D_
          "CustomInfo": {}_x000D_
        }_x000D_
      },_x000D_
      "186": {_x000D_
        "$type": "Inside.Core.Formula.Definition.DefinitionAC, Inside.Core.Formula",_x000D_
        "ID": 186,_x000D_
        "Results": [_x000D_
          [_x000D_
            -171262704.87_x000D_
          ]_x000D_
        ],_x000D_
        "Statistics": {_x000D_
          "CreationDate": "2022-01-12T14:01:11.502648+01:00",_x000D_
          "LastRefreshDate": "2020-12-18T13:55:41.0904451+01:00",_x000D_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"2022-01-12T14:01:11.502648+01:00",_x000D_
          "LastRefreshDate": "2020-12-18T14:00:57.6628298+01:00",_x000D_
          "TotalRefreshCount": 4,_x000D_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"2022-01-12T14:01:11.502648+01:00",_x000D_
          "LastRefreshDate": "2020-12-18T14:00:57.6957428+01:00",_x000D_
          "TotalRefreshCount": 4,_x000D_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"2022-01-12T14:01:11.502648+01:00",_x000D_
          "LastRefreshDate": "2020-12-18T13:55:41.1711869+01:00",_x000D_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"2022-01-12T14:01:11.502648+01:00",_x000D_
          "LastRefreshDate": "2020-12-18T14:00:57.6737584+01:00",_x000D_
          "TotalRefreshCount": 4,_x000D_
          "CustomInfo": {}_x000D_
        }_x000D_
      },_x000D_
      "191": {_x000D_
        "$type": "Inside.Core.Formula.Definition.DefinitionAC, Inside.Core.Formula",_x000D_
        "ID": 191,_x000D_
        "Results": [_x000D_
          [_x000D_
            56610000.0_x000D_
          ]_x000D_
        ],_x000D_
        "Statistics": {_x000D_
          "CreationDate": "2022-01-12T14:01:11.502648+01:00",_x000D_
          "LastRefreshDate": "2020-12-18T13:55:41.1801628+01:00",_x000D_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150000.0_x000D_
          ]_x000D_
        ],_x000D_
        "Statistics": {_x000D_
          "CreationDate": "2022-01-12T14:01:11.502648+01:00",_x000D_
          "LastRefreshDate": "2020-12-18T13:55:41.1851493+01:00",_x000D_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66725.0_x000D_
          ]_x000D_
        ],_x000D_
        "Statistics": {_x000D_
          "CreationDate": "2022-01-12T14:01:11.502648+01:00",_x000D_
          "LastRefreshDate": "2020-12-18T13:55:41.1891388+01:00",_x000D_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"2022-01-12T14:01:11.502648+01:00",_x000D_
          "LastRefreshDate": "2020-12-18T13:55:41.1941252+01:00",_x000D_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5890162.0_x000D_
          ]_x000D_
        ],_x000D_
        "Statistics": {_x000D_
          "CreationDate": "2022-01-12T14:01:11.502648+01:00",_x000D_
          "LastRefreshDate": "2020-12-18T13:55:41.1991125+01:00",_x000D_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"2022-01-12T14:01:11.502648+01:00",_x000D_
          "LastRefreshDate": "2020-12-18T13:55:41.2040989+01:00",_x000D_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5000.0_x000D_
          ]_x000D_
        ],_x000D_
        "Statistics": {_x000D_
          "CreationDate": "2022-01-12T14:01:11.502648+01:00",_x000D_
          "LastRefreshDate": "2020-12-18T14:00:57.5700336+01:00",_x000D_
          "TotalRefreshCount": 3,_x000D_
          "CustomInfo": {}_x000D_
        }_x000D_
      },_x000D_
      "198": {_x000D_
        "$type": "Inside.Core.Formula.Definition.DefinitionAC, Inside.Core.Formula",_x000D_
        "ID": 198,_x000D_
        "Results": [_x000D_
          [_x000D_
            3193812.71_x000D_
          ]_x000D_
        ],_x000D_
        "Statistics": {_x000D_
          "CreationDate": "2022-01-12T14:01:11.502648+01:00",_x000D_
          "LastRefreshDate": "2020-12-18T13:55:41.2140722+01:00",_x000D_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"2022-01-12T14:01:11.502648+01:00",_x000D_
          "LastRefreshDate": "2020-12-18T14:00:57.6987343+01:00",_x000D_
          "TotalRefreshCount": 4,_x000D_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"2022-01-12T14:01:11.502648+01:00",_x000D_
          "LastRefreshDate": "2020-12-18T14:00:57.6857638+01:00",_x000D_
          "TotalRefreshCount": 4,_x000D_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"2022-01-12T14:01:11.502648+01:00",_x000D_
          "LastRefreshDate": "2020-12-18T14:00:57.6538569+01:00",_x000D_
          "TotalRefreshCount": 4,_x000D_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"2022-01-12T14:01:11.5036439+01:00",_x000D_
          "LastRefreshDate": "2020-12-18T14:00:57.5730791+01:00",_x000D_
          "TotalRefreshCount": 3,_x000D_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"2022-01-12T14:01:11.5036439+01:00",_x000D_
          "LastRefreshDate": "2020-12-18T13:55:41.2789034+01:00",_x000D_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237600.0_x000D_
          ]_x000D_
        ],_x000D_
        "Statistics": {_x000D_
          "CreationDate": "2022-01-12T14:01:11.5036439+01:00",_x000D_
          "LastRefreshDate": "2020-12-18T13:55:41.2839263+01:00",_x000D_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810000.0_x000D_
          ]_x000D_
        ],_x000D_
        "Statistics": {_x000D_
          "CreationDate": "2022-01-12T14:01:11.5036439+01:00",_x000D_
          "LastRefreshDate": "2020-12-18T13:55:41.2879159+01:00",_x000D_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-1200.0_x000D_
          ]_x000D_
        ],_x000D_
        "Statistics": {_x000D_
          "CreationDate": "2022-01-12T14:01:11.5036439+01:00",_x000D_
          "LastRefreshDate": "2020-12-18T13:55:41.2928835+01:00",_x000D_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"2022-01-12T14:01:11.5036439+01:00",_x000D_
          "LastRefreshDate": "2020-12-18T13:55:41.2979084+01:00",_x000D_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11959394.73_x000D_
          ]_x000D_
        ],_x000D_
        "Statistics": {_x000D_
          "CreationDate": "2022-01-12T14:01:11.5036439+01:00",_x000D_
          "LastRefreshDate": "2020-12-18T13:55:41.301897+01:00",_x000D_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"2022-01-12T14:01:11.5036439+01:00",_x000D_
          "LastRefreshDate": "2020-12-18T13:55:41.308887+01:00",_x000D_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"2022-01-12T14:01:11.5036439+01:00",_x000D_
          "LastRefreshDate": "2020-12-18T14:00:57.5940254+01:00",_x000D_
          "TotalRefreshCount": 3,_x000D_
          "CustomInfo": {}_x000D_
        }_x000D_
      },_x000D_
      "211": {_x000D_
        "$type": "Inside.Core.Formula.Definition.DefinitionAC, </t>
  </si>
  <si>
    <t>Inside.Core.Formula",_x000D_
        "ID": 211,_x000D_
        "Results": [_x000D_
          [_x000D_
            0.0_x000D_
          ]_x000D_
        ],_x000D_
        "Statistics": {_x000D_
          "CreationDate": "2022-01-12T14:01:11.5036439+01:00",_x000D_
          "LastRefreshDate": "2020-12-18T14:00:57.6827344+01:00",_x000D_
          "TotalRefreshCount": 4,_x000D_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"2022-01-12T14:01:11.5036439+01:00",_x000D_
          "LastRefreshDate": "2020-12-18T14:00:57.6698109+01:00",_x000D_
          "TotalRefreshCount": 4,_x000D_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"2022-01-12T14:01:11.5036439+01:00",_x000D_
          "LastRefreshDate": "2020-12-18T14:00:57.6658214+01:00",_x000D_
          "TotalRefreshCount": 4,_x000D_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"2022-01-12T14:01:11.5036439+01:00",_x000D_
          "LastRefreshDate": "2020-12-18T13:55:41.3317598+01:00",_x000D_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1900000.0_x000D_
          ]_x000D_
        ],_x000D_
        "Statistics": {_x000D_
          "CreationDate": "2022-01-12T14:01:11.5036439+01:00",_x000D_
          "LastRefreshDate": "2020-12-18T13:55:41.3377436+01:00",_x000D_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126000.0_x000D_
          ]_x000D_
        ],_x000D_
        "Statistics": {_x000D_
          "CreationDate": "2022-01-12T14:01:11.5036439+01:00",_x000D_
          "LastRefreshDate": "2020-12-18T13:55:41.343728+01:00",_x000D_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917956.0_x000D_
          ]_x000D_
        ],_x000D_
        "Statistics": {_x000D_
          "CreationDate": "2022-01-12T14:01:11.5036439+01:00",_x000D_
          "LastRefreshDate": "2020-12-18T13:55:41.3487148+01:00",_x000D_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"2022-01-12T14:01:11.5036439+01:00",_x000D_
          "LastRefreshDate": "2020-12-18T13:55:41.3537016+01:00",_x000D_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-810000.0_x000D_
          ]_x000D_
        ],_x000D_
        "Statistics": {_x000D_
          "CreationDate": "2022-01-12T14:01:11.5036439+01:00",_x000D_
          "LastRefreshDate": "2020-12-18T13:55:41.3626784+01:00",_x000D_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"2022-01-12T14:01:11.5036439+01:00",_x000D_
          "LastRefreshDate": "2020-12-18T13:55:41.3697058+01:00",_x000D_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"2022-01-12T14:01:11.5036439+01:00",_x000D_
          "LastRefreshDate": "2020-12-18T13:55:41.3747058+01:00",_x000D_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100542.0_x000D_
          ]_x000D_
        ],_x000D_
        "Statistics": {_x000D_
          "CreationDate": "2022-01-12T14:01:11.5036439+01:00",_x000D_
          "LastRefreshDate": "2020-12-18T14:00:57.5970156+01:00",_x000D_
          "TotalRefreshCount": 3,_x000D_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"2022-01-12T14:01:11.5036439+01:00",_x000D_
          "LastRefreshDate": "2020-12-18T14:00:57.6009518+01:00",_x000D_
          "TotalRefreshCount": 3,_x000D_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"2022-01-12T14:01:11.5036439+01:00",_x000D_
          "LastRefreshDate": "2020-12-18T14:00:57.6498231+01:00",_x000D_
          "TotalRefreshCount": 4,_x000D_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"2022-01-12T14:01:11.5036439+01:00",_x000D_
          "LastRefreshDate": "2020-12-18T14:00:57.60897+01:00",_x000D_
          "TotalRefreshCount": 3,_x000D_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"2022-01-12T14:01:11.5036439+01:00",_x000D_
          "LastRefreshDate": "2020-12-18T14:00:57.6119613+01:00",_x000D_
          "TotalRefreshCount": 3,_x000D_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"2022-01-12T14:01:11.5036439+01:00",_x000D_
          "LastRefreshDate": "2020-12-18T13:55:41.4073456+01:00",_x000D_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"2022-01-12T14:01:11.5036439+01:00",_x000D_
          "LastRefreshDate": "2020-12-18T13:55:41.4113388+01:00",_x000D_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36060951.0_x000D_
          ]_x000D_
        ],_x000D_
        "Statistics": {_x000D_
          "CreationDate": "2022-01-12T14:01:11.5036439+01:00",_x000D_
          "LastRefreshDate": "2020-12-18T13:55:41.4163058+01:00",_x000D_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400120.0_x000D_
          ]_x000D_
        ],_x000D_
        "Statistics": {_x000D_
          "CreationDate": "2022-01-12T14:01:11.5036439+01:00",_x000D_
          "LastRefreshDate": "2020-12-18T13:55:41.4202968+01:00",_x000D_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-15000.0_x000D_
          ]_x000D_
        ],_x000D_
        "Statistics": {_x000D_
          "CreationDate": "2022-01-12T14:01:11.5036439+01:00",_x000D_
          "LastRefreshDate": "2020-12-18T13:55:41.4242879+01:00",_x000D_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"2022-01-12T14:01:11.5036439+01:00",_x000D_
          "LastRefreshDate": "2020-12-18T13:55:41.4292344+01:00",_x000D_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"2022-01-12T14:01:11.5036439+01:00",_x000D_
          "LastRefreshDate": "2020-12-18T13:55:41.4352705+01:00",_x000D_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"2022-01-12T14:01:11.5036439+01:00",_x000D_
          "LastRefreshDate": "2020-12-18T14:00:57.6159134+01:00",_x000D_
          "TotalRefreshCount": 3,_x000D_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"2022-01-12T14:01:11.5036439+01:00",_x000D_
          "LastRefreshDate": "2020-12-18T14:00:57.6199715+01:00",_x000D_
          "TotalRefreshCount": 3,_x000D_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"2022-01-12T14:01:11.5036439+01:00",_x000D_
          "LastRefreshDate": "2020-12-18T14:00:57.6229489+01:00",_x000D_
          "TotalRefreshCount": 3,_x000D_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"2022-01-12T14:01:11.5036439+01:00",_x000D_
          "LastRefreshDate": "2020-12-18T14:00:57.676787+01:00",_x000D_
          "TotalRefreshCount": 4,_x000D_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"2022-01-12T14:01:11.5036439+01:00",_x000D_
          "LastRefreshDate": "2020-12-18T14:00:57.6269388+01:00",_x000D_
          "TotalRefreshCount": 3,_x000D_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"2022-01-12T14:01:11.5036439+01:00",_x000D_
          "LastRefreshDate": "2020-12-18T13:55:41.4701686+01:00",_x000D_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182591801.17_x000D_
          ]_x000D_
        ],_x000D_
        "Statistics": {_x000D_
          "CreationDate": "2022-01-12T14:01:11.5036439+01:00",_x000D_
          "LastRefreshDate": "2020-12-18T13:55:41.475158+01:00",_x000D_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45000.0_x000D_
          ]_x000D_
        ],_x000D_
        "Statistics": {_x000D_
          "CreationDate": "2022-01-12T14:01:11.5036439+01:00",_x000D_
          "LastRefreshDate": "2020-12-18T13:55:41.4801154+01:00",_x000D_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"2022-01-12T14:01:11.5036439+01:00",_x000D_
          "LastRefreshDate": "2020-12-18T13:55:41.4840875+01:00",_x000D_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3411651.5_x000D_
          ]_x000D_
        ],_x000D_
        "Statistics": {_x000D_
          "CreationDate": "2022-01-12T14:01:11.5036439+01:00",_x000D_
          "LastRefreshDate": "2020-12-18T13:55:41.4890741+01:00",_x000D_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"2022-01-12T14:01:11.5036439+01:00",_x000D_
          "LastRefreshDate": "2020-12-18T13:55:41.4930636+01:00",_x000D_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"2022-01-12T14:01:11.5036439+01:00",_x000D_
          "LastRefreshDate": "2020-12-18T13:55:41.4988602+01:00",_x000D_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"2022-01-12T14:01:11.5036439+01:00",_x000D_
          "LastRefreshDate": "2020-12-18T13:55:41.5108306+01:00",_x000D_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"2022-01-12T14:01:11.5036439+01:00",_x000D_
          "LastRefreshDate": "2020-12-18T14:00:57.6299324+01:00",_x000D_
          "TotalRefreshCount": 3,_x000D_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"2022-01-12T14:01:11.5036439+01:00",_x000D_
          "LastRefreshDate": "2020-12-18T14:00:57.6328673+01:00",_x000D_
          "TotalRefreshCount": 3,_x000D_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"2022-01-12T14:01:11.5036439+01:00",_x000D_
          "LastRefreshDate": "2020-12-18T14:00:57.6927427+01:00",_x000D_
          "TotalRefreshCount": 4,_x000D_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"2022-01-12T14:01:11.5036439+01:00",_x000D_
          "LastRefreshDate": "2020-12-18T14:00:57.656845+01:00",_x000D_
          "TotalRefreshCount": 4,_x000D_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"2022-01-12T14:01:11.5036439+01:00",_x000D_
          "LastRefreshDate": "2020-12-18T14:00:57.6897513+01:00",_x000D_
          "TotalRefreshCount": 4,_x000D_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"2022-01-12T14:01:11.5036439+01:00",_x000D_
          "LastRefreshDate": "2020-12-18T13:55:41.5347518+01:00",_x000D_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"2022-01-12T14:01:11.5036439+01:00",_x000D_
          "LastRefreshDate": "2020-12-18T13:55:41.5397367+01:00",_x000D_
          "TotalRefreshCount": 1,_x000D_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"2022-01-12T14:01:11.5036439+01:00",_x000D_
          "LastRefreshDate": "2020-12-18T13:55:41.5437276+01:00",_x000D_
          "TotalRefreshCount": 1,_x000D_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"2022-01-12T14:01:11.5036439+01:00",_x000D_
          "LastRefreshDate": "2020-12-18T13:55:41.5477186+01:00",_x000D_
          "TotalRefreshCount": 1,_x000D_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"2022-01-12T14:01:11.5036439+01:00",_x000D_
          "LastRefreshDate": "2020-12-18T13:55:41.5527029+01:00",_x000D_
          "TotalRefreshCount": 1,_x000D_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"2022-01-12T14:01:11.5036439+01:00",_x000D_
          "LastRefreshDate": "2020-12-18T13:55:41.5567562+01:00",_x000D_
          "TotalRefreshCount": 1,_x000D_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"2022-01-12T14:01:11.5036439+01:00",_x000D_
          "LastRefreshDate": "2020-12-18T14:00:57.6368812+01:00",_x000D_
          "TotalRefreshCount": 3,_x000D_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"2022-01-12T14:01:11.5036439+01:00",_x000D_
          "LastRefreshDate": "2020-12-18T14:00:57.6399016+01:00",_x000D_
          "TotalRefreshCount": 3,_x000D_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"2022-01-12T14:01:11.5036439+01:00",_x000D_
          "LastRefreshDate": "2020-12-18T14:00:57.6468852+01:00",_x000D_
          "TotalRefreshCount": 4,_x000D_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"2022-01-12T14:01:11.5036439+01:00",_x000D_
          "LastRefreshDate": "2020-12-18T14:00:57.6598405+01:00",_x000D_
          "TotalRefreshCount": 4,_x000D_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"2022-01-12T14:01:11.5036439+01:00",_x000D_
          "LastRefreshDate": "2020-12-18T13:55:41.6045636+01:00",_x000D_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"2022-01-12T14:01:11.5036439+01:00",_x000D_
          "LastRefreshDate": "2020-12-18T14:00:57.7027233+01:00",_x000D_
          "TotalRefreshCount": 3,_x000D_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"2022-01-12T14:01:11.5036439+01:00",_x000D_
          "LastRefreshDate": "2020-12-18T14:00:57.7057167+01:00",_x000D_
          "TotalRefreshCount": 3,_x000D_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"2022-01-12T14:01:11.5036439+01:00",_x000D_
          "LastRefreshDate": "2020-12-18T14:00:57.7087059+01:00",_x000D_
          "TotalRefreshCount": 3,_x000D_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"2022-01-12T14:01:11.5036439+01:00",_x000D_
          "LastRefreshDate": "2020-12-18T14:00:57.7116991+01:00",_x000D_
          "TotalRefreshCount": 3,_x000D_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"2022-01-12T14:01:11.5036439+01:00",_x000D_
          "LastRefreshDate": "2020-12-18T14:00:57.7146919+01:00",_x000D_
          "TotalRefreshCount": 3,_x000D_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"2022-01-12T14:01:11.5046379+01:00",_x000D_
          "LastRefreshDate": "2020-12-18T14:00:57.7176404+01:00",_x000D_
          "TotalRefreshCount": 3,_x000D_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"2022-01-12T14:01:11.5046379+01:00",_x000D_
          "LastRefreshDate": "2020-12-18T14:00:57.7216716+01:00",_x000D_
          "TotalRefreshCount": 3,_x000D_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"2022-01-12T14:01:11.5046379+01:00",_x000D_
          "LastRefreshDate": "2020-12-18T14:00:57.7246644+01:00",_x000D_
          "TotalRefreshCount": 3,_x000D_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"2022-01-12T14:01:11.5046379+01:00",_x000D_
          "LastRefreshDate": "2020-12-18T14:00:57.7276559+01:00",_x000D_
          "TotalRefreshCount": 3,_x000D_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"2022-01-12T14:01:11.5046379+01:00",_x000D_
          "LastRefreshDate": "2020-12-18T14:00:57.7306495+01:00",_x000D_
          "TotalRefreshCount": 3,_x000D_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"2022-01-12T14:01:11.5046379+01:00",_x000D_
          "LastRefreshDate": "2020-12-18T14:00:57.7345955+01:00",_x000D_
          "TotalRefreshCount": 3,_x000D_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"2022-01-12T14:01:11.5046379+01:00",_x000D_
          "LastRefreshDate": "2020-12-18T18:05:07.9401481+01:00",_x000D_
          "TotalRefreshCount": 10,_x000D_
          "CustomInfo": {}_x000D_
        }_x000D_
      },_x000D_
      "275": {_x000D_
        "$type": "Inside.Core.Formula.Definition.DefinitionAC, Inside.Core.Formula",_x000D_
        "ID": 275,_x000D_
        "Results": [_x000D_
          [_x000D_
            126000.0_x000D_
          ]_x000D_
        ],_x000D_
        "Statistics": {_x000D_
          "CreationDate": "2022-01-12T14:01:11.5046379+01:00",_x000D_
          "LastRefreshDate": "2020-12-18T18:05:07.9057335+01:00",_x000D_
          "TotalRefreshCount": 10,_x000D_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"2022-01-12T14:01:11.5046379+01:00",_x000D_
          "LastRefreshDate": "2020-12-18T18:05:05.7172397+01:00",_x000D_
          "TotalRefreshCount": 10,_x000D_
          "CustomInfo": {}_x000D_
        }_x000D_
      },_x000D_
      "277": {_x000D_
        "$type": "Inside.Core.Formula.Definition.DefinitionAC, Inside.Core.Formula",_x000D_
        "ID": 277,_x000D_
        "Results": [_x000D_
          [_x000D_
            45000.0_x000D_
          ]_x000D_
        ],_x000D_
        "Statistics": {_x000D_
          "CreationDate": "2022-01-12T14:01:11.5046379+01:00",_x000D_
          "LastRefreshDate": "2020-12-18T18:05:05.6130119+01:00",_x000D_
          "TotalRefreshCount": 10,_x000D_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"2022-01-12T14:01:11.5046379+01:00",_x000D_
          "LastRefreshDate": "2020-12-18T18:05:07.8269443+01:00",_x000D_
          "TotalRefreshCount": 10,_x000D_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"2022-01-12T14:01:11.5046379+01:00",_x000D_
          "LastRefreshDate": "2020-12-18T18:05:07.8129809+01:00",_x000D_
          "TotalRefreshCount": 10,_x000D_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"2022-01-12T14:01:11.5046379+01:00",_x000D_
          "LastRefreshDate": "2020-12-18T18:05:05.628966+01:00",_x000D_
          "TotalRefreshCount": 10,_x000D_
          "CustomInfo": {}_x000D_
        }_x000D_
      },_x000D_
      "281": {_x000D_
        "$type": "Inside.Core.Formula.Definition.DefinitionAC, Inside.Core.Formula",_x000D_
        "ID": 281,_x000D_
        "Results": [_x000D_
          [_x000D_
            56610000.0_x000D_
          ]_x000D_
        ],_x000D_
        "Statistics": {_x000D_
          "CreationDate": "2022-01-12T14:01:11.5046379+01:00",_x000D_
          "LastRefreshDate": "2020-12-18T18:05:07.8728216+01:00",_x000D_
          "TotalRefreshCount": 10,_x000D_
          "CustomInfo": {}_x000D_
        }_x000D_
      },_x000D_
      "282": {_x000D_
        "$type": "Inside.Core.Formula.Definition.DefinitionAC, Inside.Core.Formula",_x000D_
        "ID": 282,_x000D_
        "Results": [_x000D_
          [_x000D_
            237600.0_x000D_
          ]_x000D_
        ],_x000D_
        "Statistics": {_x000D_
          "CreationDate": "2022-01-12T14:01:11.5046379+01:00",_x000D_
          "LastRefreshDate": "2020-12-18T18:05:07.9027414+01:00",_x000D_
          "TotalRefreshCount": 10,_x000D_
          "CustomInfo": {}_x000D_
        }_x000D_
      },_x000D_
      "283": {_x000D_
        "$type": "Inside.Core.Formula.Definition.DefinitionAC, Inside.Core.Formula",_x000D_
        "ID": 283,_x000D_
        "Results": [_x000D_
          [_x000D_
            917956.0_x000D_
          ]_x000D_
        ],_x000D_
        "Statistics": {_x000D_
          "CreationDate": "2022-01-12T14:01:11.5046379+01:00",_x000D_
          "LastRefreshDate": "2020-12-18T18:05:05.5741119+01:00",_x000D_
          "TotalRefreshCount": 10,_x000D_
          "CustomInfo": {}_x000D_
        }_x000D_
      },_x000D_
      "284": {_x000D_
        "$type": "Inside.Core.Formula.Definition.DefinitionAC, Inside.Core.Formula",_x000D_
        "ID": 284,_x000D_
        "Results": [_x000D_
          [_x000D_
            36060951.0_x000D_
          ]_x000D_
        ],_x000D_
        "Statistics": {_x000D_
          "CreationDate": "2022-01-12T14:01:11.5046379+01:00",_x000D_
          "LastRefreshDate": "2020-12-18T18:05:05.6578898+01:00",_x000D_
          "TotalRefreshCount": 10,_x000D_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"2022-01-1</t>
  </si>
  <si>
    <t>2T14:01:11.5046379+01:00",_x000D_
          "LastRefreshDate": "2020-12-18T18:05:05.6529019+01:00",_x000D_
          "TotalRefreshCount": 10,_x000D_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"2022-01-12T14:01:11.5046379+01:00",_x000D_
          "LastRefreshDate": "2020-12-18T18:05:07.8020099+01:00",_x000D_
          "TotalRefreshCount": 10,_x000D_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"2022-01-12T14:01:11.5046379+01:00",_x000D_
          "LastRefreshDate": "2020-12-18T18:05:07.8059994+01:00",_x000D_
          "TotalRefreshCount": 10,_x000D_
          "CustomInfo": {}_x000D_
        }_x000D_
      },_x000D_
      "288": {_x000D_
        "$type": "Inside.Core.Formula.Definition.DefinitionAC, Inside.Core.Formula",_x000D_
        "ID": 288,_x000D_
        "Results": [_x000D_
          [_x000D_
            -101520.0_x000D_
          ]_x000D_
        ],_x000D_
        "Statistics": {_x000D_
          "CreationDate": "2022-01-12T14:01:11.5046379+01:00",_x000D_
          "LastRefreshDate": "2020-12-18T18:05:05.6229822+01:00",_x000D_
          "TotalRefreshCount": 10,_x000D_
          "CustomInfo": {}_x000D_
        }_x000D_
      },_x000D_
      "289": {_x000D_
        "$type": "Inside.Core.Formula.Definition.DefinitionAC, Inside.Core.Formula",_x000D_
        "ID": 289,_x000D_
        "Results": [_x000D_
          [_x000D_
            150000.0_x000D_
          ]_x000D_
        ],_x000D_
        "Statistics": {_x000D_
          "CreationDate": "2022-01-12T14:01:11.5046379+01:00",_x000D_
          "LastRefreshDate": "2020-12-18T18:05:07.9321697+01:00",_x000D_
          "TotalRefreshCount": 10,_x000D_
          "CustomInfo": {}_x000D_
        }_x000D_
      },_x000D_
      "290": {_x000D_
        "$type": "Inside.Core.Formula.Definition.DefinitionAC, Inside.Core.Formula",_x000D_
        "ID": 290,_x000D_
        "Results": [_x000D_
          [_x000D_
            810000.0_x000D_
          ]_x000D_
        ],_x000D_
        "Statistics": {_x000D_
          "CreationDate": "2022-01-12T14:01:11.5046379+01:00",_x000D_
          "LastRefreshDate": "2020-12-18T18:05:05.638939+01:00",_x000D_
          "TotalRefreshCount": 10,_x000D_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"2022-01-12T14:01:11.5046379+01:00",_x000D_
          "LastRefreshDate": "2020-12-18T18:05:05.6908005+01:00",_x000D_
          "TotalRefreshCount": 10,_x000D_
          "CustomInfo": {}_x000D_
        }_x000D_
      },_x000D_
      "292": {_x000D_
        "$type": "Inside.Core.Formula.Definition.DefinitionAC, Inside.Core.Formula",_x000D_
        "ID": 292,_x000D_
        "Results": [_x000D_
          [_x000D_
            400120.0_x000D_
          ]_x000D_
        ],_x000D_
        "Statistics": {_x000D_
          "CreationDate": "2022-01-12T14:01:11.5046379+01:00",_x000D_
          "LastRefreshDate": "2020-12-18T18:05:07.8518774+01:00",_x000D_
          "TotalRefreshCount": 10,_x000D_
          "CustomInfo": {}_x000D_
        }_x000D_
      },_x000D_
      "293": {_x000D_
        "$type": "Inside.Core.Formula.Definition.DefinitionAC, Inside.Core.Formula",_x000D_
        "ID": 293,_x000D_
        "Results": [_x000D_
          [_x000D_
            3411651.5_x000D_
          ]_x000D_
        ],_x000D_
        "Statistics": {_x000D_
          "CreationDate": "2022-01-12T14:01:11.5046379+01:00",_x000D_
          "LastRefreshDate": "2020-12-18T18:05:05.5521705+01:00",_x000D_
          "TotalRefreshCount": 10,_x000D_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"2022-01-12T14:01:11.5046379+01:00",_x000D_
          "LastRefreshDate": "2020-12-18T18:05:07.8219571+01:00",_x000D_
          "TotalRefreshCount": 10,_x000D_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"2022-01-12T14:01:11.5046379+01:00",_x000D_
          "LastRefreshDate": "2020-12-18T18:05:07.9441376+01:00",_x000D_
          "TotalRefreshCount": 10,_x000D_
          "CustomInfo": {}_x000D_
        }_x000D_
      },_x000D_
      "296": {_x000D_
        "$type": "Inside.Core.Formula.Definition.DefinitionAC, Inside.Core.Formula",_x000D_
        "ID": 296,_x000D_
        "Results": [_x000D_
          [_x000D_
            35000.0_x000D_
          ]_x000D_
        ],_x000D_
        "Statistics": {_x000D_
          "CreationDate": "2022-01-12T14:01:11.5046379+01:00",_x000D_
          "LastRefreshDate": "2020-12-18T18:05:07.9162122+01:00",_x000D_
          "TotalRefreshCount": 10,_x000D_
          "CustomInfo": {}_x000D_
        }_x000D_
      },_x000D_
      "297": {_x000D_
        "$type": "Inside.Core.Formula.Definition.DefinitionAC, Inside.Core.Formula",_x000D_
        "ID": 297,_x000D_
        "Results": [_x000D_
          [_x000D_
            66725.0_x000D_
          ]_x000D_
        ],_x000D_
        "Statistics": {_x000D_
          "CreationDate": "2022-01-12T14:01:11.5046379+01:00",_x000D_
          "LastRefreshDate": "2020-12-18T18:05:07.8688319+01:00",_x000D_
          "TotalRefreshCount": 10,_x000D_
          "CustomInfo": {}_x000D_
        }_x000D_
      },_x000D_
      "298": {_x000D_
        "$type": "Inside.Core.Formula.Definition.DefinitionAC, Inside.Core.Formula",_x000D_
        "ID": 298,_x000D_
        "Results": [_x000D_
          [_x000D_
            -1200.0_x000D_
          ]_x000D_
        ],_x000D_
        "Statistics": {_x000D_
          "CreationDate": "2022-01-12T14:01:11.5046379+01:00",_x000D_
          "LastRefreshDate": "2020-12-18T18:05:07.8987521+01:00",_x000D_
          "TotalRefreshCount": 10,_x000D_
          "CustomInfo": {}_x000D_
        }_x000D_
      },_x000D_
      "299": {_x000D_
        "$type": "Inside.Core.Formula.Definition.DefinitionAC, Inside.Core.Formula",_x000D_
        "ID": 299,_x000D_
        "Results": [_x000D_
          [_x000D_
            182591801.17_x000D_
          ]_x000D_
        ],_x000D_
        "Statistics": {_x000D_
          "CreationDate": "2022-01-12T14:01:11.5046379+01:00",_x000D_
          "LastRefreshDate": "2020-12-18T18:05:07.8089917+01:00",_x000D_
          "TotalRefreshCount": 10,_x000D_
          "CustomInfo": {}_x000D_
        }_x000D_
      },_x000D_
      "300": {_x000D_
        "$type": "Inside.Core.Formula.Definition.DefinitionAC, Inside.Core.Formula",_x000D_
        "ID": 300,_x000D_
        "Results": [_x000D_
          [_x000D_
            -171262704.87_x000D_
          ]_x000D_
        ],_x000D_
        "Statistics": {_x000D_
          "CreationDate": "2022-01-12T14:01:11.5046379+01:00",_x000D_
          "LastRefreshDate": "2020-12-18T18:05:07.8947626+01:00",_x000D_
          "TotalRefreshCount": 10,_x000D_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"2022-01-12T14:01:11.5046379+01:00",_x000D_
          "LastRefreshDate": "2020-12-18T18:05:07.8558665+01:00",_x000D_
          "TotalRefreshCount": 10,_x000D_
          "CustomInfo": {}_x000D_
        }_x000D_
      },_x000D_
      "302": {_x000D_
        "$type": "Inside.Core.Formula.Definition.DefinitionAC, Inside.Core.Formula",_x000D_
        "ID": 302,_x000D_
        "Results": [_x000D_
          [_x000D_
            -810000.0_x000D_
          ]_x000D_
        ],_x000D_
        "Statistics": {_x000D_
          "CreationDate": "2022-01-12T14:01:11.5046379+01:00",_x000D_
          "LastRefreshDate": "2020-12-18T18:05:07.7980208+01:00",_x000D_
          "TotalRefreshCount": 10,_x000D_
          "CustomInfo": {}_x000D_
        }_x000D_
      },_x000D_
      "303": {_x000D_
        "$type": "Inside.Core.Formula.Definition.DefinitionAC, Inside.Core.Formula",_x000D_
        "ID": 303,_x000D_
        "Results": [_x000D_
          [_x000D_
            3193812.71_x000D_
          ]_x000D_
        ],_x000D_
        "Statistics": {_x000D_
          "CreationDate": "2022-01-12T14:01:11.5046379+01:00",_x000D_
          "LastRefreshDate": "2020-12-18T18:05:05.5880744+01:00",_x000D_
          "TotalRefreshCount": 10,_x000D_
          "CustomInfo": {}_x000D_
        }_x000D_
      },_x000D_
      "304": {_x000D_
        "$type": "Inside.Core.Formula.Definition.DefinitionAC, Inside.Core.Formula",_x000D_
        "ID": 304,_x000D_
        "Results": [_x000D_
          [_x000D_
            -15000.0_x000D_
          ]_x000D_
        ],_x000D_
        "Statistics": {_x000D_
          "CreationDate": "2022-01-12T14:01:11.5046379+01:00",_x000D_
          "LastRefreshDate": "2020-12-18T18:05:07.7930342+01:00",_x000D_
          "TotalRefreshCount": 10,_x000D_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"2022-01-12T14:01:11.5046379+01:00",_x000D_
          "LastRefreshDate": "2020-12-18T18:05:05.7042708+01:00",_x000D_
          "TotalRefreshCount": 10,_x000D_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"2022-01-12T14:01:11.5046379+01:00",_x000D_
          "LastRefreshDate": "2020-12-18T18:05:05.6868111+01:00",_x000D_
          "TotalRefreshCount": 10,_x000D_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"2022-01-12T14:01:11.5046379+01:00",_x000D_
          "LastRefreshDate": "2020-12-18T18:05:05.683819+01:00",_x000D_
          "TotalRefreshCount": 10,_x000D_
          "CustomInfo": {}_x000D_
        }_x000D_
      },_x000D_
      "308": {_x000D_
        "$type": "Inside.Core.Formula.Definition.DefinitionAC, Inside.Core.Formula",_x000D_
        "ID": 308,_x000D_
        "Results": [_x000D_
          [_x000D_
            252000.0_x000D_
          ]_x000D_
        ],_x000D_
        "Statistics": {_x000D_
          "CreationDate": "2022-01-12T14:01:11.5046379+01:00",_x000D_
          "LastRefreshDate": "2020-12-18T14:00:57.5281881+01:00",_x000D_
          "TotalRefreshCount": 4,_x000D_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"2022-01-12T14:01:11.5046379+01:00",_x000D_
          "LastRefreshDate": "2020-12-18T14:00:57.4244899+01:00",_x000D_
          "TotalRefreshCount": 4,_x000D_
          "CustomInfo": {}_x000D_
        }_x000D_
      },_x000D_
      "310": {_x000D_
        "$type": "Inside.Core.Formula.Definition.DefinitionAC, Inside.Core.Formula",_x000D_
        "ID": 310,_x000D_
        "Results": [_x000D_
          [_x000D_
            90000.0_x000D_
          ]_x000D_
        ],_x000D_
        "Statistics": {_x000D_
          "CreationDate": "2022-01-12T14:01:11.5046379+01:00",_x000D_
          "LastRefreshDate": "2020-12-18T14:00:57.5092371+01:00",_x000D_
          "TotalRefreshCount": 4,_x000D_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"2022-01-12T14:01:11.5046379+01:00",_x000D_
          "LastRefreshDate": "2020-12-18T14:00:57.4852952+01:00",_x000D_
          "TotalRefreshCount": 4,_x000D_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"2022-01-12T14:01:11.5046379+01:00",_x000D_
          "LastRefreshDate": "2020-12-18T14:00:57.5621005+01:00",_x000D_
          "TotalRefreshCount": 4,_x000D_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"2022-01-12T14:01:11.5046379+01:00",_x000D_
          "LastRefreshDate": "2020-12-18T14:00:57.5530787+01:00",_x000D_
          "TotalRefreshCount": 4,_x000D_
          "CustomInfo": {}_x000D_
        }_x000D_
      },_x000D_
      "314": {_x000D_
        "$type": "Inside.Core.Formula.Definition.DefinitionAC, Inside.Core.Formula",_x000D_
        "ID": 314,_x000D_
        "Results": [_x000D_
          [_x000D_
            113220000.0_x000D_
          ]_x000D_
        ],_x000D_
        "Statistics": {_x000D_
          "CreationDate": "2022-01-12T14:01:11.5046379+01:00",_x000D_
          "LastRefreshDate": "2020-12-18T14:00:57.5032546+01:00",_x000D_
          "TotalRefreshCount": 4,_x000D_
          "CustomInfo": {}_x000D_
        }_x000D_
      },_x000D_
      "315": {_x000D_
        "$type": "Inside.Core.Formula.Definition.DefinitionAC, Inside.Core.Formula",_x000D_
        "ID": 315,_x000D_
        "Results": [_x000D_
          [_x000D_
            475200.0_x000D_
          ]_x000D_
        ],_x000D_
        "Statistics": {_x000D_
          "CreationDate": "2022-01-12T14:01:11.5046379+01:00",_x000D_
          "LastRefreshDate": "2020-12-18T14:00:57.4783223+01:00",_x000D_
          "TotalRefreshCount": 4,_x000D_
          "CustomInfo": {}_x000D_
        }_x000D_
      },_x000D_
      "316": {_x000D_
        "$type": "Inside.Core.Formula.Definition.DefinitionAC, Inside.Core.Formula",_x000D_
        "ID": 316,_x000D_
        "Results": [_x000D_
          [_x000D_
            1835912.0_x000D_
          ]_x000D_
        ],_x000D_
        "Statistics": {_x000D_
          "CreationDate": "2022-01-12T14:01:11.5046379+01:00",_x000D_
          "LastRefreshDate": "2020-12-18T14:00:57.4333989+01:00",_x000D_
          "TotalRefreshCount": 4,_x000D_
          "CustomInfo": {}_x000D_
        }_x000D_
      },_x000D_
      "317": {_x000D_
        "$type": "Inside.Core.Formula.Definition.DefinitionAC, Inside.Core.Formula",_x000D_
        "ID": 317,_x000D_
        "Results": [_x000D_
          [_x000D_
            72121902.0_x000D_
          ]_x000D_
        ],_x000D_
        "Statistics": {_x000D_
          "CreationDate": "2022-01-12T14:01:11.5046379+01:00",_x000D_
          "LastRefreshDate": "2020-12-18T14:00:57.4623629+01:00",_x000D_
          "TotalRefreshCount": 4,_x000D_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"2022-01-12T14:01:11.5046379+01:00",_x000D_
          "LastRefreshDate": "2020-12-18T14:00:57.4972284+01:00",_x000D_
          "TotalRefreshCount": 4,_x000D_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"2022-01-12T14:01:11.5046379+01:00",_x000D_
          "LastRefreshDate": "2020-12-18T14:00:57.4733335+01:00",_x000D_
          "TotalRefreshCount": 4,_x000D_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"2022-01-12T14:01:11.5046379+01:00",_x000D_
          "LastRefreshDate": "2020-12-18T14:00:57.522203+01:00",_x000D_
          "TotalRefreshCount": 4,_x000D_
          "CustomInfo": {}_x000D_
        }_x000D_
      },_x000D_
      "321": {_x000D_
        "$type": "Inside.Core.Formula.Definition.DefinitionAC, Inside.Core.Formula",_x000D_
        "ID": 321,_x000D_
        "Results": [_x000D_
          [_x000D_
            -203040.0_x000D_
          ]_x000D_
        ],_x000D_
        "Statistics": {_x000D_
          "CreationDate": "2022-01-12T14:01:11.5046379+01:00",_x000D_
          "LastRefreshDate": "2020-12-18T14:00:57.5470946+01:00",_x000D_
          "TotalRefreshCount": 4,_x000D_
          "CustomInfo": {}_x000D_
        }_x000D_
      },_x000D_
      "322": {_x000D_
        "$type": "Inside.Core.Formula.Definition.DefinitionAC, Inside.Core.Formula",_x000D_
        "ID": 322,_x000D_
        "Results": [_x000D_
          [_x000D_
            300000.0_x000D_
          ]_x000D_
        ],_x000D_
        "Statistics": {_x000D_
          "CreationDate": "2022-01-12T14:01:11.5046379+01:00",_x000D_
          "LastRefreshDate": "2020-12-18T14:00:57.4922763+01:00",_x000D_
          "TotalRefreshCount": 4,_x000D_
          "CustomInfo": {}_x000D_
        }_x000D_
      },_x000D_
      "323": {_x000D_
        "$type": "Inside.Core.Formula.Definition.DefinitionAC, Inside.Core.Formula",_x000D_
        "ID": 323,_x000D_
        "Results": [_x000D_
          [_x000D_
            1620000.0_x000D_
          ]_x000D_
        ],_x000D_
        "Statistics": {_x000D_
          "CreationDate": "2022-01-12T14:01:11.5046379+01:00",_x000D_
          "LastRefreshDate": "2020-12-18T14:00:57.4533932+01:00",_x000D_
          "TotalRefreshCount": 4,_x000D_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"2022-01-12T14:01:11.5046379+01:00",_x000D_
          "LastRefreshDate": "2020-12-18T14:00:57.5152229+01:00",_x000D_
          "TotalRefreshCount": 4,_x000D_
          "CustomInfo": {}_x000D_
        }_x000D_
      },_x000D_
      "325": {_x000D_
        "$type": "Inside.Core.Formula.Definition.DefinitionAC, Inside.Core.Formula",_x000D_
        "ID": 325,_x000D_
        "Results": [_x000D_
          [_x000D_
            800240.0_x000D_
          ]_x000D_
        ],_x000D_
        "Statistics": {_x000D_
          "CreationDate": "2022-01-12T14:01:11.5046379+01:00",_x000D_
          "LastRefreshDate": "2020-12-18T14:00:57.4124708+01:00",_x000D_
          "TotalRefreshCount": 4,_x000D_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"2022-01-12T14:01:11.5046379+01:00",_x000D_
          "LastRefreshDate": "2020-12-18T18:05:05.6798297+01:00",_x000D_
          "TotalRefreshCount": 8,_x000D_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"2022-01-12T14:01:11.5046379+01:00",_x000D_
          "LastRefreshDate": "2020-12-18T18:05:05.7082605+01:00",_x000D_
          "TotalRefreshCount": 8,_x000D_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"2022-01-12T14:01:11.5046379+01:00",_x000D_
          "LastRefreshDate": "2020-12-18T18:05:05.7122498+01:00",_x000D_
          "TotalRefreshCount": 8,_x000D_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"2022-01-12T14:01:11.5046379+01:00",_x000D_
          "LastRefreshDate": "2020-12-18T18:05:05.6349496+01:00",_x000D_
          "TotalRefreshCount": 8,_x000D_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"2022-01-12T14:01:11.5046379+01:00",_x000D_
          "LastRefreshDate": "2020-12-18T18:05:07.8359199+01:00",_x000D_
          "TotalRefreshCount": 8,_x000D_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"2022-01-12T14:01:11.5046379+01:00",_x000D_
          "LastRefreshDate": "2020-12-18T18:05:05.7002814+01:00",_x000D_
          "TotalRefreshCount": 8,_x000D_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"2022-01-12T14:01:11.5046379+01:00",_x000D_
          "LastRefreshDate": "2020-12-18T18:05:05.5601489+01:00",_x000D_
          "TotalRefreshCount": 8,_x000D_
          "CustomInfo": {}_x000D_
        }_x000D_
      },_x000D_
      "333": {_x000D_
        "$type": "Inside.Core.Formula.Definition.DefinitionAC, Inside.Core.Formula",_x000D_
        "ID": 333,_x000D_
        "Results": [_x000D_
          [_x000D_
            -10436487.5_x000D_
          ]_x000D_
        ],_x000D_
        "Statistics": {_x000D_
          "CreationDate": "2022-01-12T14:01:11.5046379+01:00",_x000D_
          "LastRefreshDate": "2020-12-18T18:05:05.6947898+01:00",_x000D_
          "TotalRefreshCount": 8,_x000D_
          "CustomInfo": {}_x000D_
        }_x000D_
      },_x000D_
      "334": {_x000D_
        "$type": "Inside.Core.Formula.Definition.DefinitionAC, Inside.Core.Formula",_x000D_
        "ID": 334,_x000D_
        "Results": [_x000D_
          [_x000D_
            -5890162.0_x000D_
          ]_x000D_
        ],_x000D_
        "Statistics": {_x000D_
          "CreationDate": "2022-01-12T14:01:11.5046379+01:00",_x000D_
          "LastRefreshDate": "2020-12-18T18:05:05.5701221+01:00",_x000D_
          "TotalRefreshCount": 8,_x000D_
          "CustomInfo": {}_x000D_
        }_x000D_
      },_x000D_
      "335": {_x000D_
        "$type": "Inside.Core.Formula.Definition.DefinitionAC, Inside.Core.Formula",_x000D_
        "ID": 335,_x000D_
        "Results": [_x000D_
          [_x000D_
            -11959394.73_x000D_
          ]_x000D_
        ],_x000D_
        "Statistics": {_x000D_
          "CreationDate": "2022-01-12T14:01:11.5046379+01:00",_x000D_
          "LastRefreshDate": "2020-12-18T18:05:07.8897766+01:00",_x000D_
          "TotalRefreshCount": 8,_x000D_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"2022-01-12T14:01:11.5046379+01:00",_x000D_
          "LastRefreshDate": "2020-12-18T18:05:05.5406945+01:00",_x000D_
          "TotalRefreshCount": 8,_x000D_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"2022-01-12T14:01:11.5046379+01:00",_x000D_
          "LastRefreshDate": "2020-12-18T18:05:07.8808002+01:00",_x000D_
          "TotalRefreshCount": 8,_x000D_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"2022-01-12T14:01:11.5046379+01:00",_x000D_
          "LastRefreshDate": "2020-12-18T18:05:07.8179677+01:00",_x000D_
          "TotalRefreshCount": 8,_x000D_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"2022-01-12T14:01:11.5046379+01:00",_x000D_
          "LastRefreshDate": "2020-12-18T18:05:07.7890449+01:00",_x000D_
          "TotalRefreshCount": 8,_x000D_
          "CustomInfo": {}_x000D_
        }_x000D_
      },_x000D_
      "340": {_x000D_
        "$type": "Inside.Core.Formula.Definition.DefinitionAC, Inside.Core.Formula",_x000D_
        "ID": 340,_x000D_
        "Results": [_x000D_
          [_x000D_
            -1900000.0_x000D_
          ]_x000D_
        ],_x000D_
        "Statistics": {_x000D_
          "CreationDate": "2022-01-12T14:01:11.5046379+01:00",_x000D_
          "LastRefreshDate": "2020-12-18T18:05:07.92818+01:00",_x000D_
          "TotalRefreshCount": 8,_x000D_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"2022-01-12T14:01:11.5046379+01:00",_x000D_
          "LastRefreshDate": "2020-12-18T18:05:05.7292078+01:00",_x000D_
          "TotalRefreshCount": 8,_x000D_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"2022-01-12T14:01:11.5046379+01:00",_x000D_
          "LastRefreshDate": "2020-12-18T18:05:05.7252183+01:00",_x000D_
          "TotalRefreshCount": 8,_x000D_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"2022-01-12T14:01:11.5046379+01:00",_x000D_
          "LastRefreshDate": "2020-12-18T18:05:05.6738457+01:00",_x000D_
          "TotalRefreshCount": 8,_x000D_
          "CustomInfo": {}_x000D_
        }_x000D_
      },_x000D_
      "344": {_x000D_
        "$type": "Inside.Core.Formula.Definition.DefinitionAC, Inside.Core.Formula",_x000D_
        "ID": 344,_x000D_
        "Results": [_x000D_
          [_x000D_
            -100542.0_x000D_
          ]_x000D_
        ],_x000D_
        "Statistics": {_x000D_
          "CreationDate": "2022-01-12T14:01:11.5046379+01:00",_x000D_
          "LastRefreshDate": "2020-12-18T18:05:07.9361589+01:00",_x000D_
          "TotalRefreshCount": 8,_x000D_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"2022-01-12T14:01:11.5046379+01:00",_x000D_
          "LastRefreshDate": "2020-12-18T18:05:05.6628751+01:00",_x000D_
          "TotalRefreshCount": 8,_x000D_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"2022-01-12T14:01:11.5046379+01:00",_x000D_
          "LastRefreshDate": "2020-12-18T18:05:07.8857866+01:00",_x000D_
          "TotalRefreshCount": 8,_x000D_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"2022-01-12T14:01:11.5046379+01:00",_x000D_
          "LastRefreshDate": "2020-12-18T18:05:05.5651372+01:00",_x000D_
          "TotalRefreshCount": 8,_x000D_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"2022-01-12T14:01:11.5046379+01:00",_x000D_
          "LastRefreshDate": "2020-12-18T18:05:05.6668643+01:00",_x000D_
          "TotalRefreshCount": 8,_x000D_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"2022-01-12T14:01:11.5046379+01:00",_x000D_
          "LastRefreshDate": "2020-12-18T18:05:05.5561598+01:00",_x000D_
          "TotalRefreshCount": 8,_x000D_
          "CustomInfo": {}_x000D_
        }_x000D_
      },_x000D_
      "350": {_x000D_
        "$type": "Inside.Core.Formula.Definition.DefinitionAC, Inside.Core.Formula",_x000D_
        "ID": 350,_x000D_
        "Results": [_x000D_
          [_x000D_
            -5000.0_x000D_
          ]_x000D_
        ],_x000D_
        "Statistics": {_x000D_
          "CreationDate": "2022-01-12T14:01:11.5046379+01:00",_x000D_
          "LastRefreshDate": "2020-12-18T18:05:07.8648429+01:00",_x000D_
          "TotalRefreshCount": 8,_x000D_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"2022-01-12T14:01:11.5046379+01:00",_x000D_
          "LastRefreshDate": "2020-12-18T18:05:05.5456803+01:00",_x000D_
          "TotalRefreshCount": 8,_x000D_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"2022-01-12T14:01:11.5046379+01:00",_x000D_
          "LastRefreshDate": "2020-12-18T18:05:07.9097228+01:00",_x000D_
          "TotalRefreshCount": 8,_x000D_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"2022-01-12T14:01:11.5046379+01:00",_x000D_
          "LastRefreshDate": "2020-12-18T18:05:05.5347095+01:00",_x000D_
          "TotalRefreshCount": 8,_x000D_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"2022-01-12T14:01:11.5046379+01:00",_x000D_
          "LastRefreshDate": "2020-12-18T18:05:07.8768106+01:00",_x000D_
          "TotalRefreshCount": 8,_x000D_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"2022-01-12T14:01:11.5046379+01:00",_x000D_
          "LastRefreshDate": "2020-12-18T18:05:05.6489125+01:00",_x000D_
          "TotalRefreshCount": 8,_x000D_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"2022-01-12T14:01:11.5046379+01:00",_x000D_
          "LastRefreshDate": "2020-12-18T18:05:08.1171918+01:00",_x000D_
          "TotalRefreshCount": 4,_x000D_
          "CustomInfo": {}_x000D_
        }_x000D_
      },_x000D_
      "357": {_x000D_
        "$type": "Inside.Core.Formula.Definition.DefinitionAC, Inside.Core.Formula",_x000D_
        "ID": 357,_x000D_
        "Results": [_x000D_
          [_x000D_
            126000.0_x000D_
          ]_x000D_
        ],_x000D_
        "Statistics": {_x000D_
          "CreationDate": "2022-01-12T14:01:11.5046379+01:00",_x000D_
          "LastRefreshDate": "2020-12-18T18:05:07.9571029+01:00",_x000D_
          "TotalRefreshCount": 4,_x000D_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"2022-01-12T14:01:11.5046379+01:00",_x000D_
          "LastRefreshDate": "2020-12-18T18:05:07.9610923+01:00",_x000D_
          "TotalRefreshCount": 4,_x000D_
          "CustomInfo": {}_x000D_
        }_x000D_
      },_x000D_
      "359": {_x000D_
        "$type": "Inside.Core.Formula.Definition.DefinitionAC, Inside.Core.Formula",_x000D_
        "ID": 359,_x000D_
        "Results": [_x000D_
          [_x000D_
            45000.0_x000D_
          ]_x000D_
        ],_x000D_
        "Statistics": {_x000D_
          "CreationDate": "2022-01-12T14:01:11.5056295+01:00",_x000D_
          "LastRefreshDate": "2020-12-18T18:05:08.07</t>
  </si>
  <si>
    <t>47924+01:00",_x000D_
          "TotalRefreshCount": 4,_x000D_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"2022-01-12T14:01:11.5056295+01:00",_x000D_
          "LastRefreshDate": "2020-12-18T18:05:08.0977305+01:00",_x000D_
          "TotalRefreshCount": 4,_x000D_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"2022-01-12T14:01:11.5056295+01:00",_x000D_
          "LastRefreshDate": "2020-12-18T18:05:08.1261678+01:00",_x000D_
          "TotalRefreshCount": 4,_x000D_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"2022-01-12T14:01:11.5056295+01:00",_x000D_
          "LastRefreshDate": "2020-12-18T18:05:08.0189377+01:00",_x000D_
          "TotalRefreshCount": 4,_x000D_
          "CustomInfo": {}_x000D_
        }_x000D_
      },_x000D_
      "363": {_x000D_
        "$type": "Inside.Core.Formula.Definition.DefinitionAC, Inside.Core.Formula",_x000D_
        "ID": 363,_x000D_
        "Results": [_x000D_
          [_x000D_
            56610000.0_x000D_
          ]_x000D_
        ],_x000D_
        "Statistics": {_x000D_
          "CreationDate": "2022-01-12T14:01:11.5056295+01:00",_x000D_
          "LastRefreshDate": "2020-12-18T18:05:08.0089651+01:00",_x000D_
          "TotalRefreshCount": 4,_x000D_
          "CustomInfo": {}_x000D_
        }_x000D_
      },_x000D_
      "364": {_x000D_
        "$type": "Inside.Core.Formula.Definition.DefinitionAC, Inside.Core.Formula",_x000D_
        "ID": 364,_x000D_
        "Results": [_x000D_
          [_x000D_
            -10198887.5_x000D_
          ]_x000D_
        ],_x000D_
        "Statistics": {_x000D_
          "CreationDate": "2022-01-12T14:01:11.5056295+01:00",_x000D_
          "LastRefreshDate": "2020-12-18T18:05:08.1211814+01:00",_x000D_
          "TotalRefreshCount": 4,_x000D_
          "CustomInfo": {}_x000D_
        }_x000D_
      },_x000D_
      "365": {_x000D_
        "$type": "Inside.Core.Formula.Definition.DefinitionAC, Inside.Core.Formula",_x000D_
        "ID": 365,_x000D_
        "Results": [_x000D_
          [_x000D_
            -4972206.0_x000D_
          ]_x000D_
        ],_x000D_
        "Statistics": {_x000D_
          "CreationDate": "2022-01-12T14:01:11.5056295+01:00",_x000D_
          "LastRefreshDate": "2020-12-18T18:05:07.9750569+01:00",_x000D_
          "TotalRefreshCount": 4,_x000D_
          "CustomInfo": {}_x000D_
        }_x000D_
      },_x000D_
      "366": {_x000D_
        "$type": "Inside.Core.Formula.Definition.DefinitionAC, Inside.Core.Formula",_x000D_
        "ID": 366,_x000D_
        "Results": [_x000D_
          [_x000D_
            24101556.27_x000D_
          ]_x000D_
        ],_x000D_
        "Statistics": {_x000D_
          "CreationDate": "2022-01-12T14:01:11.5056295+01:00",_x000D_
          "LastRefreshDate": "2020-12-18T18:05:08.0578369+01:00",_x000D_
          "TotalRefreshCount": 4,_x000D_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"2022-01-12T14:01:11.5056295+01:00",_x000D_
          "LastRefreshDate": "2020-12-18T18:05:07.9481269+01:00",_x000D_
          "TotalRefreshCount": 4,_x000D_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"2022-01-12T14:01:11.5056295+01:00",_x000D_
          "LastRefreshDate": "2020-12-18T18:05:08.0408796+01:00",_x000D_
          "TotalRefreshCount": 4,_x000D_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"2022-01-12T14:01:11.5056295+01:00",_x000D_
          "LastRefreshDate": "2020-12-18T18:05:07.981039+01:00",_x000D_
          "TotalRefreshCount": 4,_x000D_
          "CustomInfo": {}_x000D_
        }_x000D_
      },_x000D_
      "370": {_x000D_
        "$type": "Inside.Core.Formula.Definition.DefinitionAC, Inside.Core.Formula",_x000D_
        "ID": 370,_x000D_
        "Results": [_x000D_
          [_x000D_
            -101520.0_x000D_
          ]_x000D_
        ],_x000D_
        "Statistics": {_x000D_
          "CreationDate": "2022-01-12T14:01:11.5056295+01:00",_x000D_
          "LastRefreshDate": "2020-12-18T18:05:08.0538477+01:00",_x000D_
          "TotalRefreshCount": 4,_x000D_
          "CustomInfo": {}_x000D_
        }_x000D_
      },_x000D_
      "371": {_x000D_
        "$type": "Inside.Core.Formula.Definition.DefinitionAC, Inside.Core.Formula",_x000D_
        "ID": 371,_x000D_
        "Results": [_x000D_
          [_x000D_
            -1750000.0_x000D_
          ]_x000D_
        ],_x000D_
        "Statistics": {_x000D_
          "CreationDate": "2022-01-12T14:01:11.5056295+01:00",_x000D_
          "LastRefreshDate": "2020-12-18T18:05:08.0917467+01:00",_x000D_
          "TotalRefreshCount": 4,_x000D_
          "CustomInfo": {}_x000D_
        }_x000D_
      },_x000D_
      "372": {_x000D_
        "$type": "Inside.Core.Formula.Definition.DefinitionAC, Inside.Core.Formula",_x000D_
        "ID": 372,_x000D_
        "Results": [_x000D_
          [_x000D_
            810000.0_x000D_
          ]_x000D_
        ],_x000D_
        "Statistics": {_x000D_
          "CreationDate": "2022-01-12T14:01:11.5056295+01:00",_x000D_
          "LastRefreshDate": "2020-12-18T18:05:08.0279142+01:00",_x000D_
          "TotalRefreshCount": 4,_x000D_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"2022-01-12T14:01:11.5056295+01:00",_x000D_
          "LastRefreshDate": "2020-12-18T18:05:08.0319035+01:00",_x000D_
          "TotalRefreshCount": 4,_x000D_
          "CustomInfo": {}_x000D_
        }_x000D_
      },_x000D_
      "374": {_x000D_
        "$type": "Inside.Core.Formula.Definition.DefinitionAC, Inside.Core.Formula",_x000D_
        "ID": 374,_x000D_
        "Results": [_x000D_
          [_x000D_
            400120.0_x000D_
          ]_x000D_
        ],_x000D_
        "Statistics": {_x000D_
          "CreationDate": "2022-01-12T14:01:11.5056295+01:00",_x000D_
          "LastRefreshDate": "2020-12-18T18:05:08.0448736+01:00",_x000D_
          "TotalRefreshCount": 4,_x000D_
          "CustomInfo": {}_x000D_
        }_x000D_
      },_x000D_
      "375": {_x000D_
        "$type": "Inside.Core.Formula.Definition.DefinitionAC, Inside.Core.Formula",_x000D_
        "ID": 375,_x000D_
        "Results": [_x000D_
          [_x000D_
            3311109.5_x000D_
          ]_x000D_
        ],_x000D_
        "Statistics": {_x000D_
          "CreationDate": "2022-01-12T14:01:11.5056295+01:00",_x000D_
          "LastRefreshDate": "2020-12-18T18:05:08.0797787+01:00",_x000D_
          "TotalRefreshCount": 4,_x000D_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"2022-01-12T14:01:11.5056295+01:00",_x000D_
          "LastRefreshDate": "2020-12-18T18:05:07.9660789+01:00",_x000D_
          "TotalRefreshCount": 4,_x000D_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"2022-01-12T14:01:11.5056295+01:00",_x000D_
          "LastRefreshDate": "2020-12-18T18:05:08.0368904+01:00",_x000D_
          "TotalRefreshCount": 4,_x000D_
          "CustomInfo": {}_x000D_
        }_x000D_
      },_x000D_
      "378": {_x000D_
        "$type": "Inside.Core.Formula.Definition.DefinitionAC, Inside.Core.Formula",_x000D_
        "ID": 378,_x000D_
        "Results": [_x000D_
          [_x000D_
            35000.0_x000D_
          ]_x000D_
        ],_x000D_
        "Statistics": {_x000D_
          "CreationDate": "2022-01-12T14:01:11.5056295+01:00",_x000D_
          "LastRefreshDate": "2020-12-18T18:05:08.0877573+01:00",_x000D_
          "TotalRefreshCount": 4,_x000D_
          "CustomInfo": {}_x000D_
        }_x000D_
      },_x000D_
      "379": {_x000D_
        "$type": "Inside.Core.Formula.Definition.DefinitionAC, Inside.Core.Formula",_x000D_
        "ID": 379,_x000D_
        "Results": [_x000D_
          [_x000D_
            66725.0_x000D_
          ]_x000D_
        ],_x000D_
        "Statistics": {_x000D_
          "CreationDate": "2022-01-12T14:01:11.5056295+01:00",_x000D_
          "LastRefreshDate": "2020-12-18T18:05:08.0668134+01:00",_x000D_
          "TotalRefreshCount": 4,_x000D_
          "CustomInfo": {}_x000D_
        }_x000D_
      },_x000D_
      "380": {_x000D_
        "$type": "Inside.Core.Formula.Definition.DefinitionAC, Inside.Core.Formula",_x000D_
        "ID": 380,_x000D_
        "Results": [_x000D_
          [_x000D_
            -1200.0_x000D_
          ]_x000D_
        ],_x000D_
        "Statistics": {_x000D_
          "CreationDate": "2022-01-12T14:01:11.5056295+01:00",_x000D_
          "LastRefreshDate": "2020-12-18T18:05:08.0618265+01:00",_x000D_
          "TotalRefreshCount": 4,_x000D_
          "CustomInfo": {}_x000D_
        }_x000D_
      },_x000D_
      "381": {_x000D_
        "$type": "Inside.Core.Formula.Definition.DefinitionAC, Inside.Core.Formula",_x000D_
        "ID": 381,_x000D_
        "Results": [_x000D_
          [_x000D_
            182586801.17_x000D_
          ]_x000D_
        ],_x000D_
        "Statistics": {_x000D_
          "CreationDate": "2022-01-12T14:01:11.5056295+01:00",_x000D_
          "LastRefreshDate": "2020-12-18T18:05:07.9999894+01:00",_x000D_
          "TotalRefreshCount": 4,_x000D_
          "CustomInfo": {}_x000D_
        }_x000D_
      },_x000D_
      "382": {_x000D_
        "$type": "Inside.Core.Formula.Definition.DefinitionAC, Inside.Core.Formula",_x000D_
        "ID": 382,_x000D_
        "Results": [_x000D_
          [_x000D_
            -171262704.87_x000D_
          ]_x000D_
        ],_x000D_
        "Statistics": {_x000D_
          "CreationDate": "2022-01-12T14:01:11.5056295+01:00",_x000D_
          "LastRefreshDate": "2020-12-18T18:05:08.0139515+01:00",_x000D_
          "TotalRefreshCount": 4,_x000D_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"2022-01-12T14:01:11.5056295+01:00",_x000D_
          "LastRefreshDate": "2020-12-18T18:05:08.0229276+01:00",_x000D_
          "TotalRefreshCount": 4,_x000D_
          "CustomInfo": {}_x000D_
        }_x000D_
      },_x000D_
      "384": {_x000D_
        "$type": "Inside.Core.Formula.Definition.DefinitionAC, Inside.Core.Formula",_x000D_
        "ID": 384,_x000D_
        "Results": [_x000D_
          [_x000D_
            -810000.0_x000D_
          ]_x000D_
        ],_x000D_
        "Statistics": {_x000D_
          "CreationDate": "2022-01-12T14:01:11.5056295+01:00",_x000D_
          "LastRefreshDate": "2020-12-18T18:05:08.0708066+01:00",_x000D_
          "TotalRefreshCount": 4,_x000D_
          "CustomInfo": {}_x000D_
        }_x000D_
      },_x000D_
      "385": {_x000D_
        "$type": "Inside.Core.Formula.Definition.DefinitionAC, Inside.Core.Formula",_x000D_
        "ID": 385,_x000D_
        "Results": [_x000D_
          [_x000D_
            3193812.71_x000D_
          ]_x000D_
        ],_x000D_
        "Statistics": {_x000D_
          "CreationDate": "2022-01-12T14:01:11.5056295+01:00",_x000D_
          "LastRefreshDate": "2020-12-18T18:05:07.9521164+01:00",_x000D_
          "TotalRefreshCount": 4,_x000D_
          "CustomInfo": {}_x000D_
        }_x000D_
      },_x000D_
      "386": {_x000D_
        "$type": "Inside.Core.Formula.Definition.DefinitionAC, Inside.Core.Formula",_x000D_
        "ID": 386,_x000D_
        "Results": [_x000D_
          [_x000D_
            -15000.0_x000D_
          ]_x000D_
        ],_x000D_
        "Statistics": {_x000D_
          "CreationDate": "2022-01-12T14:01:11.5056295+01:00",_x000D_
          "LastRefreshDate": "2020-12-18T18:05:08.1301576+01:00",_x000D_
          "TotalRefreshCount": 4,_x000D_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"2022-01-12T14:01:11.5056295+01:00",_x000D_
          "LastRefreshDate": "2020-12-18T18:05:07.7690978+01:00",_x000D_
          "TotalRefreshCount": 4,_x000D_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"2022-01-12T14:01:11.5056295+01:00",_x000D_
          "LastRefreshDate": "2020-12-18T18:05:08.083768+01:00",_x000D_
          "TotalRefreshCount": 4,_x000D_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"2022-01-12T14:01:11.5056295+01:00",_x000D_
          "LastRefreshDate": "2020-12-18T18:05:07.970068+01:00",_x000D_
          "TotalRefreshCount": 4,_x000D_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"2022-01-12T14:01:11.5056295+01:00",_x000D_
          "LastRefreshDate": "2020-12-18T18:05:12.6623072+01:00",_x000D_
          "TotalRefreshCount": 1,_x000D_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"2022-01-12T14:01:11.5056295+01:00",_x000D_
          "LastRefreshDate": "2020-12-18T18:05:12.6688924+01:00",_x000D_
          "TotalRefreshCount": 1,_x000D_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"2022-01-12T14:01:11.5056295+01:00",_x000D_
          "LastRefreshDate": "2020-12-18T18:05:12.677867+01:00",_x000D_
          "TotalRefreshCount": 1,_x000D_
          "CustomInfo": {}_x000D_
        }_x000D_
      },_x000D_
      "393": {_x000D_
        "$type": "Inside.Core.Formula.Definition.DefinitionAC, Inside.Core.Formula",_x000D_
        "ID": 393,_x000D_
        "Results": [_x000D_
          [_x000D_
            3411651.5_x000D_
          ]_x000D_
        ],_x000D_
        "Statistics": {_x000D_
          "CreationDate": "2022-01-12T14:01:11.5056295+01:00",_x000D_
          "LastRefreshDate": "2020-12-18T18:05:13.1137829+01:00",_x000D_
          "TotalRefreshCount": 2,_x000D_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"2022-01-12T14:01:11.5056295+01:00",_x000D_
          "LastRefreshDate": "2020-12-18T18:05:12.6938698+01:00",_x000D_
          "TotalRefreshCount": 1,_x000D_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"2022-01-12T14:01:11.5056295+01:00",_x000D_
          "LastRefreshDate": "2020-12-18T18:05:12.711777+01:00",_x000D_
          "TotalRefreshCount": 1,_x000D_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"2022-01-12T14:01:11.5056295+01:00",_x000D_
          "LastRefreshDate": "2020-12-18T18:05:12.7187652+01:00",_x000D_
          "TotalRefreshCount": 1,_x000D_
          "CustomInfo": {}_x000D_
        }_x000D_
      },_x000D_
      "397": {_x000D_
        "$type": "Inside.Core.Formula.Definition.DefinitionAC, Inside.Core.Formula",_x000D_
        "ID": 397,_x000D_
        "Results": [_x000D_
          [_x000D_
            -5890162.0_x000D_
          ]_x000D_
        ],_x000D_
        "Statistics": {_x000D_
          "CreationDate": "2022-01-12T14:01:11.5056295+01:00",_x000D_
          "LastRefreshDate": "2020-12-18T18:05:12.7227869+01:00",_x000D_
          "TotalRefreshCount": 1,_x000D_
          "CustomInfo": {}_x000D_
        }_x000D_
      },_x000D_
      "398": {_x000D_
        "$type": "Inside.Core.Formula.Definition.DefinitionAC, Inside.Core.Formula",_x000D_
        "ID": 398,_x000D_
        "Results": [_x000D_
          [_x000D_
            917956.0_x000D_
          ]_x000D_
        ],_x000D_
        "Statistics": {_x000D_
          "CreationDate": "2022-01-12T14:01:11.5056295+01:00",_x000D_
          "LastRefreshDate": "2020-12-18T18:05:13.1111854+01:00",_x000D_
          "TotalRefreshCount": 2,_x000D_
          "CustomInfo": {}_x000D_
        }_x000D_
      },_x000D_
      "399": {_x000D_
        "$type": "Inside.Core.Formula.Definition.DefinitionAC, Inside.Core.Formula",_x000D_
        "ID": 399,_x000D_
        "Results": [_x000D_
          [_x000D_
            3193812.71_x000D_
          ]_x000D_
        ],_x000D_
        "Statistics": {_x000D_
          "CreationDate": "2022-01-12T14:01:11.5056295+01:00",_x000D_
          "LastRefreshDate": "2020-12-18T18:05:13.1081928+01:00",_x000D_
          "TotalRefreshCount": 2,_x000D_
          "CustomInfo": {}_x000D_
        }_x000D_
      },_x000D_
      "400": {_x000D_
        "$type": "Inside.Core.Formula.Definition.DefinitionAC, Inside.Core.Formula",_x000D_
        "ID": 400,_x000D_
        "Results": [_x000D_
          [_x000D_
            45000.0_x000D_
          ]_x000D_
        ],_x000D_
        "Statistics": {_x000D_
          "CreationDate": "2022-01-12T14:01:11.5056295+01:00",_x000D_
          "LastRefreshDate": "2020-12-18T18:05:13.1051442+01:00",_x000D_
          "TotalRefreshCount": 2,_x000D_
          "CustomInfo": {}_x000D_
        }_x000D_
      },_x000D_
      "401": {_x000D_
        "$type": "Inside.Core.Formula.Definition.DefinitionAC, Inside.Core.Formula",_x000D_
        "ID": 401,_x000D_
        "Results": [_x000D_
          [_x000D_
            -101520.0_x000D_
          ]_x000D_
        ],_x000D_
        "Statistics": {_x000D_
          "CreationDate": "2022-01-12T14:01:11.5056295+01:00",_x000D_
          "LastRefreshDate": "2020-12-18T18:05:13.1022147+01:00",_x000D_
          "TotalRefreshCount": 2,_x000D_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"2022-01-12T14:01:11.5056295+01:00",_x000D_
          "LastRefreshDate": "2020-12-18T18:05:13.0992173+01:00",_x000D_
          "TotalRefreshCount": 2,_x000D_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"2022-01-12T14:01:11.5056295+01:00",_x000D_
          "LastRefreshDate": "2020-12-18T18:05:12.7497056+01:00",_x000D_
          "TotalRefreshCount": 1,_x000D_
          "CustomInfo": {}_x000D_
        }_x000D_
      },_x000D_
      "404": {_x000D_
        "$type": "Inside.Core.Formula.Definition.DefinitionAC, Inside.Core.Formula",_x000D_
        "ID": 404,_x000D_
        "Results": [_x000D_
          [_x000D_
            810000.0_x000D_
          ]_x000D_
        ],_x000D_
        "Statistics": {_x000D_
          "CreationDate": "2022-01-12T14:01:11.5056295+01:00",_x000D_
          "LastRefreshDate": "2020-12-18T18:05:13.0951716+01:00",_x000D_
          "TotalRefreshCount": 2,_x000D_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"2022-01-12T14:01:11.5056295+01:00",_x000D_
          "LastRefreshDate": "2020-12-18T18:05:12.7616815+01:00",_x000D_
          "TotalRefreshCount": 1,_x000D_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"2022-01-12T14:01:11.5056295+01:00",_x000D_
          "LastRefreshDate": "2020-12-18T18:05:13.0922322+01:00",_x000D_
          "TotalRefreshCount": 2,_x000D_
          "CustomInfo": {}_x000D_
        }_x000D_
      },_x000D_
      "407": {_x000D_
        "$type": "Inside.Core.Formula.Definition.DefinitionAC, Inside.Core.Formula",_x000D_
        "ID": 407,_x000D_
        "Results": [_x000D_
          [_x000D_
            36060951.0_x000D_
          ]_x000D_
        ],_x000D_
        "Statistics": {_x000D_
          "CreationDate": "2022-01-12T14:01:11.5056295+01:00",_x000D_
          "LastRefreshDate": "2020-12-18T18:05:13.0892391+01:00",_x000D_
          "TotalRefreshCount": 2,_x000D_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"2022-01-12T14:01:11.5056295+01:00",_x000D_
          "LastRefreshDate": "2020-12-18T18:05:12.781243+01:00",_x000D_
          "TotalRefreshCount": 1,_x000D_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"2022-01-12T14:01:11.5056295+01:00",_x000D_
          "LastRefreshDate": "2020-12-18T18:05:12.7852318+01:00",_x000D_
          "TotalRefreshCount": 1,_x000D_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"2022-01-12T14:01:11.5056295+01:00",_x000D_
          "LastRefreshDate": "2020-12-18T18:05:12.7892669+01:00",_x000D_
          "TotalRefreshCount": 1,_x000D_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"2022-01-12T14:01:11.5056295+01:00",_x000D_
          "LastRefreshDate": "2020-12-18T18:05:12.7932729+01:00",_x000D_
          "TotalRefreshCount": 1,_x000D_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"2022-01-12T14:01:11.5056295+01:00",_x000D_
          "LastRefreshDate": "2020-12-18T18:05:13.0862275+01:00",_x000D_
          "TotalRefreshCount": 2,_x000D_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"2022-01-12T14:01:11.5056295+01:00",_x000D_
          "LastRefreshDate": "2020-12-18T18:05:13.0832612+01:00",_x000D_
          "TotalRefreshCount": 2,_x000D_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"2022-01-12T14:01:11.5056295+01:00",_x000D_
          "LastRefreshDate": "2020-12-18T18:05:13.0802711+01:00",_x000D_
          "TotalRefreshCount": 2,_x000D_
          "CustomInfo": {}_x000D_
        }_x000D_
      },_x000D_
      "415": {_x000D_
        "$type": "Inside.Core.Formula.Definition.DefinitionAC, Inside.Core.Formula",_x000D_
        "ID": 415,_x000D_
        "Results": [_x000D_
          [_x000D_
            -10436487.5_x000D_
          ]_x000D_
        ],_x000D_
        "Statistics": {_x000D_
          "CreationDate": "2022-01-12T14:01:11.5056295+01:00",_x000D_
          "LastRefreshDate": "2020-12-18T18:05:12.8102162+01:00",_x000D_
          "TotalRefreshCount": 1,_x000D_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"2022-01-12T14:01:11.5056295+01:00",_x000D_
          "LastRefreshDate": "2020-12-18T18:05:12.8132172+01:00",_x000D_
          "TotalRefreshCount": 1,_x000D_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"2022-01-12T14:01:11.5056295+01:00",_x000D_
          "LastRefreshDate": "2020-12-18T18:05:13.0782785+01:00",_x000D_
          "TotalRefreshCount": 2,_x000D_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"2022-01-12T14:01:11.5056295+01:00",_x000D_
          "LastRefreshDate": "2020-12-18T18:05:12.821573+01:00",_x000D_
          "TotalRefreshCount": 1,_x000D_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"2022-01-12T14:01:11.5056295+01:00",_x000D_
          "LastRefreshDate": "2020-12-18T18:05:12.8255622+01:00",_x000D_
          "TotalRefreshCount": 1,_x000D_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"2022-01-12T14:01:11.5056295+01:00",_x000D_
          "LastRefreshDate": "2020-12-18T18:05:13.0752248+01:00",_x000D_
          "TotalRefreshCount": 2,_x000D_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"2022-01-12T14:01:11.5056295+01:00",_x000D_
          "LastRefreshDate": "2020-12-18T18:05:12.8345387+01:00",_x000D_
          "TotalRefreshCount": 1,_x000D_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"2022-01-12T14:01:11.5056295+01:00",_x000D_
          "LastRefreshDate": "2020-12-18T18:05:12.8385283+01:00",_x000D_
          "TotalRefreshCount": 1,_x000D_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"2022-01-12T14:01:11.5056295+01:00",_x000D_
          "LastRefreshDate": "2020-12-18T18:05:12.8435135+01:00",_x000D_
          "TotalRefreshCount": 1,_x000D_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"2022-01-12T14:01:11.5056295+01:00",_x000D_
          "LastRefreshDate": "2020-12-18T18:05:12.847445+01:00",_x000D_
          "TotalRefreshCount": 1,_x000D_
          "CustomInfo": {}_x000D_
        }_x000D_
      },_x000D_
      "425": {_x000D_
        "$type": "Inside.Core.Formula.Definition.DefinitionAC, Inside.Core.Formula",_x000D_
        "ID": 425,_x000D_
        "Results": [_x000D_
          [_x000D_
            -15000.0_x000D_
          ]_x000D_
        ],_x000D_
        "Statistics": {_x000D_
          "CreationDate": "2022-01-12T14:01:11.5056295+01:00",_x000D_
          "LastRefreshDate": "2020-12-18T18:05:13.0722918+01:00",_x000D_
          "TotalRefreshCount": 2,_x000D_
          "CustomInfo": {}_x000D_
        }_x000D_
      },_x000D_
      "426": {_x000D_
        "$type": "Inside.Core.Formula.Definition.DefinitionAC, Inside.Core.Formula",_x000D_
        "ID": 426,_x000D_
        "Results": [_x000D_
          [_x000D_
            -810000.0_x000D_
          ]_x000D_
        ],_x000D_
        "Statistics": {_x000D_
          "CreationDate": "2022-01-12T14:01:11.5056295+01:00",_x000D_
          "LastRefreshDate": "2020-12-18T18:05:13.0702409+01:00",_x000D_
          "TotalRefreshCount": 2,_x000D_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"2022-01-12T14:01:11.5056295+01:00",_x000D_
          "LastRefreshDate": "2020-12-18T18:05:13.0663047+01:00",_x000D_
          "TotalRefreshCount": 2,_x000D_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"2022-01-12T14:01:11.5056295+01:00",_x000D_
          "LastRefreshDate": "2020-12-18T18:05:13.0642896+01:00",_x000D_
          "TotalRefreshCount": 2,_x000D_
          "CustomInfo": {}_x000D_
        }_x000D_
      },_x000D_
      "429": {_x000D_
        "$type": "Inside.Core.Formula.Definition.DefinitionAC, Inside.Core.Formula",_x000D_
        "ID": 429,_x000D_
        "Results": [_x000D_
          [_x000D_
            182591801.17_x000D_
          ]_x000D_
        ],_x000D_
        "Statistics": {_x000D_
          "CreationDate": "2022-01-12T14:01:11.5056295+01:00",_x000D_
          "LastRefreshDate": "2020-12-18T18:05:13.0612576+01:00",_x000D_
          "TotalRefreshCount": 2,_x000D_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"2022-01-12T14:01:11.5056295+01:00",_x000D_
          "LastRefreshDate": "2020-12-18T18:05:13.0582591+01:00",_x000D_
          "TotalRefreshCount": 2,_x000D_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"2022-01-12T14:01:11.5056295+01:00",_x000D_
          "LastRefreshDate": "2020-12-18T18:05:12.8884238+01:00",_x000D_
          "TotalRefreshCount": 1,_x000D_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"2022-01-12T14:01:11.5056295+01:00",_x000D_
          "LastRefreshDate": "2020-12-18T18:05:13.0552685+01:00",_x000D_
          "TotalRefreshCount": 2,_x000D_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"2022-01-12T14:01:11.5056295+01:00",_x000D_
          "LastRefreshDate": "2020-12-18T18:05:13.052274+01:00",_x000D_
          "TotalRefreshCount": 2,_x000D_
          "CustomInfo": {}_x000D_
        }_x000D_
      },_x000D_
      "4</t>
  </si>
  <si>
    <t xml:space="preserve">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"2022-01-12T14:01:11.5056295+01:00",_x000D_
          "LastRefreshDate": "2020-12-18T18:05:12.9003453+01:00",_x000D_
          "TotalRefreshCount": 1,_x000D_
          "CustomInfo": {}_x000D_
        }_x000D_
      },_x000D_
      "435": {_x000D_
        "$type": "Inside.Core.Formula.Definition.DefinitionAC, Inside.Core.Formula",_x000D_
        "ID": 435,_x000D_
        "Results": [_x000D_
          [_x000D_
            400120.0_x000D_
          ]_x000D_
        ],_x000D_
        "Statistics": {_x000D_
          "CreationDate": "2022-01-12T14:01:11.5056295+01:00",_x000D_
          "LastRefreshDate": "2020-12-18T18:05:13.0492838+01:00",_x000D_
          "TotalRefreshCount": 2,_x000D_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"2022-01-12T14:01:11.5056295+01:00",_x000D_
          "LastRefreshDate": "2020-12-18T18:05:13.0462998+01:00",_x000D_
          "TotalRefreshCount": 2,_x000D_
          "CustomInfo": {}_x000D_
        }_x000D_
      },_x000D_
      "437": {_x000D_
        "$type": "Inside.Core.Formula.Definition.DefinitionAC, Inside.Core.Formula",_x000D_
        "ID": 437,_x000D_
        "Results": [_x000D_
          [_x000D_
            -5000.0_x000D_
          ]_x000D_
        ],_x000D_
        "Statistics": {_x000D_
          "CreationDate": "2022-01-12T14:01:11.5056295+01:00",_x000D_
          "LastRefreshDate": "2020-12-18T18:05:12.9133585+01:00",_x000D_
          "TotalRefreshCount": 1,_x000D_
          "CustomInfo": {}_x000D_
        }_x000D_
      },_x000D_
      "438": {_x000D_
        "$type": "Inside.Core.Formula.Definition.DefinitionAC, Inside.Core.Formula",_x000D_
        "ID": 438,_x000D_
        "Results": [_x000D_
          [_x000D_
            66725.0_x000D_
          ]_x000D_
        ],_x000D_
        "Statistics": {_x000D_
          "CreationDate": "2022-01-12T14:01:11.5056295+01:00",_x000D_
          "LastRefreshDate": "2020-12-18T18:05:13.0432472+01:00",_x000D_
          "TotalRefreshCount": 2,_x000D_
          "CustomInfo": {}_x000D_
        }_x000D_
      },_x000D_
      "439": {_x000D_
        "$type": "Inside.Core.Formula.Definition.DefinitionAC, Inside.Core.Formula",_x000D_
        "ID": 439,_x000D_
        "Results": [_x000D_
          [_x000D_
            56610000.0_x000D_
          ]_x000D_
        ],_x000D_
        "Statistics": {_x000D_
          "CreationDate": "2022-01-12T14:01:11.5056295+01:00",_x000D_
          "LastRefreshDate": "2020-12-18T18:05:13.0393188+01:00",_x000D_
          "TotalRefreshCount": 2,_x000D_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"2022-01-12T14:01:11.5056295+01:00",_x000D_
          "LastRefreshDate": "2020-12-18T18:05:12.9284785+01:00",_x000D_
          "TotalRefreshCount": 1,_x000D_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"2022-01-12T14:01:11.5056295+01:00",_x000D_
          "LastRefreshDate": "2020-12-18T18:05:12.9453824+01:00",_x000D_
          "TotalRefreshCount": 1,_x000D_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"2022-01-12T14:01:11.5056295+01:00",_x000D_
          "LastRefreshDate": "2020-12-18T18:05:12.9494142+01:00",_x000D_
          "TotalRefreshCount": 1,_x000D_
          "CustomInfo": {}_x000D_
        }_x000D_
      },_x000D_
      "443": {_x000D_
        "$type": "Inside.Core.Formula.Definition.DefinitionAC, Inside.Core.Formula",_x000D_
        "ID": 443,_x000D_
        "Results": [_x000D_
          [_x000D_
            -11959394.73_x000D_
          ]_x000D_
        ],_x000D_
        "Statistics": {_x000D_
          "CreationDate": "2022-01-12T14:01:11.5056295+01:00",_x000D_
          "LastRefreshDate": "2020-12-18T18:05:12.9534045+01:00",_x000D_
          "TotalRefreshCount": 1,_x000D_
          "CustomInfo": {}_x000D_
        }_x000D_
      },_x000D_
      "444": {_x000D_
        "$type": "Inside.Core.Formula.Definition.DefinitionAC, Inside.Core.Formula",_x000D_
        "ID": 444,_x000D_
        "Results": [_x000D_
          [_x000D_
            -171262704.87_x000D_
          ]_x000D_
        ],_x000D_
        "Statistics": {_x000D_
          "CreationDate": "2022-01-12T14:01:11.5056295+01:00",_x000D_
          "LastRefreshDate": "2020-12-18T18:05:13.0373222+01:00",_x000D_
          "TotalRefreshCount": 2,_x000D_
          "CustomInfo": {}_x000D_
        }_x000D_
      },_x000D_
      "445": {_x000D_
        "$type": "Inside.Core.Formula.Definition.DefinitionAC, Inside.Core.Formula",_x000D_
        "ID": 445,_x000D_
        "Results": [_x000D_
          [_x000D_
            -1200.0_x000D_
          ]_x000D_
        ],_x000D_
        "Statistics": {_x000D_
          "CreationDate": "2022-01-12T14:01:11.5066235+01:00",_x000D_
          "LastRefreshDate": "2020-12-18T18:05:13.0343314+01:00",_x000D_
          "TotalRefreshCount": 2,_x000D_
          "CustomInfo": {}_x000D_
        }_x000D_
      },_x000D_
      "446": {_x000D_
        "$type": "Inside.Core.Formula.Definition.DefinitionAC, Inside.Core.Formula",_x000D_
        "ID": 446,_x000D_
        "Results": [_x000D_
          [_x000D_
            237600.0_x000D_
          ]_x000D_
        ],_x000D_
        "Statistics": {_x000D_
          "CreationDate": "2022-01-12T14:01:11.5066235+01:00",_x000D_
          "LastRefreshDate": "2020-12-18T18:05:13.0313398+01:00",_x000D_
          "TotalRefreshCount": 2,_x000D_
          "CustomInfo": {}_x000D_
        }_x000D_
      },_x000D_
      "447": {_x000D_
        "$type": "Inside.Core.Formula.Definition.DefinitionAC, Inside.Core.Formula",_x000D_
        "ID": 447,_x000D_
        "Results": [_x000D_
          [_x000D_
            126000.0_x000D_
          ]_x000D_
        ],_x000D_
        "Statistics": {_x000D_
          "CreationDate": "2022-01-12T14:01:11.5066235+01:00",_x000D_
          "LastRefreshDate": "2020-12-18T18:05:13.0283449+01:00",_x000D_
          "TotalRefreshCount": 2,_x000D_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"2022-01-12T14:01:11.5066235+01:00",_x000D_
          "LastRefreshDate": "2020-12-18T18:05:12.9734144+01:00",_x000D_
          "TotalRefreshCount": 1,_x000D_
          "CustomInfo": {}_x000D_
        }_x000D_
      },_x000D_
      "449": {_x000D_
        "$type": "Inside.Core.Formula.Definition.DefinitionAC, Inside.Core.Formula",_x000D_
        "ID": 449,_x000D_
        "Results": [_x000D_
          [_x000D_
            35000.0_x000D_
          ]_x000D_
        ],_x000D_
        "Statistics": {_x000D_
          "CreationDate": "2022-01-12T14:01:11.5066235+01:00",_x000D_
          "LastRefreshDate": "2020-12-18T18:05:13.025359+01:00",_x000D_
          "TotalRefreshCount": 2,_x000D_
          "CustomInfo": {}_x000D_
        }_x000D_
      },_x000D_
      "450": {_x000D_
        "$type": "Inside.Core.Formula.Definition.DefinitionAC, Inside.Core.Formula",_x000D_
        "ID": 450,_x000D_
        "Results": [_x000D_
          [_x000D_
            -1900000.0_x000D_
          ]_x000D_
        ],_x000D_
        "Statistics": {_x000D_
          "CreationDate": "2022-01-12T14:01:11.5066235+01:00",_x000D_
          "LastRefreshDate": "2020-12-18T18:05:12.9813861+01:00",_x000D_
          "TotalRefreshCount": 1,_x000D_
          "CustomInfo": {}_x000D_
        }_x000D_
      },_x000D_
      "451": {_x000D_
        "$type": "Inside.Core.Formula.Definition.DefinitionAC, Inside.Core.Formula",_x000D_
        "ID": 451,_x000D_
        "Results": [_x000D_
          [_x000D_
            150000.0_x000D_
          ]_x000D_
        ],_x000D_
        "Statistics": {_x000D_
          "CreationDate": "2022-01-12T14:01:11.5066235+01:00",_x000D_
          "LastRefreshDate": "2020-12-18T18:05:13.0223582+01:00",_x000D_
          "TotalRefreshCount": 2,_x000D_
          "CustomInfo": {}_x000D_
        }_x000D_
      },_x000D_
      "452": {_x000D_
        "$type": "Inside.Core.Formula.Definition.DefinitionAC, Inside.Core.Formula",_x000D_
        "ID": 452,_x000D_
        "Results": [_x000D_
          [_x000D_
            -100542.0_x000D_
          ]_x000D_
        ],_x000D_
        "Statistics": {_x000D_
          "CreationDate": "2022-01-12T14:01:11.5066235+01:00",_x000D_
          "LastRefreshDate": "2020-12-18T18:05:12.9893634+01:00",_x000D_
          "TotalRefreshCount": 1,_x000D_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"2022-01-12T14:01:11.5066235+01:00",_x000D_
          "LastRefreshDate": "2020-12-18T18:05:13.0173569+01:00",_x000D_
          "TotalRefreshCount": 2,_x000D_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"2022-01-12T14:01:11.5066235+01:00",_x000D_
          "LastRefreshDate": "2020-12-18T18:05:13.0113358+01:00",_x000D_
          "TotalRefreshCount": 2,_x000D_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"2022-01-12T14:01:11.5066235+01:00",_x000D_
          "LastRefreshDate": "2020-12-18T18:05:13.117786+01:00",_x000D_
          "TotalRefreshCount": 1,_x000D_
          "CustomInfo": {}_x000D_
        }_x000D_
      },_x000D_
      "456": {_x000D_
        "$type": "Inside.Core.Formula.Definition.DefinitionAC, Inside.Core.Formula",_x000D_
        "ID": 456,_x000D_
        "Results": [_x000D_
          [_x000D_
            3193812.71_x000D_
          ]_x000D_
        ],_x000D_
        "Statistics": {_x000D_
          "CreationDate": "2022-01-12T14:01:11.5066235+01:00",_x000D_
          "LastRefreshDate": "2020-12-18T18:05:13.1227827+01:00",_x000D_
          "TotalRefreshCount": 1,_x000D_
          "CustomInfo": {}_x000D_
        }_x000D_
      },_x000D_
      "457": {_x000D_
        "$type": "Inside.Core.Formula.Definition.DefinitionAC, Inside.Core.Formula",_x000D_
        "ID": 457,_x000D_
        "Results": [_x000D_
          [_x000D_
            126000.0_x000D_
          ]_x000D_
        ],_x000D_
        "Statistics": {_x000D_
          "CreationDate": "2022-01-12T14:01:11.5066235+01:00",_x000D_
          "LastRefreshDate": "2020-12-18T18:05:13.1267641+01:00",_x000D_
          "TotalRefreshCount": 1,_x000D_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"2022-01-12T14:01:11.5066235+01:00",_x000D_
          "LastRefreshDate": "2020-12-18T18:05:13.1317177+01:00",_x000D_
          "TotalRefreshCount": 1,_x000D_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"2022-01-12T14:01:11.5066235+01:00",_x000D_
          "LastRefreshDate": "2020-12-18T18:05:13.1367578+01:00",_x000D_
          "TotalRefreshCount": 1,_x000D_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"2022-01-12T14:01:11.5066235+01:00",_x000D_
          "LastRefreshDate": "2020-12-18T18:05:13.1596986+01:00",_x000D_
          "TotalRefreshCount": 1,_x000D_
          "CustomInfo": {}_x000D_
        }_x000D_
      },_x000D_
      "461": {_x000D_
        "$type": "Inside.Core.Formula.Definition.DefinitionAC, Inside.Core.Formula",_x000D_
        "ID": 461,_x000D_
        "Results": [_x000D_
          [_x000D_
            -4972206.0_x000D_
          ]_x000D_
        ],_x000D_
        "Statistics": {_x000D_
          "CreationDate": "2022-01-12T14:01:11.5066235+01:00",_x000D_
          "LastRefreshDate": "2020-12-18T18:05:13.1706142+01:00",_x000D_
          "TotalRefreshCount": 1,_x000D_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"2022-01-12T14:01:11.5066235+01:00",_x000D_
          "LastRefreshDate": "2020-12-18T18:05:13.1795902+01:00",_x000D_
          "TotalRefreshCount": 1,_x000D_
          "CustomInfo": {}_x000D_
        }_x000D_
      },_x000D_
      "463": {_x000D_
        "$type": "Inside.Core.Formula.Definition.DefinitionAC, Inside.Core.Formula",_x000D_
        "ID": 463,_x000D_
        "Results": [_x000D_
          [_x000D_
            182586801.17_x000D_
          ]_x000D_
        ],_x000D_
        "Statistics": {_x000D_
          "CreationDate": "2022-01-12T14:01:11.5066235+01:00",_x000D_
          "LastRefreshDate": "2020-12-18T18:05:13.1865715+01:00",_x000D_
          "TotalRefreshCount": 1,_x000D_
          "CustomInfo": {}_x000D_
        }_x000D_
      },_x000D_
      "464": {_x000D_
        "$type": "Inside.Core.Formula.Definition.DefinitionAC, Inside.Core.Formula",_x000D_
        "ID": 464,_x000D_
        "Results": [_x000D_
          [_x000D_
            56610000.0_x000D_
          ]_x000D_
        ],_x000D_
        "Statistics": {_x000D_
          "CreationDate": "2022-01-12T14:01:11.5066235+01:00",_x000D_
          "LastRefreshDate": "2020-12-18T18:05:13.1925554+01:00",_x000D_
          "TotalRefreshCount": 1,_x000D_
          "CustomInfo": {}_x000D_
        }_x000D_
      },_x000D_
      "465": {_x000D_
        "$type": "Inside.Core.Formula.Definition.DefinitionAC, Inside.Core.Formula",_x000D_
        "ID": 465,_x000D_
        "Results": [_x000D_
          [_x000D_
            -171262704.87_x000D_
          ]_x000D_
        ],_x000D_
        "Statistics": {_x000D_
          "CreationDate": "2022-01-12T14:01:11.5066235+01:00",_x000D_
          "LastRefreshDate": "2020-12-18T18:05:13.1985403+01:00",_x000D_
          "TotalRefreshCount": 1,_x000D_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"2022-01-12T14:01:11.5066235+01:00",_x000D_
          "LastRefreshDate": "2020-12-18T18:05:13.2045239+01:00",_x000D_
          "TotalRefreshCount": 1,_x000D_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"2022-01-12T14:01:11.5066235+01:00",_x000D_
          "LastRefreshDate": "2020-12-18T18:05:13.2105072+01:00",_x000D_
          "TotalRefreshCount": 1,_x000D_
          "CustomInfo": {}_x000D_
        }_x000D_
      },_x000D_
      "468": {_x000D_
        "$type": "Inside.Core.Formula.Definition.DefinitionAC, Inside.Core.Formula",_x000D_
        "ID": 468,_x000D_
        "Results": [_x000D_
          [_x000D_
            810000.0_x000D_
          ]_x000D_
        ],_x000D_
        "Statistics": {_x000D_
          "CreationDate": "2022-01-12T14:01:11.5066235+01:00",_x000D_
          "LastRefreshDate": "2020-12-18T18:05:13.2180225+01:00",_x000D_
          "TotalRefreshCount": 1,_x000D_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"2022-01-12T14:01:11.5066235+01:00",_x000D_
          "LastRefreshDate": "2020-12-18T18:05:13.2279966+01:00",_x000D_
          "TotalRefreshCount": 1,_x000D_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"2022-01-12T14:01:11.5066235+01:00",_x000D_
          "LastRefreshDate": "2020-12-18T18:05:13.2339805+01:00",_x000D_
          "TotalRefreshCount": 1,_x000D_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"2022-01-12T14:01:11.5066235+01:00",_x000D_
          "LastRefreshDate": "2020-12-18T18:05:13.240962+01:00",_x000D_
          "TotalRefreshCount": 1,_x000D_
          "CustomInfo": {}_x000D_
        }_x000D_
      },_x000D_
      "472": {_x000D_
        "$type": "Inside.Core.Formula.Definition.DefinitionAC, Inside.Core.Formula",_x000D_
        "ID": 472,_x000D_
        "Results": [_x000D_
          [_x000D_
            400120.0_x000D_
          ]_x000D_
        ],_x000D_
        "Statistics": {_x000D_
          "CreationDate": "2022-01-12T14:01:11.5066235+01:00",_x000D_
          "LastRefreshDate": "2020-12-18T18:05:13.2469455+01:00",_x000D_
          "TotalRefreshCount": 1,_x000D_
          "CustomInfo": {}_x000D_
        }_x000D_
      },_x000D_
      "473": {_x000D_
        "$type": "Inside.Core.Formula.Definition.DefinitionAC, Inside.Core.Formula",_x000D_
        "ID": 473,_x000D_
        "Results": [_x000D_
          [_x000D_
            -101520.0_x000D_
          ]_x000D_
        ],_x000D_
        "Statistics": {_x000D_
          "CreationDate": "2022-01-12T14:01:11.5066235+01:00",_x000D_
          "LastRefreshDate": "2020-12-18T18:05:13.2539265+01:00",_x000D_
          "TotalRefreshCount": 1,_x000D_
          "CustomInfo": {}_x000D_
        }_x000D_
      },_x000D_
      "474": {_x000D_
        "$type": "Inside.Core.Formula.Definition.DefinitionAC, Inside.Core.Formula",_x000D_
        "ID": 474,_x000D_
        "Results": [_x000D_
          [_x000D_
            24101556.27_x000D_
          ]_x000D_
        ],_x000D_
        "Statistics": {_x000D_
          "CreationDate": "2022-01-12T14:01:11.5066235+01:00",_x000D_
          "LastRefreshDate": "2020-12-18T18:05:13.2599112+01:00",_x000D_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-1200.0_x000D_
          ]_x000D_
        ],_x000D_
        "Statistics": {_x000D_
          "CreationDate": "2022-01-12T14:01:11.5066235+01:00",_x000D_
          "LastRefreshDate": "2020-12-18T18:05:13.2658953+01:00",_x000D_
          "TotalRefreshCount": 1,_x000D_
          "CustomInfo": {}_x000D_
        }_x000D_
      },_x000D_
      "476": {_x000D_
        "$type": "Inside.Core.Formula.Definition.DefinitionAC, Inside.Core.Formula",_x000D_
        "ID": 476,_x000D_
        "Results": [_x000D_
          [_x000D_
            66725.0_x000D_
          ]_x000D_
        ],_x000D_
        "Statistics": {_x000D_
          "CreationDate": "2022-01-12T14:01:11.5066235+01:00",_x000D_
          "LastRefreshDate": "2020-12-18T18:05:13.2718785+01:00",_x000D_
          "TotalRefreshCount": 1,_x000D_
          "CustomInfo": {}_x000D_
        }_x000D_
      },_x000D_
      "477": {_x000D_
        "$type": "Inside.Core.Formula.Definition.DefinitionAC, Inside.Core.Formula",_x000D_
        "ID": 477,_x000D_
        "Results": [_x000D_
          [_x000D_
            -810000.0_x000D_
          ]_x000D_
        ],_x000D_
        "Statistics": {_x000D_
          "CreationDate": "2022-01-12T14:01:11.5066235+01:00",_x000D_
          "LastRefreshDate": "2020-12-18T18:05:13.2778627+01:00",_x000D_
          "TotalRefreshCount": 1,_x000D_
          "CustomInfo": {}_x000D_
        }_x000D_
      },_x000D_
      "478": {_x000D_
        "$type": "Inside.Core.Formula.Definition.DefinitionAC, Inside.Core.Formula",_x000D_
        "ID": 478,_x000D_
        "Results": [_x000D_
          [_x000D_
            45000.0_x000D_
          ]_x000D_
        ],_x000D_
        "Statistics": {_x000D_
          "CreationDate": "2022-01-12T14:01:11.5066235+01:00",_x000D_
          "LastRefreshDate": "2020-12-18T18:05:13.2848447+01:00",_x000D_
          "TotalRefreshCount": 1,_x000D_
          "CustomInfo": {}_x000D_
        }_x000D_
      },_x000D_
      "479": {_x000D_
        "$type": "Inside.Core.Formula.Definition.DefinitionAC, Inside.Core.Formula",_x000D_
        "ID": 479,_x000D_
        "Results": [_x000D_
          [_x000D_
            3311109.5_x000D_
          ]_x000D_
        ],_x000D_
        "Statistics": {_x000D_
          "CreationDate": "2022-01-12T14:01:11.5066235+01:00",_x000D_
          "LastRefreshDate": "2020-12-18T18:05:13.2908285+01:00",_x000D_
          "TotalRefreshCount": 1,_x000D_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"2022-01-12T14:01:11.5066235+01:00",_x000D_
          "LastRefreshDate": "2020-12-18T18:05:13.296812+01:00",_x000D_
          "TotalRefreshCount": 1,_x000D_
          "CustomInfo": {}_x000D_
        }_x000D_
      },_x000D_
      "481": {_x000D_
        "$type": "Inside.Core.Formula.Definition.DefinitionAC, Inside.Core.Formula",_x000D_
        "ID": 481,_x000D_
        "Results": [_x000D_
          [_x000D_
            35000.0_x000D_
          ]_x000D_
        ],_x000D_
        "Statistics": {_x000D_
          "CreationDate": "2022-01-12T14:01:11.5066235+01:00",_x000D_
          "LastRefreshDate": "2020-12-18T18:05:13.3037934+01:00",_x000D_
          "TotalRefreshCount": 1,_x000D_
          "CustomInfo": {}_x000D_
        }_x000D_
      },_x000D_
      "482": {_x000D_
        "$type": "Inside.Core.Formula.Definition.DefinitionAC, Inside.Core.Formula",_x000D_
        "ID": 482,_x000D_
        "Results": [_x000D_
          [_x000D_
            -1750000.0_x000D_
          ]_x000D_
        ],_x000D_
        "Statistics": {_x000D_
          "CreationDate": "2022-01-12T14:01:11.5066235+01:00",_x000D_
          "LastRefreshDate": "2020-12-18T18:05:13.3097777+01:00",_x000D_
          "TotalRefreshCount": 1,_x000D_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"2022-01-12T14:01:11.5066235+01:00",_x000D_
          "LastRefreshDate": "2020-12-18T18:05:13.3177567+01:00",_x000D_
          "TotalRefreshCount": 1,_x000D_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"2022-01-12T14:01:11.5066235+01:00",_x000D_
          "LastRefreshDate": "2020-12-18T18:05:13.3347147+01:00",_x000D_
          "TotalRefreshCount": 1,_x000D_
          "CustomInfo": {}_x000D_
        }_x000D_
      },_x000D_
      "485": {_x000D_
        "$type": "Inside.Core.Formula.Definition.DefinitionAC, Inside.Core.Formula",_x000D_
        "ID": 485,_x000D_
        "Results": [_x000D_
          [_x000D_
            -10198887.5_x000D_
          ]_x000D_
        ],_x000D_
        "Statistics": {_x000D_
          "CreationDate": "2022-01-12T14:01:11.5066235+01:00",_x000D_
          "LastRefreshDate": "2020-12-18T18:05:13.3536613+01:00",_x000D_
          "TotalRefreshCount": 1,_x000D_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"2022-01-12T14:01:11.5066235+01:00",_x000D_
          "LastRefreshDate": "2020-12-18T18:05:13.3596452+01:00",_x000D_
          "TotalRefreshCount": 1,_x000D_
          "CustomInfo": {}_x000D_
        }_x000D_
      },_x000D_
      "487": {_x000D_
        "$type": "Inside.Core.Formula.Definition.DefinitionAC, Inside.Core.Formula",_x000D_
        "ID": 487,_x000D_
        "Results": [_x000D_
          [_x000D_
            -15000.0_x000D_
          ]_x000D_
        ],_x000D_
        "Statistics": {_x000D_
          "CreationDate": "2022-01-12T14:01:11.5066235+01:00",_x000D_
          "LastRefreshDate": "2020-12-18T18:05:13.3662955+01:00",_x000D_
          "TotalRefreshCount": 1,_x000D_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"2022-01-12T14:01:11.5066235+01:00",_x000D_
          "LastRefreshDate": "2020-12-18T18:08:44.1485724+01:00",_x000D_
          "TotalRefreshCount": 1,_x000D_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"2022-01-12T14:01:11.5066235+01:00",_x000D_
          "LastRefreshDate": "2020-12-18T18:08:51.6338145+01:00",_x000D_
          "TotalRefreshCount": 1,_x000D_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"2022-01-12T14:01:11.5066235+01:00",_x000D_
          "LastRefreshDate": "2020-12-18T18:08:51.9773933+01:00",_x000D_
          "TotalRefreshCount": 1,_x000D_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"2022-01-12T14:01:11.5066235+01:00",_x000D_
          "LastRefreshDate": "2020-12-18T18:08:52.3280735+01:00",_x000D_
          "TotalRefreshCount": 1,_x000D_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"2022-01-12T14:01:11.5066235+01:00",_x000D_
          "LastRefreshDate": "2020-12-18T18:08:52.6193563+01:00",_x000D_
          "TotalRefreshCount": 1,_x000D_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"2022-01-12T14:01:11.5066235+01:00",_x000D_
          "LastRefreshDate": "2020-12-18T18:08:52.8948344+01:00",_x000D_
          "TotalRefreshCount": 1,_x000D_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"2022-01-12T14:01:11.5066235+01:00",_x000D_
          "LastRefreshDate": "2020-12-18T18:08:53.2023297+01:00",_x000D_
          "TotalRefreshCount": 1,_x000D_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"2022-01-12T14:01:11.5066235+01:00",_x000D_
          "LastRefreshDate": "2020-12-18T18:08:53.5182222+01:00",_x000D_
          "TotalRefreshCount": 1,_x000D_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"2022-01-12T14:01:11.5066235+01:00",_x000D_
          "LastRefreshDate": "2020-12-18T18:08:53.8223313+01:00",_x000D_
          "TotalRefreshCount": 1,_x000D_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"2022-01-12T14:01:11.5066235+01:00",_x000D_
          "LastRefreshDate": "2020-12-18T18:08:54.138077+01:00",_x000D_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"2022-01-12T14:01:11.5066235+01:00",_x000D_
          "LastRefreshDate": "2020-12-18T18:08:54.4861341+01:00",_x000D_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"2022-01-12T14:01:11.5066235+01:00",_x000D_
          "LastRefreshDate": "2020-12-18T18:08:54.8629777+01:00",_x000D_
          "TotalRefreshCount": 1,_x000D_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"2022-01-12T14:01:11.5066235+01:00",_x000D_
          "LastRefreshDate": "2020-12-18T18:08:55.2460077+01:00",_x000D_
          "TotalRefreshCount": 1,_x000D_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"2022-01-12T14:01:11.5066235+01:00",_x000D_
          "LastRefreshDate": "2020-12-18T18:08:55.6294668+01:00",_x000D_
          "TotalRefreshCount": 1,_x000D_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"2022-01-12T14:01:11.5066235+01:00",_x000D_
          "LastRefreshDate": "2020-12-18T18:08:56.0018532+01:00",_x000D_
          "TotalRefreshCount": 1,_x000D_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"2022-01-12T14:01:11.5066235+01:00",_x000D_
          "LastRefreshDate": "2020-12-18T18:08:56.3581202+01:00",_x000D_
          "TotalRefreshCount": 1,_x000D_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"2022-01-12T14:01:11.5066235+01:00",_x000D_
          "LastRefreshDate": "2020-12-18T18:08:56.7053264+01:00",_x000D_
          "TotalRefreshCount": 1,_x000D_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"2022-01-12T14:01:11.5066235+01:00",_x000D_
          "LastRefreshDate": "2020-12-18T18:08:57.0642792+01:00",_x000D_
          "TotalRefreshCount": 1,_x000D_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"2022-01-12T14:01:11.5066235+01:00",_x000D_
          "LastRefreshDate": "2020-12-18T18:08:57.4433556+01:00",_x000D_
          "TotalRefreshCount": 1,_x000D_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"2022-01-12T14:01:11.5066235+01:00",_x000D_
          "LastRefreshDate": "2020-12-18T18:12:54.3525259+01:00",_x000D_
          "TotalRefreshCount": 3,_x000D_
          "CustomInfo": {}_x000D_
        }_x000D_
      },_x000D_
      "508": {_x000D_
        "$type": "Inside.Core.Formula.Definition.DefinitionAC, Inside.Core.Formula",_x000D_
</t>
  </si>
  <si>
    <t xml:space="preserve">        "ID": 508,_x000D_
        "Results": [_x000D_
          [_x000D_
            0.0_x000D_
          ]_x000D_
        ],_x000D_
        "Statistics": {_x000D_
          "CreationDate": "2022-01-12T14:01:11.5066235+01:00",_x000D_
          "LastRefreshDate": "2020-12-18T18:12:54.357513+01:00",_x000D_
          "TotalRefreshCount": 4,_x000D_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"2022-01-12T14:01:11.5066235+01:00",_x000D_
          "LastRefreshDate": "2020-12-18T18:12:54.3615013+01:00",_x000D_
          "TotalRefreshCount": 3,_x000D_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"2022-01-12T14:01:11.5066235+01:00",_x000D_
          "LastRefreshDate": "2020-12-18T18:12:54.3654907+01:00",_x000D_
          "TotalRefreshCount": 3,_x000D_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"2022-01-12T14:01:11.5066235+01:00",_x000D_
          "LastRefreshDate": "2020-12-18T18:12:54.370478+01:00",_x000D_
          "TotalRefreshCount": 3,_x000D_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"2022-01-12T14:01:11.5066235+01:00",_x000D_
          "LastRefreshDate": "2020-12-18T18:12:54.3744667+01:00",_x000D_
          "TotalRefreshCount": 3,_x000D_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"2022-01-12T14:01:11.5066235+01:00",_x000D_
          "LastRefreshDate": "2020-12-18T18:12:54.3794537+01:00",_x000D_
          "TotalRefreshCount": 3,_x000D_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"2022-01-12T14:01:11.5066235+01:00",_x000D_
          "LastRefreshDate": "2020-12-18T18:12:54.3824459+01:00",_x000D_
          "TotalRefreshCount": 3,_x000D_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"2022-01-12T14:01:11.5066235+01:00",_x000D_
          "LastRefreshDate": "2020-12-18T18:12:54.3854376+01:00",_x000D_
          "TotalRefreshCount": 3,_x000D_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"2022-01-12T14:01:11.5066235+01:00",_x000D_
          "LastRefreshDate": "2020-12-18T18:12:54.3894271+01:00",_x000D_
          "TotalRefreshCount": 3,_x000D_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"2022-01-12T14:01:11.5066235+01:00",_x000D_
          "LastRefreshDate": "2020-12-18T18:12:54.3924193+01:00",_x000D_
          "TotalRefreshCount": 3,_x000D_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"2022-01-12T14:01:11.5066235+01:00",_x000D_
          "LastRefreshDate": "2020-12-18T18:12:54.3954114+01:00",_x000D_
          "TotalRefreshCount": 3,_x000D_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"2022-01-12T14:01:11.5066235+01:00",_x000D_
          "LastRefreshDate": "2020-12-18T18:12:54.3984036+01:00",_x000D_
          "TotalRefreshCount": 3,_x000D_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"2022-01-12T14:01:11.5066235+01:00",_x000D_
          "LastRefreshDate": "2020-12-18T18:12:54.4013953+01:00",_x000D_
          "TotalRefreshCount": 3,_x000D_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"2022-01-12T14:01:11.5066235+01:00",_x000D_
          "LastRefreshDate": "2020-12-18T18:12:54.4043871+01:00",_x000D_
          "TotalRefreshCount": 3,_x000D_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"2022-01-12T14:01:11.5066235+01:00",_x000D_
          "LastRefreshDate": "2020-12-18T18:12:54.4084205+01:00",_x000D_
          "TotalRefreshCount": 3,_x000D_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"2022-01-12T14:01:11.5066235+01:00",_x000D_
          "LastRefreshDate": "2020-12-18T18:12:54.4114123+01:00",_x000D_
          "TotalRefreshCount": 3,_x000D_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"2022-01-12T14:01:11.5066235+01:00",_x000D_
          "LastRefreshDate": "2020-12-18T18:12:54.4154034+01:00",_x000D_
          "TotalRefreshCount": 3,_x000D_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"2022-01-12T14:01:11.5066235+01:00",_x000D_
          "LastRefreshDate": "2020-12-18T18:12:54.4183985+01:00",_x000D_
          "TotalRefreshCount": 3,_x000D_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"2022-01-12T14:01:11.5066235+01:00",_x000D_
          "LastRefreshDate": "2020-12-18T18:12:54.4214329+01:00",_x000D_
          "TotalRefreshCount": 3,_x000D_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"2022-01-12T14:01:11.5066235+01:00",_x000D_
          "LastRefreshDate": "2020-12-18T18:12:54.4244221+01:00",_x000D_
          "TotalRefreshCount": 3,_x000D_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"2022-01-12T14:01:11.5066235+01:00",_x000D_
          "LastRefreshDate": "2020-12-18T18:12:54.4274202+01:00",_x000D_
          "TotalRefreshCount": 3,_x000D_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"2022-01-12T14:01:11.5066235+01:00",_x000D_
          "LastRefreshDate": "2020-12-18T18:12:54.4304111+01:00",_x000D_
          "TotalRefreshCount": 3,_x000D_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"2022-01-12T14:01:11.5066235+01:00",_x000D_
          "LastRefreshDate": "2020-12-18T18:12:54.4353516+01:00",_x000D_
          "TotalRefreshCount": 3,_x000D_
          "CustomInfo": {}_x000D_
        }_x000D_
      },_x000D_
      "531": {_x000D_
        "$type": "Inside.Core.Formula.Definition.DefinitionAC, Inside.Core.Formula",_x000D_
        "ID": 531,_x000D_
        "Results": [_x000D_
          [_x000D_
            0.0_x000D_
          ]_x000D_
        ],_x000D_
        "Statistics": {_x000D_
          "CreationDate": "2022-01-12T14:01:11.5066235+01:00",_x000D_
          "LastRefreshDate": "2020-12-18T18:12:54.4543132+01:00",_x000D_
          "TotalRefreshCount": 3,_x000D_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"2022-01-12T14:01:11.5066235+01:00",_x000D_
          "LastRefreshDate": "2020-12-18T18:12:54.46032+01:00",_x000D_
          "TotalRefreshCount": 3,_x000D_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"2022-01-12T14:01:11.5066235+01:00",_x000D_
          "LastRefreshDate": "2020-12-18T18:12:54.4642805+01:00",_x000D_
          "TotalRefreshCount": 3,_x000D_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"2022-01-12T14:01:11.5066235+01:00",_x000D_
          "LastRefreshDate": "2020-12-18T18:12:54.4673194+01:00",_x000D_
          "TotalRefreshCount": 3,_x000D_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"2022-01-12T14:01:11.5066235+01:00",_x000D_
          "LastRefreshDate": "2020-12-18T18:12:54.4703107+01:00",_x000D_
          "TotalRefreshCount": 3,_x000D_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"2022-01-12T14:01:11.5066235+01:00",_x000D_
          "LastRefreshDate": "2020-12-18T18:12:54.4733042+01:00",_x000D_
          "TotalRefreshCount": 3,_x000D_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"2022-01-12T14:01:11.5076193+01:00",_x000D_
          "LastRefreshDate": "2020-12-18T18:12:54.4762991+01:00",_x000D_
          "TotalRefreshCount": 3,_x000D_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"2022-01-12T14:01:11.5076193+01:00",_x000D_
          "LastRefreshDate": "2020-12-18T18:12:54.4802863+01:00",_x000D_
          "TotalRefreshCount": 3,_x000D_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"2022-01-12T14:01:11.5076193+01:00",_x000D_
          "LastRefreshDate": "2020-12-18T18:12:54.483276+01:00",_x000D_
          "TotalRefreshCount": 3,_x000D_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"2022-01-12T14:01:11.5076193+01:00",_x000D_
          "LastRefreshDate": "2020-12-18T18:12:54.4862694+01:00",_x000D_
          "TotalRefreshCount": 3,_x000D_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"2022-01-12T14:01:11.5076193+01:00",_x000D_
          "LastRefreshDate": "2020-12-18T18:12:53.8031752+01:00",_x000D_
          "TotalRefreshCount": 4,_x000D_
          "CustomInfo": {}_x000D_
        }_x000D_
      },_x000D_
      "542": {_x000D_
        "$type": "Inside.Core.Formula.Definition.DefinitionAC, Inside.Core.Formula",_x000D_
        "ID": 542,_x000D_
        "Results": [_x000D_
          [_x000D_
            0.0_x000D_
          ]_x000D_
        ],_x000D_
        "Statistics": {_x000D_
          "CreationDate": "2022-01-12T14:01:11.5076193+01:00",_x000D_
          "LastRefreshDate": "2020-12-18T18:12:53.8071535+01:00",_x000D_
          "TotalRefreshCount": 3,_x000D_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"2022-01-12T14:01:11.5076193+01:00",_x000D_
          "LastRefreshDate": "2020-12-18T18:12:53.8101572+01:00",_x000D_
          "TotalRefreshCount": 3,_x000D_
          "CustomInfo": {}_x000D_
        }_x000D_
      },_x000D_
      "544": {_x000D_
        "$type": "Inside.Core.Formula.Definition.DefinitionAC, Inside.Core.Formula",_x000D_
        "ID": 544,_x000D_
        "Results": [_x000D_
          [_x000D_
            0.0_x000D_
          ]_x000D_
        ],_x000D_
        "Statistics": {_x000D_
          "CreationDate": "2022-01-12T14:01:11.5076193+01:00",_x000D_
          "LastRefreshDate": "2020-12-18T18:12:53.8141105+01:00",_x000D_
          "TotalRefreshCount": 3,_x000D_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"2022-01-12T14:01:11.5076193+01:00",_x000D_
          "LastRefreshDate": "2020-12-18T18:12:53.8177277+01:00",_x000D_
          "TotalRefreshCount": 3,_x000D_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"2022-01-12T14:01:11.5076193+01:00",_x000D_
          "LastRefreshDate": "2020-12-18T18:12:53.8207287+01:00",_x000D_
          "TotalRefreshCount": 3,_x000D_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"2022-01-12T14:01:11.5076193+01:00",_x000D_
          "LastRefreshDate": "2020-12-18T18:12:53.8237224+01:00",_x000D_
          "TotalRefreshCount": 3,_x000D_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"2022-01-12T14:01:11.5076193+01:00",_x000D_
          "LastRefreshDate": "2020-12-18T18:12:53.8276685+01:00",_x000D_
          "TotalRefreshCount": 3,_x000D_
          "CustomInfo": {}_x000D_
        }_x000D_
      },_x000D_
      "549": {_x000D_
        "$type": "Inside.Core.Formula.Definition.DefinitionAC, Inside.Core.Formula",_x000D_
        "ID": 549,_x000D_
        "Results": [_x000D_
          [_x000D_
            0.0_x000D_
          ]_x000D_
        ],_x000D_
        "Statistics": {_x000D_
          "CreationDate": "2022-01-12T14:01:11.5076193+01:00",_x000D_
          "LastRefreshDate": "2020-12-18T18:12:53.8307072+01:00",_x000D_
          "TotalRefreshCount": 3,_x000D_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"2022-01-12T14:01:11.5076193+01:00",_x000D_
          "LastRefreshDate": "2020-12-18T18:12:53.8336525+01:00",_x000D_
          "TotalRefreshCount": 3,_x000D_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"2022-01-12T14:01:11.5076193+01:00",_x000D_
          "LastRefreshDate": "2020-12-18T18:12:53.838639+01:00",_x000D_
          "TotalRefreshCount": 3,_x000D_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"2022-01-12T14:01:11.5076193+01:00",_x000D_
          "LastRefreshDate": "2020-12-18T18:12:53.8586391+01:00",_x000D_
          "TotalRefreshCount": 3,_x000D_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"2022-01-12T14:01:11.5076193+01:00",_x000D_
          "LastRefreshDate": "2020-12-18T18:12:53.8646099+01:00",_x000D_
          "TotalRefreshCount": 3,_x000D_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"2022-01-12T14:01:11.5076193+01:00",_x000D_
          "LastRefreshDate": "2020-12-18T18:12:53.8696391+01:00",_x000D_
          "TotalRefreshCount": 3,_x000D_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"2022-01-12T14:01:11.5076193+01:00",_x000D_
          "LastRefreshDate": "2020-12-18T18:12:53.8746321+01:00",_x000D_
          "TotalRefreshCount": 3,_x000D_
          "CustomInfo": {}_x000D_
        }_x000D_
      },_x000D_
      "556": {_x000D_
        "$type": "Inside.Core.Formula.Definition.DefinitionAC, Inside.Core.Formula",_x000D_
        "ID": 556,_x000D_
        "Results": [_x000D_
          [_x000D_
            0.0_x000D_
          ]_x000D_
        ],_x000D_
        "Statistics": {_x000D_
          "CreationDate": "2022-01-12T14:01:11.5076193+01:00",_x000D_
          "LastRefreshDate": "2020-12-18T18:12:53.8786226+01:00",_x000D_
          "TotalRefreshCount": 3,_x000D_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"2022-01-12T14:01:11.5076193+01:00",_x000D_
          "LastRefreshDate": "2020-12-18T18:12:53.8826051+01:00",_x000D_
          "TotalRefreshCount": 3,_x000D_
          "CustomInfo": {}_x000D_
        }_x000D_
      },_x000D_
      "558": {_x000D_
        "$type": "Inside.Core.Formula.Definition.DefinitionAC, Inside.Core.Formula",_x000D_
        "ID": 558,_x000D_
        "Results": [_x000D_
          [_x000D_
            0.0_x000D_
          ]_x000D_
        ],_x000D_
        "Statistics": {_x000D_
          "CreationDate": "2022-01-12T14:01:11.5076193+01:00",_x000D_
          "LastRefreshDate": "2020-12-18T18:12:53.88561+01:00",_x000D_
          "TotalRefreshCount": 3,_x000D_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"2022-01-12T14:01:11.5076193+01:00",_x000D_
          "LastRefreshDate": "2020-12-18T18:12:53.8886073+01:00",_x000D_
          "TotalRefreshCount": 3,_x000D_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"2022-01-12T14:01:11.5076193+01:00",_x000D_
          "LastRefreshDate": "2020-12-18T18:12:53.8915986+01:00",_x000D_
          "TotalRefreshCount": 3,_x000D_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"2022-01-12T14:01:11.5076193+01:00",_x000D_
          "LastRefreshDate": "2020-12-18T18:12:53.8945922+01:00",_x000D_
          "TotalRefreshCount": 3,_x000D_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"2022-01-12T14:01:11.5076193+01:00",_x000D_
          "LastRefreshDate": "2020-12-18T18:12:53.8985897+01:00",_x000D_
          "TotalRefreshCount": 3,_x000D_
          "CustomInfo": {}_x000D_
        }_x000D_
      },_x000D_
      "563": {_x000D_
        "$type": "Inside.Core.Formula.Definition.DefinitionAC, Inside.Core.Formula",_x000D_
        "ID": 563,_x000D_
        "Results": [_x000D_
          [_x000D_
            0.0_x000D_
          ]_x000D_
        ],_x000D_
        "Statistics": {_x000D_
          "CreationDate": "2022-01-12T14:01:11.5076193+01:00",_x000D_
          "LastRefreshDate": "2020-12-18T18:12:53.9015764+01:00",_x000D_
          "TotalRefreshCount": 3,_x000D_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"2022-01-12T14:01:11.5076193+01:00",_x000D_
          "LastRefreshDate": "2020-12-18T18:12:53.9045703+01:00",_x000D_
          "TotalRefreshCount": 3,_x000D_
          "CustomInfo": {}_x000D_
        }_x000D_
      },_x000D_
      "565": {_x000D_
        "$type": "Inside.Core.Formula.Definition.DefinitionAC, Inside.Core.Formula",_x000D_
        "ID": 565,_x000D_
        "Results": [_x000D_
          [_x000D_
            0.0_x000D_
          ]_x000D_
        ],_x000D_
        "Statistics": {_x000D_
          "CreationDate": "2022-01-12T14:01:11.5076193+01:00",_x000D_
          "LastRefreshDate": "2020-12-18T18:12:53.9074999+01:00",_x000D_
          "TotalRefreshCount": 3,_x000D_
          "CustomInfo": {}_x000D_
        }_x000D_
      },_x000D_
      "566": {_x000D_
        "$type": "Inside.Core.Formula.Definition.DefinitionAC, Inside.Core.Formula",_x000D_
        "ID": 566,_x000D_
        "Results": [_x000D_
          [_x000D_
            0.0_x000D_
          ]_x000D_
        ],_x000D_
        "Statistics": {_x000D_
          "CreationDate": "2022-01-12T14:01:11.5076193+01:00",_x000D_
          "LastRefreshDate": "2020-12-18T18:12:53.9105508+01:00",_x000D_
          "TotalRefreshCount": 3,_x000D_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"2022-01-12T14:01:11.5076193+01:00",_x000D_
          "LastRefreshDate": "2020-12-18T18:12:53.9145415+01:00",_x000D_
          "TotalRefreshCount": 3,_x000D_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"2022-01-12T14:01:11.5076193+01:00",_x000D_
          "LastRefreshDate": "2020-12-18T18:12:53.9175337+01:00",_x000D_
          "TotalRefreshCount": 3,_x000D_
          "CustomInfo": {}_x000D_
        }_x000D_
      },_x000D_
      "569": {_x000D_
        "$type": "Inside.Core.Formula.Definition.DefinitionAC, Inside.Core.Formula",_x000D_
        "ID": 569,_x000D_
        "Results": [_x000D_
          [_x000D_
            0.0_x000D_
          ]_x000D_
        ],_x000D_
        "Statistics": {_x000D_
          "CreationDate": "2022-01-12T14:01:11.5076193+01:00",_x000D_
          "LastRefreshDate": "2020-12-18T18:12:53.9205641+01:00",_x000D_
          "TotalRefreshCount": 3,_x000D_
          "CustomInfo": {}_x000D_
        }_x000D_
      },_x000D_
      "570": {_x000D_
        "$type": "Inside.Core.Formula.Definition.DefinitionAC, Inside.Core.Formula",_x000D_
        "ID": 570,_x000D_
        "Results": [_x000D_
          [_x000D_
            0.0_x000D_
          ]_x000D_
        ],_x000D_
        "Statistics": {_x000D_
          "CreationDate": "2022-01-12T14:01:11.5076193+01:00",_x000D_
          "LastRefreshDate": "2020-12-18T18:12:53.9235548+01:00",_x000D_
          "TotalRefreshCount": 3,_x000D_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"2022-01-12T14:01:11.5076193+01:00",_x000D_
          "LastRefreshDate": "2020-12-18T18:12:54.079256+01:00",_x000D_
          "TotalRefreshCount": 4,_x000D_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"2022-01-12T14:01:11.5076193+01:00",_x000D_
          "LastRefreshDate": "2020-12-18T18:12:54.0842424+01:00",_x000D_
          "TotalRefreshCount": 4,_x000D_
          "CustomInfo": {}_x000D_
        }_x000D_
      },_x000D_
      "573": {_x000D_
        "$type": "Inside.Core.Formula.Definition.DefinitionAC, Inside.Core.Formula",_x000D_
        "ID": 573,_x000D_
        "Results": [_x000D_
          [_x000D_
            0.0_x000D_
          ]_x000D_
        ],_x000D_
        "Statistics": {_x000D_
          "CreationDate": "2022-01-12T14:01:11.5076193+01:00",_x000D_
          "LastRefreshDate": "2020-12-18T18:12:54.0882318+01:00",_x000D_
          "TotalRefreshCount": 4,_x000D_
          "CustomInfo": {}_x000D_
        }_x000D_
      },_x000D_
      "574": {_x000D_
        "$type": "Inside.Core.Formula.Definition.DefinitionAC, Inside.Core.Formula",_x000D_
        "ID": 574,_x000D_
        "Results": [_x000D_
          [_x000D_
            0.0_x000D_
          ]_x000D_
        ],_x000D_
        "Statistics": {_x000D_
          "CreationDate": "2022-01-12T14:01:11.5076193+01:00",_x000D_
          "LastRefreshDate": "2020-12-18T18:12:54.0932185+01:00",_x000D_
          "TotalRefreshCount": 4,_x000D_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"2022-01-12T14:01:11.5076193+01:00",_x000D_
          "LastRefreshDate": "2020-12-18T18:12:54.0972078+01:00",_x000D_
          "TotalRefreshCount": 4,_x000D_
          "CustomInfo": {}_x000D_
        }_x000D_
      },_x000D_
      "576": {_x000D_
        "$type": "Inside.Core.Formula.Definition.DefinitionAC, Inside.Core.Formula",_x000D_
        "ID": 576,_x000D_
        "Results": [_x000D_
          [_x000D_
            0.0_x000D_
          ]_x000D_
        ],_x000D_
        "Statistics": {_x000D_
          "CreationDate": "2022-01-12T14:01:11.5076193+01:00",_x000D_
          "LastRefreshDate": "2020-12-18T18:12:54.102194+01:00",_x000D_
          "TotalRefreshCount": 4,_x000D_
          "CustomInfo": {}_x000D_
        }_x000D_
      },_x000D_
      "577": {_x000D_
        "$type": "Inside.Core.Formula.Definition.DefinitionAC, Inside.Core.Formula",_x000D_
        "ID": 577,_x000D_
        "Results": [_x000D_
          [_x000D_
            0.0_x000D_
          ]_x000D_
        ],_x000D_
        "Statistics": {_x000D_
          "CreationDate": "2022-01-12T14:01:11.5076193+01:00",_x000D_
          "LastRefreshDate": "2020-12-18T18:12:54.1061839+01:00",_x000D_
          "TotalRefreshCount": 4,_x000D_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"2022-01-12T14:01:11.5076193+01:00",_x000D_
          "LastRefreshDate": "2020-12-18T18:12:54.1111705+01:00",_x000D_
          "TotalRefreshCount": 4,_x000D_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"2022-01-12T14:01:11.5076193+01:00",_x000D_
          "LastRefreshDate": "2020-12-18T18:12:54.11516+01:00",_x000D_
          "TotalRefreshCount": 4,_x000D_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"2022-01-12T14:01:11.5076193+01:00",_x000D_
          "LastRefreshDate": "2020-12-18T18:12:54.1201465+01:00",_x000D_
          "TotalRefreshCount": 4,_x000D_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"2022-01-12T14:01:11.5076193+01:00",_x000D_
          "LastRefreshDate": "2020-12-18T18:12:54.1261299+01:00",_x000D_
          "TotalRefreshCount": 4,_x000D_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"2022-01-12T14:01:11.5076193+01:00",_x000D_
          "LastRefreshDate": "2020-12-18T18:12:54.1341093+01:00",_x000D_
          "TotalRefreshCount": 4,_x000D_
     </t>
  </si>
  <si>
    <t xml:space="preserve">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"2022-01-12T14:01:11.5076193+01:00",_x000D_
          "LastRefreshDate": "2020-12-18T18:12:54.1390961+01:00",_x000D_
          "TotalRefreshCount": 4,_x000D_
          "CustomInfo": {}_x000D_
        }_x000D_
      },_x000D_
      "584": {_x000D_
        "$type": "Inside.Core.Formula.Definition.DefinitionAC, Inside.Core.Formula",_x000D_
        "ID": 584,_x000D_
        "Results": [_x000D_
          [_x000D_
            0.0_x000D_
          ]_x000D_
        ],_x000D_
        "Statistics": {_x000D_
          "CreationDate": "2022-01-12T14:01:11.5076193+01:00",_x000D_
          "LastRefreshDate": "2020-12-18T18:12:54.1430853+01:00",_x000D_
          "TotalRefreshCount": 4,_x000D_
          "CustomInfo": {}_x000D_
        }_x000D_
      },_x000D_
      "585": {_x000D_
        "$type": "Inside.Core.Formula.Definition.DefinitionAC, Inside.Core.Formula",_x000D_
        "ID": 585,_x000D_
        "Results": [_x000D_
          [_x000D_
            0.0_x000D_
          ]_x000D_
        ],_x000D_
        "Statistics": {_x000D_
          "CreationDate": "2022-01-12T14:01:11.5076193+01:00",_x000D_
          "LastRefreshDate": "2020-12-18T18:12:54.1470748+01:00",_x000D_
          "TotalRefreshCount": 4,_x000D_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"2022-01-12T14:01:11.5076193+01:00",_x000D_
          "LastRefreshDate": "2020-12-18T18:12:54.1520617+01:00",_x000D_
          "TotalRefreshCount": 4,_x000D_
          "CustomInfo": {}_x000D_
        }_x000D_
      },_x000D_
      "587": {_x000D_
        "$type": "Inside.Core.Formula.Definition.DefinitionAC, Inside.Core.Formula",_x000D_
        "ID": 587,_x000D_
        "Results": [_x000D_
          [_x000D_
            0.0_x000D_
          ]_x000D_
        ],_x000D_
        "Statistics": {_x000D_
          "CreationDate": "2022-01-12T14:01:11.5076193+01:00",_x000D_
          "LastRefreshDate": "2020-12-18T18:12:54.1570485+01:00",_x000D_
          "TotalRefreshCount": 4,_x000D_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"2022-01-12T14:01:11.5076193+01:00",_x000D_
          "LastRefreshDate": "2020-12-18T18:12:54.1620375+01:00",_x000D_
          "TotalRefreshCount": 4,_x000D_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"2022-01-12T14:01:11.5076193+01:00",_x000D_
          "LastRefreshDate": "2020-12-18T18:12:54.166024+01:00",_x000D_
          "TotalRefreshCount": 4,_x000D_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"2022-01-12T14:01:11.5076193+01:00",_x000D_
          "LastRefreshDate": "2020-12-18T18:12:54.1710109+01:00",_x000D_
          "TotalRefreshCount": 4,_x000D_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"2022-01-12T14:01:11.5076193+01:00",_x000D_
          "LastRefreshDate": "2020-12-18T18:12:54.1750019+01:00",_x000D_
          "TotalRefreshCount": 4,_x000D_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"2022-01-12T14:01:11.5076193+01:00",_x000D_
          "LastRefreshDate": "2020-12-18T18:12:54.1839763+01:00",_x000D_
          "TotalRefreshCount": 4,_x000D_
          "CustomInfo": {}_x000D_
        }_x000D_
      },_x000D_
      "593": {_x000D_
        "$type": "Inside.Core.Formula.Definition.DefinitionAC, Inside.Core.Formula",_x000D_
        "ID": 593,_x000D_
        "Results": [_x000D_
          [_x000D_
            0.0_x000D_
          ]_x000D_
        ],_x000D_
        "Statistics": {_x000D_
          "CreationDate": "2022-01-12T14:01:11.5076193+01:00",_x000D_
          "LastRefreshDate": "2020-12-18T18:12:54.1889629+01:00",_x000D_
          "TotalRefreshCount": 4,_x000D_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"2022-01-12T14:01:11.5076193+01:00",_x000D_
          "LastRefreshDate": "2020-12-18T18:12:54.1929523+01:00",_x000D_
          "TotalRefreshCount": 4,_x000D_
          "CustomInfo": {}_x000D_
        }_x000D_
      },_x000D_
      "595": {_x000D_
        "$type": "Inside.Core.Formula.Definition.DefinitionAC, Inside.Core.Formula",_x000D_
        "ID": 595,_x000D_
        "Results": [_x000D_
          [_x000D_
            0.0_x000D_
          ]_x000D_
        ],_x000D_
        "Statistics": {_x000D_
          "CreationDate": "2022-01-12T14:01:11.5076193+01:00",_x000D_
          "LastRefreshDate": "2020-12-18T18:12:54.1979385+01:00",_x000D_
          "TotalRefreshCount": 4,_x000D_
          "CustomInfo": {}_x000D_
        }_x000D_
      },_x000D_
      "596": {_x000D_
        "$type": "Inside.Core.Formula.Definition.DefinitionAC, Inside.Core.Formula",_x000D_
        "ID": 596,_x000D_
        "Results": [_x000D_
          [_x000D_
            0.0_x000D_
          ]_x000D_
        ],_x000D_
        "Statistics": {_x000D_
          "CreationDate": "2022-01-12T14:01:11.5076193+01:00",_x000D_
          "LastRefreshDate": "2020-12-18T18:12:54.2049195+01:00",_x000D_
          "TotalRefreshCount": 4,_x000D_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"2022-01-12T14:01:11.5076193+01:00",_x000D_
          "LastRefreshDate": "2020-12-18T18:12:54.2109036+01:00",_x000D_
          "TotalRefreshCount": 4,_x000D_
          "CustomInfo": {}_x000D_
        }_x000D_
      },_x000D_
      "598": {_x000D_
        "$type": "Inside.Core.Formula.Definition.DefinitionAC, Inside.Core.Formula",_x000D_
        "ID": 598,_x000D_
        "Results": [_x000D_
          [_x000D_
            0.0_x000D_
          ]_x000D_
        ],_x000D_
        "Statistics": {_x000D_
          "CreationDate": "2022-01-12T14:01:11.5076193+01:00",_x000D_
          "LastRefreshDate": "2020-12-18T18:12:54.2188862+01:00",_x000D_
          "TotalRefreshCount": 4,_x000D_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"2022-01-12T14:01:11.5076193+01:00",_x000D_
          "LastRefreshDate": "2020-12-18T18:12:54.2258647+01:00",_x000D_
          "TotalRefreshCount": 4,_x000D_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"2022-01-12T14:01:11.5076193+01:00",_x000D_
          "LastRefreshDate": "2020-12-18T18:12:54.2298531+01:00",_x000D_
          "TotalRefreshCount": 4,_x000D_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"2022-01-12T14:01:11.5076193+01:00",_x000D_
          "LastRefreshDate": "2020-12-18T18:12:54.2358375+01:00",_x000D_
          "TotalRefreshCount": 4,_x000D_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"2022-01-12T14:01:11.5076193+01:00",_x000D_
          "LastRefreshDate": "2020-12-18T18:12:54.2388292+01:00",_x000D_
          "TotalRefreshCount": 4,_x000D_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"2022-01-12T14:01:11.5076193+01:00",_x000D_
          "LastRefreshDate": "2020-12-18T18:12:54.2438166+01:00",_x000D_
          "TotalRefreshCount": 4,_x000D_
          "CustomInfo": {}_x000D_
        }_x000D_
      },_x000D_
      "604": {_x000D_
        "$type": "Inside.Core.Formula.Definition.DefinitionAC, Inside.Core.Formula",_x000D_
        "ID": 604,_x000D_
        "Results": [_x000D_
          [_x000D_
            0.0_x000D_
          ]_x000D_
        ],_x000D_
        "Statistics": {_x000D_
          "CreationDate": "2022-01-12T14:01:11.5076193+01:00",_x000D_
          "LastRefreshDate": "2020-12-18T18:12:54.2488031+01:00",_x000D_
          "TotalRefreshCount": 4,_x000D_
          "CustomInfo": {}_x000D_
        }_x000D_
      },_x000D_
      "605": {_x000D_
        "$type": "Inside.Core.Formula.Definition.DefinitionAC, Inside.Core.Formula",_x000D_
        "ID": 605,_x000D_
        "Results": [_x000D_
          [_x000D_
            0.0_x000D_
          ]_x000D_
        ],_x000D_
        "Statistics": {_x000D_
          "CreationDate": "2022-01-12T14:01:11.5076193+01:00",_x000D_
          "LastRefreshDate": "2020-12-18T18:13:50.987612+01:00",_x000D_
          "TotalRefreshCount": 1,_x000D_
          "CustomInfo": {}_x000D_
        }_x000D_
      },_x000D_
      "606": {_x000D_
        "$type": "Inside.Core.Formula.Definition.DefinitionAC, Inside.Core.Formula",_x000D_
        "ID": 606,_x000D_
        "Results": [_x000D_
          [_x000D_
            126000.0_x000D_
          ]_x000D_
        ],_x000D_
        "Statistics": {_x000D_
          "CreationDate": "2022-01-12T14:01:11.5076193+01:00",_x000D_
          "LastRefreshDate": "2020-12-18T18:14:25.2176193+01:00",_x000D_
          "TotalRefreshCount": 2,_x000D_
          "CustomInfo": {}_x000D_
        }_x000D_
      },_x000D_
      "607": {_x000D_
        "$type": "Inside.Core.Formula.Definition.DefinitionAC, Inside.Core.Formula",_x000D_
        "ID": 607,_x000D_
        "Results": [_x000D_
          [_x000D_
            0.0_x000D_
          ]_x000D_
        ],_x000D_
        "Statistics": {_x000D_
          "CreationDate": "2022-01-12T14:01:11.5076193+01:00",_x000D_
          "LastRefreshDate": "2020-12-18T18:13:57.1721614+01:00",_x000D_
          "TotalRefreshCount": 1,_x000D_
          "CustomInfo": {}_x000D_
        }_x000D_
      },_x000D_
      "608": {_x000D_
        "$type": "Inside.Core.Formula.Definition.DefinitionAC, Inside.Core.Formula",_x000D_
        "ID": 608,_x000D_
        "Results": [_x000D_
          [_x000D_
            45000.0_x000D_
          ]_x000D_
        ],_x000D_
        "Statistics": {_x000D_
          "CreationDate": "2022-01-12T14:01:11.5076193+01:00",_x000D_
          "LastRefreshDate": "2020-12-18T18:13:57.4698704+01:00",_x000D_
          "TotalRefreshCount": 1,_x000D_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"2022-01-12T14:01:11.5076193+01:00",_x000D_
          "LastRefreshDate": "2020-12-18T18:13:57.8287514+01:00",_x000D_
          "TotalRefreshCount": 1,_x000D_
          "CustomInfo": {}_x000D_
        }_x000D_
      },_x000D_
      "610": {_x000D_
        "$type": "Inside.Core.Formula.Definition.DefinitionAC, Inside.Core.Formula",_x000D_
        "ID": 610,_x000D_
        "Results": [_x000D_
          [_x000D_
            0.0_x000D_
          ]_x000D_
        ],_x000D_
        "Statistics": {_x000D_
          "CreationDate": "2022-01-12T14:01:11.5076193+01:00",_x000D_
          "LastRefreshDate": "2020-12-18T18:13:58.1144356+01:00",_x000D_
          "TotalRefreshCount": 1,_x000D_
          "CustomInfo": {}_x000D_
        }_x000D_
      },_x000D_
      "611": {_x000D_
        "$type": "Inside.Core.Formula.Definition.DefinitionAC, Inside.Core.Formula",_x000D_
        "ID": 611,_x000D_
        "Results": [_x000D_
          [_x000D_
            0.0_x000D_
          ]_x000D_
        ],_x000D_
        "Statistics": {_x000D_
          "CreationDate": "2022-01-12T14:01:11.5076193+01:00",_x000D_
          "LastRefreshDate": "2020-12-18T18:13:58.4125899+01:00",_x000D_
          "TotalRefreshCount": 1,_x000D_
          "CustomInfo": {}_x000D_
        }_x000D_
      },_x000D_
      "612": {_x000D_
        "$type": "Inside.Core.Formula.Definition.DefinitionAC, Inside.Core.Formula",_x000D_
        "ID": 612,_x000D_
        "Results": [_x000D_
          [_x000D_
            56610000.0_x000D_
          ]_x000D_
        ],_x000D_
        "Statistics": {_x000D_
          "CreationDate": "2022-01-12T14:01:11.5076193+01:00",_x000D_
          "LastRefreshDate": "2020-12-18T18:13:58.7065606+01:00",_x000D_
          "TotalRefreshCount": 1,_x000D_
          "CustomInfo": {}_x000D_
        }_x000D_
      },_x000D_
      "613": {_x000D_
        "$type": "Inside.Core.Formula.Definition.DefinitionAC, Inside.Core.Formula",_x000D_
        "ID": 613,_x000D_
        "Results": [_x000D_
          [_x000D_
            237600.0_x000D_
          ]_x000D_
        ],_x000D_
        "Statistics": {_x000D_
          "CreationDate": "2022-01-12T14:01:11.5076193+01:00",_x000D_
          "LastRefreshDate": "2020-12-18T18:13:58.9848699+01:00",_x000D_
          "TotalRefreshCount": 1,_x000D_
          "CustomInfo": {}_x000D_
        }_x000D_
      },_x000D_
      "614": {_x000D_
        "$type": "Inside.Core.Formula.Definition.DefinitionAC, Inside.Core.Formula",_x000D_
        "ID": 614,_x000D_
        "Results": [_x000D_
          [_x000D_
            917956.0_x000D_
          ]_x000D_
        ],_x000D_
        "Statistics": {_x000D_
          "CreationDate": "2022-01-12T14:01:11.5076193+01:00",_x000D_
          "LastRefreshDate": "2020-12-18T18:13:59.2644009+01:00",_x000D_
          "TotalRefreshCount": 1,_x000D_
          "CustomInfo": {}_x000D_
        }_x000D_
      },_x000D_
      "615": {_x000D_
        "$type": "Inside.Core.Formula.Definition.DefinitionAC, Inside.Core.Formula",_x000D_
        "ID": 615,_x000D_
        "Results": [_x000D_
          [_x000D_
            36060951.0_x000D_
          ]_x000D_
        ],_x000D_
        "Statistics": {_x000D_
          "CreationDate": "2022-01-12T14:01:11.5076193+01:00",_x000D_
          "LastRefreshDate": "2020-12-18T18:13:59.557019+01:00",_x000D_
          "TotalRefreshCount": 1,_x000D_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"2022-01-12T14:01:11.5076193+01:00",_x000D_
          "LastRefreshDate": "2020-12-18T18:13:59.8836355+01:00",_x000D_
          "TotalRefreshCount": 1,_x000D_
          "CustomInfo": {}_x000D_
        }_x000D_
      },_x000D_
      "617": {_x000D_
        "$type": "Inside.Core.Formula.Definition.DefinitionAC, Inside.Core.Formula",_x000D_
        "ID": 617,_x000D_
        "Results": [_x000D_
          [_x000D_
            0.0_x000D_
          ]_x000D_
        ],_x000D_
        "Statistics": {_x000D_
          "CreationDate": "2022-01-12T14:01:11.5085564+01:00",_x000D_
          "LastRefreshDate": "2020-12-18T18:14:00.2175037+01:00",_x000D_
          "TotalRefreshCount": 1,_x000D_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"2022-01-12T14:01:11.5085564+01:00",_x000D_
          "LastRefreshDate": "2020-12-18T18:14:00.5583914+01:00",_x000D_
          "TotalRefreshCount": 1,_x000D_
          "CustomInfo": {}_x000D_
        }_x000D_
      },_x000D_
      "619": {_x000D_
        "$type": "Inside.Core.Formula.Definition.DefinitionAC, Inside.Core.Formula",_x000D_
        "ID": 619,_x000D_
        "Results": [_x000D_
          [_x000D_
            -101520.0_x000D_
          ]_x000D_
        ],_x000D_
        "Statistics": {_x000D_
          "CreationDate": "2022-01-12T14:01:11.5085564+01:00",_x000D_
          "LastRefreshDate": "2020-12-18T18:14:00.8756542+01:00",_x000D_
          "TotalRefreshCount": 1,_x000D_
          "CustomInfo": {}_x000D_
        }_x000D_
      },_x000D_
      "620": {_x000D_
        "$type": "Inside.Core.Formula.Definition.DefinitionAC, Inside.Core.Formula",_x000D_
        "ID": 620,_x000D_
        "Results": [_x000D_
          [_x000D_
            150000.0_x000D_
          ]_x000D_
        ],_x000D_
        "Statistics": {_x000D_
          "CreationDate": "2022-01-12T14:01:11.5085564+01:00",_x000D_
          "LastRefreshDate": "2020-12-18T18:14:01.175635+01:00",_x000D_
          "TotalRefreshCount": 1,_x000D_
          "CustomInfo": {}_x000D_
        }_x000D_
      },_x000D_
      "621": {_x000D_
        "$type": "Inside.Core.Formula.Definition.DefinitionAC, Inside.Core.Formula",_x000D_
        "ID": 621,_x000D_
        "Results": [_x000D_
          [_x000D_
            810000.0_x000D_
          ]_x000D_
        ],_x000D_
        "Statistics": {_x000D_
          "CreationDate": "2022-01-12T14:01:11.5085564+01:00",_x000D_
          "LastRefreshDate": "2020-12-18T18:14:01.4757558+01:00",_x000D_
          "TotalRefreshCount": 1,_x000D_
          "CustomInfo": {}_x000D_
        }_x000D_
      },_x000D_
      "622": {_x000D_
        "$type": "Inside.Core.Formula.Definition.DefinitionAC, Inside.Core.Formula",_x000D_
        "ID": 622,_x000D_
        "Results": [_x000D_
          [_x000D_
            0.0_x000D_
          ]_x000D_
        ],_x000D_
        "Statistics": {_x000D_
          "CreationDate": "2022-01-12T14:01:11.5085564+01:00",_x000D_
          "LastRefreshDate": "2020-12-18T18:14:01.8174453+01:00",_x000D_
          "TotalRefreshCount": 1,_x000D_
          "CustomInfo": {}_x000D_
        }_x000D_
      },_x000D_
      "623": {_x000D_
        "$type": "Inside.Core.Formula.Definition.DefinitionAC, Inside.Core.Formula",_x000D_
        "ID": 623,_x000D_
        "Results": [_x000D_
          [_x000D_
            400120.0_x000D_
          ]_x000D_
        ],_x000D_
        "Statistics": {_x000D_
          "CreationDate": "2022-01-12T14:01:11.5085564+01:00",_x000D_
          "LastRefreshDate": "2020-12-18T18:14:02.1301076+01:00",_x000D_
          "TotalRefreshCount": 1,_x000D_
          "CustomInfo": {}_x000D_
        }_x000D_
      },_x000D_
      "624": {_x000D_
        "$type": "Inside.Core.Formula.Definition.DefinitionAC, Inside.Core.Formula",_x000D_
        "ID": 624,_x000D_
        "Results": [_x000D_
          [_x000D_
            3411651.5_x000D_
          ]_x000D_
        ],_x000D_
        "Statistics": {_x000D_
          "CreationDate": "2022-01-12T14:01:11.5085564+01:00",_x000D_
          "LastRefreshDate": "2020-12-18T18:14:10.808174+01:00",_x000D_
          "TotalRefreshCount": 1,_x000D_
          "CustomInfo": {}_x000D_
        }_x000D_
      },_x000D_
      "625": {_x000D_
        "$type": "Inside.Core.Formula.Definition.DefinitionAC, Inside.Core.Formula",_x000D_
        "ID": 625,_x000D_
        "Results": [_x000D_
          [_x000D_
            0.0_x000D_
          ]_x000D_
        ],_x000D_
        "Statistics": {_x000D_
          "CreationDate": "2022-01-12T14:01:11.5085564+01:00",_x000D_
          "LastRefreshDate": "2020-12-18T18:14:11.1408095+01:00",_x000D_
          "TotalRefreshCount": 1,_x000D_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"2022-01-12T14:01:11.5085564+01:00",_x000D_
          "LastRefreshDate": "2020-12-18T18:14:11.4765179+01:00",_x000D_
          "TotalRefreshCount": 1,_x000D_
          "CustomInfo": {}_x000D_
        }_x000D_
      },_x000D_
      "627": {_x000D_
        "$type": "Inside.Core.Formula.Definition.DefinitionAC, Inside.Core.Formula",_x000D_
        "ID": 627,_x000D_
        "Results": [_x000D_
          [_x000D_
            0.0_x000D_
          ]_x000D_
        ],_x000D_
        "Statistics": {_x000D_
          "CreationDate": "2022-01-12T14:01:11.5085564+01:00",_x000D_
          "LastRefreshDate": "2020-12-18T18:14:11.7697969+01:00",_x000D_
          "TotalRefreshCount": 1,_x000D_
          "CustomInfo": {}_x000D_
        }_x000D_
      },_x000D_
      "628": {_x000D_
        "$type": "Inside.Core.Formula.Definition.DefinitionAC, Inside.Core.Formula",_x000D_
        "ID": 628,_x000D_
        "Results": [_x000D_
          [_x000D_
            0.0_x000D_
          ]_x000D_
        ],_x000D_
        "Statistics": {_x000D_
          "CreationDate": "2022-01-12T14:01:11.5085564+01:00",_x000D_
          "LastRefreshDate": "2020-12-18T18:14:12.0516468+01:00",_x000D_
          "TotalRefreshCount": 1,_x000D_
          "CustomInfo": {}_x000D_
        }_x000D_
      },_x000D_
      "629": {_x000D_
        "$type": "Inside.Core.Formula.Definition.DefinitionAC, Inside.Core.Formula",_x000D_
        "ID": 629,_x000D_
        "Results": [_x000D_
          [_x000D_
            0.0_x000D_
          ]_x000D_
        ],_x000D_
        "Statistics": {_x000D_
          "CreationDate": "2022-01-12T14:01:11.5085564+01:00",_x000D_
          "LastRefreshDate": "2020-12-18T18:14:12.3432888+01:00",_x000D_
          "TotalRefreshCount": 1,_x000D_
          "CustomInfo": {}_x000D_
        }_x000D_
      },_x000D_
      "630": {_x000D_
        "$type": "Inside.Core.Formula.Definition.DefinitionAC, Inside.Core.Formula",_x000D_
        "ID": 630,_x000D_
        "Results": [_x000D_
          [_x000D_
            5940982.75_x000D_
          ]_x000D_
        ],_x000D_
        "Statistics": {_x000D_
          "CreationDate": "2022-01-12T14:01:11.5085564+01:00",_x000D_
          "LastRefreshDate": "2020-12-18T18:14:12.6528154+01:00",_x000D_
          "TotalRefreshCount": 1,_x000D_
          "CustomInfo": {}_x000D_
        }_x000D_
      },_x000D_
      "631": {_x000D_
        "$type": "Inside.Core.Formula.Definition.DefinitionAC, Inside.Core.Formula",_x000D_
        "ID": 631,_x000D_
        "Results": [_x000D_
          [_x000D_
            -15023432.12_x000D_
          ]_x000D_
        ],_x000D_
        "Statistics": {_x000D_
          "CreationDate": "2022-01-12T14:01:11.5085564+01:00",_x000D_
          "LastRefreshDate": "2020-12-18T18:14:12.9712885+01:00",_x000D_
          "TotalRefreshCount": 1,_x000D_
          "CustomInfo": {}_x000D_
        }_x000D_
      },_x000D_
      "632": {_x000D_
        "$type": "Inside.Core.Formula.Definition.DefinitionAC, Inside.Core.Formula",_x000D_
        "ID": 632,_x000D_
        "Results": [_x000D_
          [_x000D_
            0.0_x000D_
          ]_x000D_
        ],_x000D_
        "Statistics": {_x000D_
          "CreationDate": "2022-01-12T14:01:11.5085564+01:00",_x000D_
          "LastRefreshDate": "2020-12-18T18:14:13.3444334+01:00",_x000D_
          "TotalRefreshCount": 1,_x000D_
          "CustomInfo": {}_x000D_
        }_x000D_
      },_x000D_
      "633": {_x000D_
        "$type": "Inside.Core.Formula.Definition.DefinitionAC, Inside.Core.Formula",_x000D_
        "ID": 633,_x000D_
        "Results": [_x000D_
          [_x000D_
            -810000.0_x000D_
          ]_x000D_
        ],_x000D_
        "Statistics": {_x000D_
          "CreationDate": "2022-01-12T14:01:11.5085564+01:00",_x000D_
          "LastRefreshDate": "2020-12-18T18:14:13.7159629+01:00",_x000D_
          "TotalRefreshCount": 1,_x000D_
          "CustomInfo": {}_x000D_
        }_x000D_
      },_x000D_
      "634": {_x000D_
        "$type": "Inside.Core.Formula.Definition.DefinitionAC, Inside.Core.Formula",_x000D_
        "ID": 634,_x000D_
        "Results": [_x000D_
          [_x000D_
            7801691.88_x000D_
          ]_x000D_
        ],_x000D_
        "Statistics": {_x000D_
          "CreationDate": "2022-01-12T14:01:11.5085564+01:00",_x000D_
          "LastRefreshDate": "2020-12-18T18:14:14.0341394+01:00",_x000D_
          "TotalRefreshCount": 1,_x000D_
          "CustomInfo": {}_x000D_
        }_x000D_
      },_x000D_
      "635": {_x000D_
        "$type": "Inside.Core.Formula.Definition.DefinitionAC, Inside.Core.Formula",_x000D_
        "ID": 635,_x000D_
        "Results": [_x000D_
          [_x000D_
            10000.0_x000D_
          ]_x000D_
        ],_x000D_
        "Statistics": {_x000D_
          "CreationDate": "2022-01-12T14:01:11.5085564+01:00",_x000D_
          "LastRefreshDate": "2020-12-18T18:14:14.3230824+01:00",_x000D_
          "TotalRefreshCount": 1,_x000D_
          "CustomInfo": {}_x000D_
        }_x000D_
      },_x000D_
      "636": {_x000D_
        "$type": "Inside.Core.Formula.Definition.DefinitionAC, Inside.Core.Formula",_x000D_
        "ID": 636,_x000D_
        "Results": [_x000D_
          [_x000D_
            0.0_x000D_
          ]_x000D_
        ],_x000D_
        "Statistics": {_x000D_
          "CreationDate": "2022-01-12T14:01:11.5085564+01:00",_x000D_
          "LastRefreshDate": "2020-12-18T18:14:20.1041008+01:00",_x000D_
          "TotalRefreshCount": 1,_x000D_
          "CustomInfo": {}_x000D_
        }_x000D_
      },_x000D_
      "637": {_x000D_
        "$type": "Inside.Core.Formula.Definition.DefinitionAC, Inside.Core.Formula",_x000D_
        "ID": 637,_x000D_
        "Results": [_x000D_
          [_x000D_
            0.0_x000D_
          ]_x000D_
        ],_x000D_
        "Statistics": {_x000D_
          "CreationDate": "2022-01-12T14:01:11.5085564+01:00",_x000D_
          "LastRefreshDate": "2020-12-18T18:14:20.4463656+01:00",_x000D_
          "TotalRefreshCount": 1,_x000D_
          "CustomInfo": {}_x000D_
        }_x000D_
      },_x000D_
      "638": {_x000D_
        "$type": "Inside.Core.Formula.Definition.DefinitionAC, Inside.Core.Formula",_x000D_
        "ID": 638,_x000D_
        "Results": [_x000D_
          [_x000D_
            0.0_x000D_
          ]_x000D_
        ],_x000D_
        "Statistics": {_x000D_
          "CreationDate": "2022-01-12T14:01:11.5085564+01:00",_x000D_
          "LastRefreshDate": "2020-12-18T18:14:20.7927302+01:00",_x000D_
          "TotalRefreshCount": 1,_x000D_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"2022-01-12T14:01:11.5085564+01:00",_x000D_
          "LastRefreshDate": "2020-12-18T18:14:34.8363534+01:00",_x000D_
          "TotalRefreshCount": 1,_x000D_
          "CustomInfo": {}_x000D_
        }_x000D_
      },_x000D_
      "640": {_x000D_
        "$type": "Inside.Core.Formula.Definition.DefinitionAC, Inside.Core.Formula",_x000D_
        "ID": 640,_x000D_
        "Results": [_x000D_
          [_x000D_
            0.0_x000D_
          ]_x000D_
        ],_x000D_
        "Statistics": {_x000D_
          "CreationDate": "2022-01-12T14:01:11.5085564+01:00",_x000D_
          "LastRefreshDate": "2020-12-18T18:14:39.1598862+01:00",_x000D_
          "TotalRefreshCount": 1,_x000D_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"2022-01-12T14:01:11.5085564+01:00",_x000D_
          "LastRefreshDate": "2020-12-18T18:14:39.4709024+01:00",_x000D_
          "TotalRefreshCount": 1,_x000D_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"2022-01-12T14:01:11.5085564+01:00",_x000D_
          "LastRefreshDate": "2020-12-18T18:14:39.768935+01:00",_x000D_
          "TotalRefreshCount": 1,_x000D_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"2022-01-12T14:01:11.5085564+01:00",_x000D_
          "LastRefreshDate": "2020-12-18T18:14:40.0799598+01:00",_x000D_
          "TotalRefreshCount": 1,_x000D_
          "CustomInfo": {}_x000D_
        }_x000D_
      },_x000D_
      "644": {_x000D_
        "$type": "Inside.Core.Formula.Definition.DefinitionAC, Inside.Core.Formula",_x000D_
        "ID": 644,_x000D_
        "Results": [_x000D_
          [_x000D_
            0.0_x000D_
          ]_x000D_
        ],_x000D_
        "Statistics": {_x000D_
          "CreationDate": "2022-01-12T14:01:11.5085564+01:00",_x000D_
          "LastRefreshDate": "2020-12-18T18:14:40.3877949+01:00",_x000D_
          "TotalRefreshCount": 1,_x000D_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"2022-01-12T14:01:11.5085564+01:00",_x000D_
          "LastRefreshDate": "2020-12-18T18:14:40.6800889+01:00",_x000D_
          "TotalRefreshCount": 1,_x000D_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"2022-01-12T14:01:11.5085564+01:00",_x000D_
          "LastRefreshDate": "2020-12-18T18:14:41.0001238+01:00",_x000D_
          "TotalRefreshCount": 1,_x000D_
          "CustomInfo": {}_x000D_
        }_x000D_
      },_x000D_
      "647": {_x000D_
        "$type": "Inside.Core.Formula.Definition.DefinitionAC, Inside.Core.Formula",_x000D_
        "ID": 647,_x000D_
        "Results": [_x000D_
          [_x000D_
            -547812.0_x000D_
          ]_x000D_
        ],_x000D_
        "Statistics": {_x000D_
          "CreationDate": "2022-01-12T14:01:11.5085564+01:00",_x000D_
          "LastRefreshDate": "2020-12-18T18:14:41.3388413+01:00",_x000D_
          "TotalRefreshCount": 1,_x000D_
          "CustomInfo": {}_x000D_
        }_x000D_
      },_x000D_
      "648": {_x000D_
        "$type": "Inside.Core.Formula.Definition.DefinitionAC, Inside.Core.Formula",_x000D_
        "ID": 648,_x000D_
        "Results": [_x000D_
          [_x000D_
            -11959394.73_x000D_
          ]_x000D_
        ],_x000D_
        "Statistics": {_x000D_
          "CreationDate": "2022-01-12T14:01:11.5085564+01:00",_x000D_
          "LastRefreshDate": "2020-12-18T18:14:41.6621863+01:00",_x000D_
          "TotalRefreshCount": 1,_x000D_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"2022-01-12T14:01:11.5085564+01:00",_x000D_
          "LastRefreshDate": "2020-12-18T18:14:41.944848+01:00",_x000D_
          "TotalRefreshCount": 1,_x000D_
          "CustomInfo": {}_x000D_
        }_x000D_
      },_x000D_
      "650": {_x000D_
        "$type": "Inside.Core.Formula.Definition.DefinitionAC, Inside.Core.Formula",_x000D_
        "ID": 650,_x000D_
        "Results": [_x000D_
          [_x000D_
            0.0_x000D_
          ]_x000D_
        ],_x000D_
        "Statistics": {_x000D_
          "CreationDate": "2022-01-12T14:01:11.5085564+01:00",_x000D_
          "LastRefreshDate": "2020-12-18T18:14:42.2398052+01:00",_x000D_
          "TotalRefreshCount": 1,_x000D_
          "CustomInfo": {}_x000D_
        }_x000D_
      },_x000D_
      "651": {_x000D_
        "$type": "Inside.Core.Formula.Definition.DefinitionAC, Inside.Core.Formula",_x000D_
        "ID": 651,_x000D_
        "Results": [_x000D_
          [_x000D_
            0.0_x000D_
          ]_x000D_
        ],_x000D_
        "Statistics": {_x000D_
          "CreationDate": "2022-01-12T14:01:11.5085564+01:00",_x000D_
          "LastRefreshDate": "2020-12-18T18:14:42.5558362+01:00",_x000D_
          "TotalRefreshCount": 1,_x000D_
          "CustomInfo": {}_x000D_
        }_x000D_
      },_x000D_
      "652": {_x000D_
        "$type": "Inside.Core.Formula.Definition.DefinitionAC, Inside.Core.Formula",_x000D_
        "ID": 652,_x000D_
        "Results": [_x000D_
          [_x000D_
            0.0_x000D_
          ]_x000D_
        ],_x000D_
        "Statistics": {_x000D_
          "CreationDate": "2022-01-12T14:01:11.5085564+01:00",_x000D_
          "LastRefreshDate": "2020-12-18T18:14:42.8649426+01:00",_x000D_
          "TotalRefreshCount": 1,_x000D_
          "CustomInfo": {}_x000D_
        }_x000D_
      },_x000D_
      "653": {_x000D_
        "$type": "Inside.Core.Formula.Definition.DefinitionAC, Inside.Core.Formula",_x000D_
        "ID": 653,_x000D_
        "Results": [_x000D_
          [_x000D_
            -1900000.0_x000D_
          ]_x000D_
        ],_x000D_
        "Statistics": {_x000D_
          "CreationDate": "2022-01-12T14:01:11.5085564+01:00",_x000D_
          "LastRefreshDate": "2020-12-18T18:14:43.2057361+01:00",_x000D_
          "TotalRefreshCount": 1,_x000D_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"2022-01-12T14:01:11.5085564+01:00",_x000D_
          "LastRefreshDate": "2020-12-18T18:14:43.5162044+01:00",_x000D_
          "TotalRefreshCount": 1,_x000D_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"2022-01-12T14:01:11.5085564+01:00",_x000D_
          "LastRefreshDate": "2020-12-18T18:14:43.8614318+01:00",_x000D_
          "TotalRefreshCount": 1,_x000D_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"2022-01-12T14:01:11.5085564+01:00",_x000D_
          "LastRefreshDate": "2020-12-18T18:14:44.1635889+01:00",_x000D_
          "TotalRefreshCount": 1,_x000D_
          "CustomInfo": {}_x000D_
        }_x000D_
      },_x000D_
      "657": {_x000D_
        "$type": "Inside.Core.Formula.Definition.DefinitionAC, Inside.Core.Formula",_x000D_
        "ID": 657,_x000D_
       </t>
  </si>
  <si>
    <t xml:space="preserve"> "Results": [_x000D_
          [_x000D_
            -100542.0_x000D_
          ]_x000D_
        ],_x000D_
        "Statistics": {_x000D_
          "CreationDate": "2022-01-12T14:01:11.5085564+01:00",_x000D_
          "LastRefreshDate": "2020-12-18T18:14:55.0943309+01:00",_x000D_
          "TotalRefreshCount": 1,_x000D_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"2022-01-12T14:01:11.5085564+01:00",_x000D_
          "LastRefreshDate": "2020-12-18T18:14:55.4262746+01:00",_x000D_
          "TotalRefreshCount": 1,_x000D_
          "CustomInfo": {}_x000D_
        }_x000D_
      },_x000D_
      "659": {_x000D_
        "$type": "Inside.Core.Formula.Definition.DefinitionAC, Inside.Core.Formula",_x000D_
        "ID": 659,_x000D_
        "Results": [_x000D_
          [_x000D_
            0.0_x000D_
          ]_x000D_
        ],_x000D_
        "Statistics": {_x000D_
          "CreationDate": "2022-01-12T14:01:11.5085564+01:00",_x000D_
          "LastRefreshDate": "2020-12-18T18:14:55.741918+01:00",_x000D_
          "TotalRefreshCount": 1,_x000D_
          "CustomInfo": {}_x000D_
        }_x000D_
      },_x000D_
      "660": {_x000D_
        "$type": "Inside.Core.Formula.Definition.DefinitionAC, Inside.Core.Formula",_x000D_
        "ID": 660,_x000D_
        "Results": [_x000D_
          [_x000D_
            0.0_x000D_
          ]_x000D_
        ],_x000D_
        "Statistics": {_x000D_
          "CreationDate": "2022-01-12T14:01:11.5085564+01:00",_x000D_
          "LastRefreshDate": "2020-12-18T18:14:56.0549749+01:00",_x000D_
          "TotalRefreshCount": 1,_x000D_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"2022-01-12T14:01:11.5085564+01:00",_x000D_
          "LastRefreshDate": "2020-12-18T18:14:56.4167961+01:00",_x000D_
          "TotalRefreshCount": 1,_x000D_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"2022-01-12T14:01:11.5085564+01:00",_x000D_
          "LastRefreshDate": "2020-12-18T18:14:56.7040292+01:00",_x000D_
          "TotalRefreshCount": 1,_x000D_
          "CustomInfo": {}_x000D_
        }_x000D_
      },_x000D_
      "663": {_x000D_
        "$type": "Inside.Core.Formula.Definition.DefinitionAC, Inside.Core.Formula",_x000D_
        "ID": 663,_x000D_
        "Results": [_x000D_
          [_x000D_
            -5000.0_x000D_
          ]_x000D_
        ],_x000D_
        "Statistics": {_x000D_
          "CreationDate": "2022-01-12T14:01:11.5085564+01:00",_x000D_
          "LastRefreshDate": "2020-12-18T18:14:56.9932759+01:00",_x000D_
          "TotalRefreshCount": 1,_x000D_
          "CustomInfo": {}_x000D_
        }_x000D_
      },_x000D_
      "664": {_x000D_
        "$type": "Inside.Core.Formula.Definition.DefinitionAC, Inside.Core.Formula",_x000D_
        "ID": 664,_x000D_
        "Results": [_x000D_
          [_x000D_
            0.0_x000D_
          ]_x000D_
        ],_x000D_
        "Statistics": {_x000D_
          "CreationDate": "2022-01-12T14:01:11.5085564+01:00",_x000D_
          "LastRefreshDate": "2020-12-18T18:14:57.2934691+01:00",_x000D_
          "TotalRefreshCount": 1,_x000D_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"2022-01-12T14:01:11.5085564+01:00",_x000D_
          "LastRefreshDate": "2020-12-18T18:14:57.619225+01:00",_x000D_
          "TotalRefreshCount": 1,_x000D_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"2022-01-12T14:01:11.5085564+01:00",_x000D_
          "LastRefreshDate": "2020-12-18T18:14:57.9278336+01:00",_x000D_
          "TotalRefreshCount": 1,_x000D_
          "CustomInfo": {}_x000D_
        }_x000D_
      },_x000D_
      "667": {_x000D_
        "$type": "Inside.Core.Formula.Definition.DefinitionAC, Inside.Core.Formula",_x000D_
        "ID": 667,_x000D_
        "Results": [_x000D_
          [_x000D_
            0.0_x000D_
          ]_x000D_
        ],_x000D_
        "Statistics": {_x000D_
          "CreationDate": "2022-01-12T14:01:11.5085564+01:00",_x000D_
          "LastRefreshDate": "2020-12-18T18:14:58.3175864+01:00",_x000D_
          "TotalRefreshCount": 1,_x000D_
          "CustomInfo": {}_x000D_
        }_x000D_
      },_x000D_
      "668": {_x000D_
        "$type": "Inside.Core.Formula.Definition.DefinitionAC, Inside.Core.Formula",_x000D_
        "ID": 668,_x000D_
        "Results": [_x000D_
          [_x000D_
            0.0_x000D_
          ]_x000D_
        ],_x000D_
        "Statistics": {_x000D_
          "CreationDate": "2022-01-12T14:01:11.5085564+01:00",_x000D_
          "LastRefreshDate": "2020-12-18T18:14:58.6629944+01:00",_x000D_
          "TotalRefreshCount": 1,_x000D_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"2022-01-12T14:01:11.5085564+01:00",_x000D_
          "LastRefreshDate": "2020-12-18T18:15:21.457944+01:00",_x000D_
          "TotalRefreshCount": 1,_x000D_
          "CustomInfo": {}_x000D_
        }_x000D_
      },_x000D_
      "670": {_x000D_
        "$type": "Inside.Core.Formula.Definition.DefinitionAC, Inside.Core.Formula",_x000D_
        "ID": 670,_x000D_
        "Results": [_x000D_
          [_x000D_
            0.0_x000D_
          ]_x000D_
        ],_x000D_
        "Statistics": {_x000D_
          "CreationDate": "2022-01-12T14:01:11.5085564+01:00",_x000D_
          "LastRefreshDate": "2020-12-18T18:15:25.4692966+01:00",_x000D_
          "TotalRefreshCount": 1,_x000D_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"2022-01-12T14:01:11.5085564+01:00",_x000D_
          "LastRefreshDate": "2020-12-18T18:15:25.7799793+01:00",_x000D_
          "TotalRefreshCount": 1,_x000D_
          "CustomInfo": {}_x000D_
        }_x000D_
      },_x000D_
      "672": {_x000D_
        "$type": "Inside.Core.Formula.Definition.DefinitionAC, Inside.Core.Formula",_x000D_
        "ID": 672,_x000D_
        "Results": [_x000D_
          [_x000D_
            0.0_x000D_
          ]_x000D_
        ],_x000D_
        "Statistics": {_x000D_
          "CreationDate": "2022-01-12T14:01:11.5085564+01:00",_x000D_
          "LastRefreshDate": "2020-12-18T18:15:26.104146+01:00",_x000D_
          "TotalRefreshCount": 1,_x000D_
          "CustomInfo": {}_x000D_
        }_x000D_
      },_x000D_
      "673": {_x000D_
        "$type": "Inside.Core.Formula.Definition.DefinitionAC, Inside.Core.Formula",_x000D_
        "ID": 673,_x000D_
        "Results": [_x000D_
          [_x000D_
            0.0_x000D_
          ]_x000D_
        ],_x000D_
        "Statistics": {_x000D_
          "CreationDate": "2022-01-12T14:01:11.5085564+01:00",_x000D_
          "LastRefreshDate": "2020-12-18T18:15:26.4121999+01:00",_x000D_
          "TotalRefreshCount": 1,_x000D_
          "CustomInfo": {}_x000D_
        }_x000D_
      },_x000D_
      "674": {_x000D_
        "$type": "Inside.Core.Formula.Definition.DefinitionAC, Inside.Core.Formula",_x000D_
        "ID": 674,_x000D_
        "Results": [_x000D_
          [_x000D_
            0.0_x000D_
          ]_x000D_
        ],_x000D_
        "Statistics": {_x000D_
          "CreationDate": "2022-01-12T14:01:11.5085564+01:00",_x000D_
          "LastRefreshDate": "2020-12-18T18:15:26.697955+01:00",_x000D_
          "TotalRefreshCount": 1,_x000D_
          "CustomInfo": {}_x000D_
        }_x000D_
      },_x000D_
      "675": {_x000D_
        "$type": "Inside.Core.Formula.Definition.DefinitionAC, Inside.Core.Formula",_x000D_
        "ID": 675,_x000D_
        "Results": [_x000D_
          [_x000D_
            0.0_x000D_
          ]_x000D_
        ],_x000D_
        "Statistics": {_x000D_
          "CreationDate": "2022-01-12T14:01:11.5085564+01:00",_x000D_
          "LastRefreshDate": "2020-12-18T18:15:27.0019367+01:00",_x000D_
          "TotalRefreshCount": 1,_x000D_
          "CustomInfo": {}_x000D_
        }_x000D_
      },_x000D_
      "676": {_x000D_
        "$type": "Inside.Core.Formula.Definition.DefinitionAC, Inside.Core.Formula",_x000D_
        "ID": 676,_x000D_
        "Results": [_x000D_
          [_x000D_
            54000000.0_x000D_
          ]_x000D_
        ],_x000D_
        "Statistics": {_x000D_
          "CreationDate": "2022-01-12T14:01:11.5085564+01:00",_x000D_
          "LastRefreshDate": "2020-12-18T18:15:27.2969485+01:00",_x000D_
          "TotalRefreshCount": 1,_x000D_
          "CustomInfo": {}_x000D_
        }_x000D_
      },_x000D_
      "677": {_x000D_
        "$type": "Inside.Core.Formula.Definition.DefinitionAC, Inside.Core.Formula",_x000D_
        "ID": 677,_x000D_
        "Results": [_x000D_
          [_x000D_
            0.0_x000D_
          ]_x000D_
        ],_x000D_
        "Statistics": {_x000D_
          "CreationDate": "2022-01-12T14:01:11.5085564+01:00",_x000D_
          "LastRefreshDate": "2020-12-18T18:15:27.650061+01:00",_x000D_
          "TotalRefreshCount": 1,_x000D_
          "CustomInfo": {}_x000D_
        }_x000D_
      },_x000D_
      "678": {_x000D_
        "$type": "Inside.Core.Formula.Definition.DefinitionAC, Inside.Core.Formula",_x000D_
        "ID": 678,_x000D_
        "Results": [_x000D_
          [_x000D_
            306424.0_x000D_
          ]_x000D_
        ],_x000D_
        "Statistics": {_x000D_
          "CreationDate": "2022-01-12T14:01:11.5085564+01:00",_x000D_
          "LastRefreshDate": "2020-12-18T18:15:27.9926059+01:00",_x000D_
          "TotalRefreshCount": 1,_x000D_
          "CustomInfo": {}_x000D_
        }_x000D_
      },_x000D_
      "679": {_x000D_
        "$type": "Inside.Core.Formula.Definition.DefinitionAC, Inside.Core.Formula",_x000D_
        "ID": 679,_x000D_
        "Results": [_x000D_
          [_x000D_
            24110910.5_x000D_
          ]_x000D_
        ],_x000D_
        "Statistics": {_x000D_
          "CreationDate": "2022-01-12T14:01:11.5085564+01:00",_x000D_
          "LastRefreshDate": "2020-12-18T18:15:28.3368588+01:00",_x000D_
          "TotalRefreshCount": 1,_x000D_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"2022-01-12T14:01:11.5085564+01:00",_x000D_
          "LastRefreshDate": "2020-12-18T18:15:28.7139339+01:00",_x000D_
          "TotalRefreshCount": 1,_x000D_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"2022-01-12T14:01:11.5085564+01:00",_x000D_
          "LastRefreshDate": "2020-12-18T18:15:29.0534321+01:00",_x000D_
          "TotalRefreshCount": 1,_x000D_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"2022-01-12T14:01:11.5085564+01:00",_x000D_
          "LastRefreshDate": "2020-12-18T18:15:29.4151867+01:00",_x000D_
          "TotalRefreshCount": 1,_x000D_
          "CustomInfo": {}_x000D_
        }_x000D_
      },_x000D_
      "683": {_x000D_
        "$type": "Inside.Core.Formula.Definition.DefinitionAC, Inside.Core.Formula",_x000D_
        "ID": 683,_x000D_
        "Results": [_x000D_
          [_x000D_
            0.0_x000D_
          ]_x000D_
        ],_x000D_
        "Statistics": {_x000D_
          "CreationDate": "2022-01-12T14:01:11.5085564+01:00",_x000D_
          "LastRefreshDate": "2020-12-18T18:15:29.8142488+01:00",_x000D_
          "TotalRefreshCount": 1,_x000D_
          "CustomInfo": {}_x000D_
        }_x000D_
      },_x000D_
      "684": {_x000D_
        "$type": "Inside.Core.Formula.Definition.DefinitionAC, Inside.Core.Formula",_x000D_
        "ID": 684,_x000D_
        "Results": [_x000D_
          [_x000D_
            -1750000.0_x000D_
          ]_x000D_
        ],_x000D_
        "Statistics": {_x000D_
          "CreationDate": "2022-01-12T14:01:11.5085564+01:00",_x000D_
          "LastRefreshDate": "2020-12-18T18:15:30.2591538+01:00",_x000D_
          "TotalRefreshCount": 1,_x000D_
          "CustomInfo": {}_x000D_
        }_x000D_
      },_x000D_
      "685": {_x000D_
        "$type": "Inside.Core.Formula.Definition.DefinitionAC, Inside.Core.Formula",_x000D_
        "ID": 685,_x000D_
        "Results": [_x000D_
          [_x000D_
            0.0_x000D_
          ]_x000D_
        ],_x000D_
        "Statistics": {_x000D_
          "CreationDate": "2022-01-12T14:01:11.5085564+01:00",_x000D_
          "LastRefreshDate": "2020-12-18T18:15:30.6067357+01:00",_x000D_
          "TotalRefreshCount": 1,_x000D_
          "CustomInfo": {}_x000D_
        }_x000D_
      },_x000D_
      "686": {_x000D_
        "$type": "Inside.Core.Formula.Definition.DefinitionAC, Inside.Core.Formula",_x000D_
        "ID": 686,_x000D_
        "Results": [_x000D_
          [_x000D_
            0.0_x000D_
          ]_x000D_
        ],_x000D_
        "Statistics": {_x000D_
          "CreationDate": "2022-01-12T14:01:11.5085564+01:00",_x000D_
          "LastRefreshDate": "2020-12-18T18:15:31.008744+01:00",_x000D_
          "TotalRefreshCount": 1,_x000D_
          "CustomInfo": {}_x000D_
        }_x000D_
      },_x000D_
      "687": {_x000D_
        "$type": "Inside.Core.Formula.Definition.DefinitionAC, Inside.Core.Formula",_x000D_
        "ID": 687,_x000D_
        "Results": [_x000D_
          [_x000D_
            400120.0_x000D_
          ]_x000D_
        ],_x000D_
        "Statistics": {_x000D_
          "CreationDate": "2022-01-12T14:01:11.5085564+01:00",_x000D_
          "LastRefreshDate": "2020-12-18T18:15:31.4361631+01:00",_x000D_
          "TotalRefreshCount": 1,_x000D_
          "CustomInfo": {}_x000D_
        }_x000D_
      },_x000D_
      "688": {_x000D_
        "$type": "Inside.Core.Formula.Definition.DefinitionAC, Inside.Core.Formula",_x000D_
        "ID": 688,_x000D_
        "Results": [_x000D_
          [_x000D_
            3773592.5_x000D_
          ]_x000D_
        ],_x000D_
        "Statistics": {_x000D_
          "CreationDate": "2022-01-12T14:01:11.5085564+01:00",_x000D_
          "LastRefreshDate": "2020-12-18T18:15:39.2159498+01:00",_x000D_
          "TotalRefreshCount": 1,_x000D_
          "CustomInfo": {}_x000D_
        }_x000D_
      },_x000D_
      "689": {_x000D_
        "$type": "Inside.Core.Formula.Definition.DefinitionAC, Inside.Core.Formula",_x000D_
        "ID": 689,_x000D_
        "Results": [_x000D_
          [_x000D_
            0.0_x000D_
          ]_x000D_
        ],_x000D_
        "Statistics": {_x000D_
          "CreationDate": "2022-01-12T14:01:11.5085564+01:00",_x000D_
          "LastRefreshDate": "2020-12-18T18:15:39.574582+01:00",_x000D_
          "TotalRefreshCount": 1,_x000D_
          "CustomInfo": {}_x000D_
        }_x000D_
      },_x000D_
      "690": {_x000D_
        "$type": "Inside.Core.Formula.Definition.DefinitionAC, Inside.Core.Formula",_x000D_
        "ID": 690,_x000D_
        "Results": [_x000D_
          [_x000D_
            0.0_x000D_
          ]_x000D_
        ],_x000D_
        "Statistics": {_x000D_
          "CreationDate": "2022-01-12T14:01:11.5085564+01:00",_x000D_
          "LastRefreshDate": "2020-12-18T18:15:39.8902857+01:00",_x000D_
          "TotalRefreshCount": 1,_x000D_
          "CustomInfo": {}_x000D_
        }_x000D_
      },_x000D_
      "691": {_x000D_
        "$type": "Inside.Core.Formula.Definition.DefinitionAC, Inside.Core.Formula",_x000D_
        "ID": 691,_x000D_
        "Results": [_x000D_
          [_x000D_
            0.0_x000D_
          ]_x000D_
        ],_x000D_
        "Statistics": {_x000D_
          "CreationDate": "2022-01-12T14:01:11.5085564+01:00",_x000D_
          "LastRefreshDate": "2020-12-18T18:15:40.2065624+01:00",_x000D_
          "TotalRefreshCount": 1,_x000D_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"2022-01-12T14:01:11.5085564+01:00",_x000D_
          "LastRefreshDate": "2020-12-18T18:15:40.5471467+01:00",_x000D_
          "TotalRefreshCount": 1,_x000D_
          "CustomInfo": {}_x000D_
        }_x000D_
      },_x000D_
      "693": {_x000D_
        "$type": "Inside.Core.Formula.Definition.DefinitionAC, Inside.Core.Formula",_x000D_
        "ID": 693,_x000D_
        "Results": [_x000D_
          [_x000D_
            0.0_x000D_
          ]_x000D_
        ],_x000D_
        "Statistics": {_x000D_
          "CreationDate": "2022-01-12T14:01:11.5085564+01:00",_x000D_
          "LastRefreshDate": "2020-12-18T18:15:40.8830317+01:00",_x000D_
          "TotalRefreshCount": 1,_x000D_
          "CustomInfo": {}_x000D_
        }_x000D_
      },_x000D_
      "694": {_x000D_
        "$type": "Inside.Core.Formula.Definition.DefinitionAC, Inside.Core.Formula",_x000D_
        "ID": 694,_x000D_
        "Results": [_x000D_
          [_x000D_
            4577820.2_x000D_
          ]_x000D_
        ],_x000D_
        "Statistics": {_x000D_
          "CreationDate": "2022-01-12T14:01:11.5085564+01:00",_x000D_
          "LastRefreshDate": "2020-12-18T18:15:41.2279947+01:00",_x000D_
          "TotalRefreshCount": 1,_x000D_
          "CustomInfo": {}_x000D_
        }_x000D_
      },_x000D_
      "695": {_x000D_
        "$type": "Inside.Core.Formula.Definition.DefinitionAC, Inside.Core.Formula",_x000D_
        "ID": 695,_x000D_
        "Results": [_x000D_
          [_x000D_
            -6070775.72_x000D_
          ]_x000D_
        ],_x000D_
        "Statistics": {_x000D_
          "CreationDate": "2022-01-12T14:01:11.5085564+01:00",_x000D_
          "LastRefreshDate": "2020-12-18T18:15:41.5422543+01:00",_x000D_
          "TotalRefreshCount": 1,_x000D_
          "CustomInfo": {}_x000D_
        }_x000D_
      },_x000D_
      "696": {_x000D_
        "$type": "Inside.Core.Formula.Definition.DefinitionAC, Inside.Core.Formula",_x000D_
        "ID": 696,_x000D_
        "Results": [_x000D_
          [_x000D_
            0.0_x000D_
          ]_x000D_
        ],_x000D_
        "Statistics": {_x000D_
          "CreationDate": "2022-01-12T14:01:11.5085564+01:00",_x000D_
          "LastRefreshDate": "2020-12-18T18:15:41.8421758+01:00",_x000D_
          "TotalRefreshCount": 1,_x000D_
          "CustomInfo": {}_x000D_
        }_x000D_
      },_x000D_
      "697": {_x000D_
        "$type": "Inside.Core.Formula.Definition.DefinitionAC, Inside.Core.Formula",_x000D_
        "ID": 697,_x000D_
        "Results": [_x000D_
          [_x000D_
            0.0_x000D_
          ]_x000D_
        ],_x000D_
        "Statistics": {_x000D_
          "CreationDate": "2022-01-12T14:01:11.5085564+01:00",_x000D_
          "LastRefreshDate": "2020-12-18T18:15:42.1644844+01:00",_x000D_
          "TotalRefreshCount": 1,_x000D_
          "CustomInfo": {}_x000D_
        }_x000D_
      },_x000D_
      "698": {_x000D_
        "$type": "Inside.Core.Formula.Definition.DefinitionAC, Inside.Core.Formula",_x000D_
        "ID": 698,_x000D_
        "Results": [_x000D_
          [_x000D_
            2749151.02_x000D_
          ]_x000D_
        ],_x000D_
        "Statistics": {_x000D_
          "CreationDate": "2022-01-12T14:01:11.5085564+01:00",_x000D_
          "LastRefreshDate": "2020-12-18T18:15:42.4905835+01:00",_x000D_
          "TotalRefreshCount": 1,_x000D_
          "CustomInfo": {}_x000D_
        }_x000D_
      },_x000D_
      "699": {_x000D_
        "$type": "Inside.Core.Formula.Definition.DefinitionAC, Inside.Core.Formula",_x000D_
        "ID": 699,_x000D_
        "Results": [_x000D_
          [_x000D_
            -35000.0_x000D_
          ]_x000D_
        ],_x000D_
        "Statistics": {_x000D_
          "CreationDate": "2022-01-12T14:01:11.5085564+01:00",_x000D_
          "LastRefreshDate": "2020-12-18T18:15:42.8162432+01:00",_x000D_
          "TotalRefreshCount": 1,_x000D_
          "CustomInfo": {}_x000D_
        }_x000D_
      },_x000D_
      "700": {_x000D_
        "$type": "Inside.Core.Formula.Definition.DefinitionAC, Inside.Core.Formula",_x000D_
        "ID": 700,_x000D_
        "Results": [_x000D_
          [_x000D_
            0.0_x000D_
          ]_x000D_
        ],_x000D_
        "Statistics": {_x000D_
          "CreationDate": "2022-01-12T14:01:11.5085564+01:00",_x000D_
          "LastRefreshDate": "2020-12-18T18:15:49.1210238+01:00",_x000D_
          "TotalRefreshCount": 1,_x000D_
          "CustomInfo": {}_x000D_
        }_x000D_
      },_x000D_
      "701": {_x000D_
        "$type": "Inside.Core.Formula.Definition.DefinitionAC, Inside.Core.Formula",_x000D_
        "ID": 701,_x000D_
        "Results": [_x000D_
          [_x000D_
            0.0_x000D_
          ]_x000D_
        ],_x000D_
        "Statistics": {_x000D_
          "CreationDate": "2022-01-12T14:01:11.5085564+01:00",_x000D_
          "LastRefreshDate": "2020-12-18T18:15:49.4661305+01:00",_x000D_
          "TotalRefreshCount": 1,_x000D_
          "CustomInfo": {}_x000D_
        }_x000D_
      },_x000D_
      "702": {_x000D_
        "$type": "Inside.Core.Formula.Definition.DefinitionAC, Inside.Core.Formula",_x000D_
        "ID": 702,_x000D_
        "Results": [_x000D_
          [_x000D_
            0.0_x000D_
          ]_x000D_
        ],_x000D_
        "Statistics": {_x000D_
          "CreationDate": "2022-01-12T14:01:11.5085564+01:00",_x000D_
          "LastRefreshDate": "2020-12-18T18:15:49.7815538+01:00",_x000D_
          "TotalRefreshCount": 1,_x000D_
          "CustomInfo": {}_x000D_
        }_x000D_
      },_x000D_
      "703": {_x000D_
        "$type": "Inside.Core.Formula.Definition.DefinitionAC, Inside.Core.Formula",_x000D_
        "ID": 703,_x000D_
        "Results": [_x000D_
          [_x000D_
            0.0_x000D_
          ]_x000D_
        ],_x000D_
        "Statistics": {_x000D_
          "CreationDate": "2022-01-12T14:01:11.5085564+01:00",_x000D_
          "LastRefreshDate": "2020-12-18T18:17:13.3002734+01:00",_x000D_
          "TotalRefreshCount": 1,_x000D_
          "CustomInfo": {}_x000D_
        }_x000D_
      },_x000D_
      "704": {_x000D_
        "$type": "Inside.Core.Formula.Definition.DefinitionAC, Inside.Core.Formula",_x000D_
        "ID": 704,_x000D_
        "Results": [_x000D_
          [_x000D_
            126000.0_x000D_
          ]_x000D_
        ],_x000D_
        "Statistics": {_x000D_
          "CreationDate": "2022-01-12T14:01:11.5085564+01:00",_x000D_
          "LastRefreshDate": "2020-12-18T18:17:45.6452114+01:00",_x000D_
          "TotalRefreshCount": 2,_x000D_
          "CustomInfo": {}_x000D_
        }_x000D_
      },_x000D_
      "705": {_x000D_
        "$type": "Inside.Core.Formula.Definition.DefinitionAC, Inside.Core.Formula",_x000D_
        "ID": 705,_x000D_
        "Results": [_x000D_
          [_x000D_
            0.0_x000D_
          ]_x000D_
        ],_x000D_
        "Statistics": {_x000D_
          "CreationDate": "2022-01-12T14:01:11.5085564+01:00",_x000D_
          "LastRefreshDate": "2020-12-18T18:17:21.4588788+01:00",_x000D_
          "TotalRefreshCount": 1,_x000D_
          "CustomInfo": {}_x000D_
        }_x000D_
      },_x000D_
      "706": {_x000D_
        "$type": "Inside.Core.Formula.Definition.DefinitionAC, Inside.Core.Formula",_x000D_
        "ID": 706,_x000D_
        "Results": [_x000D_
          [_x000D_
            45000.0_x000D_
          ]_x000D_
        ],_x000D_
        "Statistics": {_x000D_
          "CreationDate": "2022-01-12T14:01:11.5085564+01:00",_x000D_
          "LastRefreshDate": "2020-12-18T18:17:21.7367976+01:00",_x000D_
          "TotalRefreshCount": 1,_x000D_
          "CustomInfo": {}_x000D_
        }_x000D_
      },_x000D_
      "707": {_x000D_
        "$type": "Inside.Core.Formula.Definition.DefinitionAC, Inside.Core.Formula",_x000D_
        "ID": 707,_x000D_
        "Results": [_x000D_
          [_x000D_
            0.0_x000D_
          ]_x000D_
        ],_x000D_
        "Statistics": {_x000D_
          "CreationDate": "2022-01-12T14:01:11.5085564+01:00",_x000D_
          "LastRefreshDate": "2020-12-18T18:17:22.0701557+01:00",_x000D_
          "TotalRefreshCount": 1,_x000D_
          "CustomInfo": {}_x000D_
        }_x000D_
      },_x000D_
      "708": {_x000D_
        "$type": "Inside.Core.Formula.Definition.DefinitionAC, Inside.Core.Formula",_x000D_
        "ID": 708,_x000D_
        "Results": [_x000D_
          [_x000D_
            0.0_x000D_
          ]_x000D_
        ],_x000D_
        "Statistics": {_x000D_
          "CreationDate": "2022-01-12T14:01:11.5085564+01:00",_x000D_
          "LastRefreshDate": "2020-12-18T18:17:22.3625075+01:00",_x000D_
          "TotalRefreshCount": 1,_x000D_
          "CustomInfo": {}_x000D_
        }_x000D_
      },_x000D_
      "709": {_x000D_
        "$type": "Inside.Core.Formula.Definition.DefinitionAC, Inside.Core.Formula",_x000D_
        "ID": 709,_x000D_
        "Results": [_x000D_
          [_x000D_
            0.0_x000D_
          ]_x000D_
        ],_x000D_
        "Statistics": {_x000D_
          "CreationDate": "2022-01-12T14:01:11.5085564+01:00",_x000D_
          "LastRefreshDate": "2020-12-18T18:17:22.6706499+01:00",_x000D_
          "TotalRefreshCount": 1,_x000D_
          "CustomInfo": {}_x000D_
        }_x000D_
      },_x000D_
      "710": {_x000D_
        "$type": "Inside.Core.Formula.Definition.DefinitionAC, Inside.Core.Formula",_x000D_
        "ID": 710,_x000D_
        "Results": [_x000D_
          [_x000D_
            2610000.0_x000D_
          ]_x000D_
        ],_x000D_
        "Statistics": {_x000D_
          "CreationDate": "2022-01-12T14:01:11.5085564+01:00",_x000D_
          "LastRefreshDate": "2020-12-18T18:17:22.966273+01:00",_x000D_
          "TotalRefreshCount": 1,_x000D_
          "CustomInfo": {}_x000D_
        }_x000D_
      },_x000D_
      "711": {_x000D_
        "$type": "Inside.Core.Formula.Definition.DefinitionAC, Inside.Core.Formula",_x000D_
        "ID": 711,_x000D_
        "Results": [_x000D_
          [_x000D_
            237600.0_x000D_
          ]_x000D_
        ],_x000D_
        "Statistics": {_x000D_
          "CreationDate": "2022-01-12T14:01:11.5085564+01:00",_x000D_
          "LastRefreshDate": "2020-12-18T18:17:23.3249979+01:00",_x000D_
          "TotalRefreshCount": 1,_x000D_
          "CustomInfo": {}_x000D_
        }_x000D_
      },_x000D_
      "712": {_x000D_
        "$type": "Inside.Core.Formula.Definition.DefinitionAC, Inside.Core.Formula",_x000D_
        "ID": 712,_x000D_
        "Results": [_x000D_
          [_x000D_
            63720.0_x000D_
          ]_x000D_
        ],_x000D_
        "Statistics": {_x000D_
          "CreationDate": "2022-01-12T14:01:11.5085564+01:00",_x000D_
          "LastRefreshDate": "2020-12-18T18:17:23.6810655+01:00",_x000D_
          "TotalRefreshCount": 1,_x000D_
          "CustomInfo": {}_x000D_
        }_x000D_
      },_x000D_
      "713": {_x000D_
        "$type": "Inside.Core.Formula.Definition.DefinitionAC, Inside.Core.Formula",_x000D_
        "ID": 713,_x000D_
        "Results": [_x000D_
          [_x000D_
            62390.0_x000D_
          ]_x000D_
        ],_x000D_
        "Statistics": {_x000D_
          "CreationDate": "2022-01-12T14:01:11.5085564+01:00",_x000D_
          "LastRefreshDate": "2020-12-18T18:17:23.9855378+01:00",_x000D_
          "TotalRefreshCount": 1,_x000D_
          "CustomInfo": {}_x000D_
        }_x000D_
      },_x000D_
      "714": {_x000D_
        "$type": "Inside.Core.Formula.Definition.DefinitionAC, Inside.Core.Formula",_x000D_
        "ID": 714,_x000D_
        "Results": [_x000D_
          [_x000D_
            0.0_x000D_
          ]_x000D_
        ],_x000D_
        "Statistics": {_x000D_
          "CreationDate": "2022-01-12T14:01:11.5096045+01:00",_x000D_
          "LastRefreshDate": "2020-12-18T18:17:24.3519847+01:00",_x000D_
          "TotalRefreshCount": 1,_x000D_
          "CustomInfo": {}_x000D_
        }_x000D_
      },_x000D_
      "715": {_x000D_
        "$type": "Inside.Core.Formula.Definition.DefinitionAC, Inside.Core.Formula",_x000D_
        "ID": 715,_x000D_
        "Results": [_x000D_
          [_x000D_
            0.0_x000D_
          ]_x000D_
        ],_x000D_
        "Statistics": {_x000D_
          "CreationDate": "2022-01-12T14:01:11.5096045+01:00",_x000D_
          "LastRefreshDate": "2020-12-18T18:17:24.6698888+01:00",_x000D_
          "TotalRefreshCount": 1,_x000D_
          "CustomInfo": {}_x000D_
        }_x000D_
      },_x000D_
      "716": {_x000D_
        "$type": "Inside.Core.Formula.Definition.DefinitionAC, Inside.Core.Formula",_x000D_
        "ID": 716,_x000D_
        "Results": [_x000D_
          [_x000D_
            0.0_x000D_
          ]_x000D_
        ],_x000D_
        "Statistics": {_x000D_
          "CreationDate": "2022-01-12T14:01:11.5096045+01:00",_x000D_
          "LastRefreshDate": "2020-12-18T18:17:24.9974408+01:00",_x000D_
          "TotalRefreshCount": 1,_x000D_
          "CustomInfo": {}_x000D_
        }_x000D_
      },_x000D_
      "717": {_x000D_
        "$type": "Inside.Core.Formula.Definition.DefinitionAC, Inside.Core.Formula",_x000D_
        "ID": 717,_x000D_
        "Results": [_x000D_
          [_x000D_
            -101520.0_x000D_
          ]_x000D_
        ],_x000D_
        "Statistics": {_x000D_
          "CreationDate": "2022-01-12T14:01:11.5096045+01:00",_x000D_
          "LastRefreshDate": "2020-12-18T18:17:25.3290352+01:00",_x000D_
          "TotalRefreshCount": 1,_x000D_
          "CustomInfo": {}_x000D_
        }_x000D_
      },_x000D_
      "718": {_x000D_
        "$type": "Inside.Core.Formula.Definition.DefinitionAC, Inside.Core.Formula",_x000D_
        "ID": 718,_x000D_
        "Results": [_x000D_
          [_x000D_
            0.0_x000D_
          ]_x000D_
        ],_x000D_
        "Statistics": {_x000D_
          "CreationDate": "2022-01-12T14:01:11.5096045+01:00",_x000D_
          "LastRefreshDate": "2020-12-18T18:17:25.6594674+01:00",_x000D_
          "TotalRefreshCount": 1,_x000D_
          "CustomInfo": {}_x000D_
        }_x000D_
      },_x000D_
      "719": {_x000D_
        "$type": "Inside.Core.Formula.Definition.DefinitionAC, Inside.Core.Formula",_x000D_
        "ID": 719,_x000D_
        "Results": [_x000D_
          [_x000D_
            810000.0_x000D_
          ]_x000D_
        ],_x000D_
        "Statistics": {_x000D_
          "CreationDate": "2022-01-12T14:01:11.5096045+01:00",_x000D_
          "LastRefreshDate": "2020-12-18T18:17:25.9606909+01:00",_x000D_
          "TotalRefreshCount": 1,_x000D_
          "CustomInfo": {}_x000D_
        }_x000D_
      },_x000D_
      "720": {_x000D_
        "$type": "Inside.Core.Formula.Definition.DefinitionAC, Inside.Core.Formula",_x000D_
        "ID": 720,_x000D_
        "Results": [_x000D_
          [_x000D_
            0.0_x000D_
          ]_x000D_
        ],_x000D_
        "Statistics": {_x000D_
          "CreationDate": "2022-01-12T14:01:11.5096045+01:00",_x000D_
          "LastRefreshDate": "2020-12-18T18:17:26.242791+01:00",_x000D_
          "TotalRefreshCount": 1,_x000D_
          "CustomInfo": {}_x000D_
        }_x000D_
      },_x000D_
      "721": {_x000D_
        "$type": "Inside.Core.Formula.Definition.DefinitionAC, Inside.Core.Formula",_x000D_
        "ID": 721,_x000D_
        "Results": [_x000D_
          [_x000D_
            0.0_x000D_
          ]_x000D_
        ],_x000D_
        "Statistics": {_x000D_
          "CreationDate": "2022-01-12T14:01:11.5096045+01:00",_x000D_
          "LastRefreshDate": "2020-12-18T18:17:26.5469799+01:00",_x000D_
          "TotalRefreshCount": 1,_x000D_
          "CustomInfo": {}_x000D_
        }_x000D_
      },_x000D_
      "722": {_x000D_
        "$type": "Inside.Core.Formula.Definition.DefinitionAC, Inside.Core.Formula",_x000D_
        "ID": 722,_x000D_
        "Results": [_x000D_
          [_x000D_
            -462483.0_x000D_
          ]_x000D_
        ],_x000D_
        "Statistics": {_x000D_
          "CreationDate": "2022-01-12T14:01:11.5096045+01:00",_x000D_
          "LastRefreshDate": "2020-12-18T18:17:26.8486668+01:00",_x000D_
          "TotalRefreshCount": 1,_x000D_
          "CustomInfo": {}_x000D_
        }_x000D_
      },_x000D_
      "723": {_x000D_
        "$type": "Inside.Core.Formula.Definition.DefinitionAC, Inside.Core.Formula",_x000D_
        "ID": 723,_x000D_
        "Results": [_x000D_
          [_x000D_
            0.0_x000D_
          ]_x000D_
        ],_x000D_
        "Statistics": {_x000D_
          "CreationDate": "2022-01-12T14:01:11.5096045+01:00",_x000D_
          "LastRefreshDate": "2020-12-18T18:17:27.1723372+01:00",_x000D_
          "TotalRefreshCount": 1,_x000D_
          "CustomInfo": {}_x000D_
        }_x000D_
      },_x000D_
      "724": {_x000D_
        "$type": "Inside.Core.Formula.Definition.DefinitionAC, Inside.Core.Formula",_x000D_
        "ID": 724,_x000D_
        "Results": [_x000D_
          [_x000D_
            0.0_x000D_
          ]_x000D_
        ],_x000D_
        "Statistics": {_x000D_
          "CreationDate": "2022-01-12T14:01:11.5096045+01:00",_x000D_
          "LastRefreshDate": "2020-12-18T18:17:27.4621456+01:00",_x000D_
          "TotalRefreshCount": 1,_x000D_
          "CustomInfo": {}_x000D_
        }_x000D_
      },_x000D_
      "725": {_x000D_
        "$type": "Inside.Core.Formula.Definition.DefinitionAC, Inside.Core.Formula",_x000D_
        "ID": 725,_x000D_
        "Results": [_x000D_
          [_x000D_
            0.0_x000D_
          ]_x000D_
        ],_x000D_
        "Statistics": {_x000D_
          "CreationDate": "2022-01-12T14:01:11.5096045+01:00",_x000D_
          "LastRefreshDate": "2020-12-18T18:17:27.7518795+01:00",_x000D_
          "TotalRefreshCount": 1,_x000D_
          "CustomInfo": {}_x000D_
        }_x000D_
      },_x000D_
      "726": {_x000D_
        "$type": "Inside.Core.Formula.Definition.DefinitionAC, Inside.Core.Formula",_x000D_
        "ID": 726,_x000D_
        "Results": [_x000D_
          [_x000D_
            0.0_x000D_
          ]_x000D_
        ],_x000D_
        "Statistics": {_x000D_
          "CreationDate": "2022-01-12T14:01:11.5096045+01:00",_x000D_
          "LastRefreshDate": "2020-12-18T18:17:28.0469924+01:00",_x000D_
          "TotalRefreshCount": 1,_x000D_
          "CustomInfo": {}_x000D_
        }_x000D_
      },_x000D_
      "727": {_x000D_
        "$type": "Inside.Core.Formula.Definition.DefinitionAC, Inside.Core.Formula",_x000D_
        "ID": 727,_x000D_
        "Results": [_x000D_
          [_x000D_
            0.0_x000D_
          ]_x000D_
        ],_x000D_
        "Statistics": {_x000D_
          "CreationDate": "2022-01-12T14:01:11.5096045+01:00",_x000D_
          "LastRefreshDate": "2020-12-18T18:17:28.4363763+01:00",_x000D_
          "TotalRefreshCount": 1,_x000D_
          "CustomInfo": {}_x000D_
        }_x000D_
      },_x000D_
      "728": {_x000D_
        "$type": "Inside.Core.Formula.Definition.DefinitionAC, Inside.Core.Formula",_x000D_
        "ID": 728,_x000D_
        "Results": [_x000D_
          [_x000D_
            1358162.55_x000D_
          ]_x000D_
        ],_x000D_
        "Statistics": {_x000D_
          "CreationDate": "2022-01-12T14:01:11.5096045+01:00",_x000D_
          "LastRefreshDate": "2020-12-18T18:17:28.7450169+01:00",_x000D_
          "TotalRefreshCount": 1,_x000D_
          "CustomInfo": {}_x000D_
        }_x000D_
      },_x000D_
      "729": {_x000D_
        "$type": "Inside.Core.Formula.Definition.DefinitionAC, Inside.Core.Formula",_x000D_
        "ID": 729,_x000D_
        "Results": [_x000D_
          [_x000D_
            -8952656.4_x000D_
          ]_x000D_
        ],_x000D_
        "Statistics": {_x000D_
          "CreationDate": "2022-01-12T14:01:11.5096045+01:00",_x000D_
          "LastRefreshDate": "2020-12-18T18:17:29.072089+01:00",_x000D_
          "TotalRefreshCount": 1,_x000D_
          "CustomInfo": {}_x000D_
        }_x000D_
      },_x000D_
      "730": {_x000D_
        "$type": "Inside.Core.Formula.Definition.DefinitionAC, Inside.Core.Formula",_x000D_
        "ID": 730,_x000D_
        "Results": [_x000D_
          [_x000D_
            0.0_x000D_
          ]_x000D_
        ],_x000D_
        "Statistics": {_x000D_
          "CreationDate": "2022-01-12T14:01:11.5096045+01:00",_x000D_
          "LastRefreshDate": "2020-12-18T18:17:29.4202417+01:00",_x000D_
          "TotalRefreshCount": 1,_x000D_
          "CustomInfo": {}_x000D_
        }_x000D_
      },_x000D_
      "731": {_x000D_
        "$type": "Inside.Core.Formula.Definition.DefinitionAC, Inside.Core.Formula",_x000D_
        "ID": 731,_x000D_
        "Results": [_x000D_
          [_x000D_
            -810000.0_x000D_
          ]_x000D_
        ],_x000D_
        "Statistics": {_x000D_
          "CreationDate": "2022-01-12T14:01:11.5096045+01:0</t>
  </si>
  <si>
    <t>0",_x000D_
          "LastRefreshDate": "2020-12-18T18:17:29.7565184+01:00",_x000D_
          "TotalRefreshCount": 1,_x000D_
          "CustomInfo": {}_x000D_
        }_x000D_
      },_x000D_
      "732": {_x000D_
        "$type": "Inside.Core.Formula.Definition.DefinitionAC, Inside.Core.Formula",_x000D_
        "ID": 732,_x000D_
        "Results": [_x000D_
          [_x000D_
            5052540.86_x000D_
          ]_x000D_
        ],_x000D_
        "Statistics": {_x000D_
          "CreationDate": "2022-01-12T14:01:11.5096045+01:00",_x000D_
          "LastRefreshDate": "2020-12-18T18:26:06.5770458+01:00",_x000D_
          "TotalRefreshCount": 2,_x000D_
          "CustomInfo": {}_x000D_
        }_x000D_
      },_x000D_
      "733": {_x000D_
        "$type": "Inside.Core.Formula.Definition.DefinitionAC, Inside.Core.Formula",_x000D_
        "ID": 733,_x000D_
        "Results": [_x000D_
          [_x000D_
            45000.0_x000D_
          ]_x000D_
        ],_x000D_
        "Statistics": {_x000D_
          "CreationDate": "2022-01-12T14:01:11.5096045+01:00",_x000D_
          "LastRefreshDate": "2020-12-18T18:17:30.4891246+01:00",_x000D_
          "TotalRefreshCount": 1,_x000D_
          "CustomInfo": {}_x000D_
        }_x000D_
      },_x000D_
      "734": {_x000D_
        "$type": "Inside.Core.Formula.Definition.DefinitionAC, Inside.Core.Formula",_x000D_
        "ID": 734,_x000D_
        "Results": [_x000D_
          [_x000D_
            0.0_x000D_
          ]_x000D_
        ],_x000D_
        "Statistics": {_x000D_
          "CreationDate": "2022-01-12T14:01:11.5096045+01:00",_x000D_
          "LastRefreshDate": "2020-12-18T18:17:30.8310674+01:00",_x000D_
          "TotalRefreshCount": 1,_x000D_
          "CustomInfo": {}_x000D_
        }_x000D_
      },_x000D_
      "735": {_x000D_
        "$type": "Inside.Core.Formula.Definition.DefinitionAC, Inside.Core.Formula",_x000D_
        "ID": 735,_x000D_
        "Results": [_x000D_
          [_x000D_
            0.0_x000D_
          ]_x000D_
        ],_x000D_
        "Statistics": {_x000D_
          "CreationDate": "2022-01-12T14:01:11.5096045+01:00",_x000D_
          "LastRefreshDate": "2020-12-18T18:17:31.1358877+01:00",_x000D_
          "TotalRefreshCount": 1,_x000D_
          "CustomInfo": {}_x000D_
        }_x000D_
      },_x000D_
      "736": {_x000D_
        "$type": "Inside.Core.Formula.Definition.DefinitionAC, Inside.Core.Formula",_x000D_
        "ID": 736,_x000D_
        "Results": [_x000D_
          [_x000D_
            0.0_x000D_
          ]_x000D_
        ],_x000D_
        "Statistics": {_x000D_
          "CreationDate": "2022-01-12T14:01:11.5096045+01:00",_x000D_
          "LastRefreshDate": "2020-12-18T18:17:31.4595619+01:00",_x000D_
          "TotalRefreshCount": 1,_x000D_
          "CustomInfo": {}_x000D_
        }_x000D_
      },_x000D_
      "737": {_x000D_
        "$type": "Inside.Core.Formula.Definition.DefinitionAC, Inside.Core.Formula",_x000D_
        "ID": 737,_x000D_
        "Results": [_x000D_
          [_x000D_
            0.0_x000D_
          ]_x000D_
        ],_x000D_
        "Statistics": {_x000D_
          "CreationDate": "2022-01-12T14:01:11.5096045+01:00",_x000D_
          "LastRefreshDate": "2020-12-18T18:17:50.2389799+01:00",_x000D_
          "TotalRefreshCount": 1,_x000D_
          "CustomInfo": {}_x000D_
        }_x000D_
      },_x000D_
      "738": {_x000D_
        "$type": "Inside.Core.Formula.Definition.DefinitionAC, Inside.Core.Formula",_x000D_
        "ID": 738,_x000D_
        "Results": [_x000D_
          [_x000D_
            0.0_x000D_
          ]_x000D_
        ],_x000D_
        "Statistics": {_x000D_
          "CreationDate": "2022-01-12T14:01:11.5096045+01:00",_x000D_
          "LastRefreshDate": "2020-12-18T18:17:56.632461+01:00",_x000D_
          "TotalRefreshCount": 1,_x000D_
          "CustomInfo": {}_x000D_
        }_x000D_
      },_x000D_
      "739": {_x000D_
        "$type": "Inside.Core.Formula.Definition.DefinitionAC, Inside.Core.Formula",_x000D_
        "ID": 739,_x000D_
        "Results": [_x000D_
          [_x000D_
            0.0_x000D_
          ]_x000D_
        ],_x000D_
        "Statistics": {_x000D_
          "CreationDate": "2022-01-12T14:01:11.5096045+01:00",_x000D_
          "LastRefreshDate": "2020-12-18T18:18:01.9138955+01:00",_x000D_
          "TotalRefreshCount": 1,_x000D_
          "CustomInfo": {}_x000D_
        }_x000D_
      },_x000D_
      "740": {_x000D_
        "$type": "Inside.Core.Formula.Definition.DefinitionAC, Inside.Core.Formula",_x000D_
        "ID": 740,_x000D_
        "Results": [_x000D_
          [_x000D_
            0.0_x000D_
          ]_x000D_
        ],_x000D_
        "Statistics": {_x000D_
          "CreationDate": "2022-01-12T14:01:11.5096045+01:00",_x000D_
          "LastRefreshDate": "2020-12-18T18:18:02.2046954+01:00",_x000D_
          "TotalRefreshCount": 1,_x000D_
          "CustomInfo": {}_x000D_
        }_x000D_
      },_x000D_
      "741": {_x000D_
        "$type": "Inside.Core.Formula.Definition.DefinitionAC, Inside.Core.Formula",_x000D_
        "ID": 741,_x000D_
        "Results": [_x000D_
          [_x000D_
            0.0_x000D_
          ]_x000D_
        ],_x000D_
        "Statistics": {_x000D_
          "CreationDate": "2022-01-12T14:01:11.5096045+01:00",_x000D_
          "LastRefreshDate": "2020-12-18T18:18:02.5467389+01:00",_x000D_
          "TotalRefreshCount": 1,_x000D_
          "CustomInfo": {}_x000D_
        }_x000D_
      },_x000D_
      "742": {_x000D_
        "$type": "Inside.Core.Formula.Definition.DefinitionAC, Inside.Core.Formula",_x000D_
        "ID": 742,_x000D_
        "Results": [_x000D_
          [_x000D_
            0.0_x000D_
          ]_x000D_
        ],_x000D_
        "Statistics": {_x000D_
          "CreationDate": "2022-01-12T14:01:11.5096045+01:00",_x000D_
          "LastRefreshDate": "2020-12-18T18:18:02.8323831+01:00",_x000D_
          "TotalRefreshCount": 1,_x000D_
          "CustomInfo": {}_x000D_
        }_x000D_
      },_x000D_
      "743": {_x000D_
        "$type": "Inside.Core.Formula.Definition.DefinitionAC, Inside.Core.Formula",_x000D_
        "ID": 743,_x000D_
        "Results": [_x000D_
          [_x000D_
            0.0_x000D_
          ]_x000D_
        ],_x000D_
        "Statistics": {_x000D_
          "CreationDate": "2022-01-12T14:01:11.5096045+01:00",_x000D_
          "LastRefreshDate": "2020-12-18T18:18:03.125017+01:00",_x000D_
          "TotalRefreshCount": 1,_x000D_
          "CustomInfo": {}_x000D_
        }_x000D_
      },_x000D_
      "744": {_x000D_
        "$type": "Inside.Core.Formula.Definition.DefinitionAC, Inside.Core.Formula",_x000D_
        "ID": 744,_x000D_
        "Results": [_x000D_
          [_x000D_
            0.0_x000D_
          ]_x000D_
        ],_x000D_
        "Statistics": {_x000D_
          "CreationDate": "2022-01-12T14:01:11.5096045+01:00",_x000D_
          "LastRefreshDate": "2020-12-18T18:18:03.4237358+01:00",_x000D_
          "TotalRefreshCount": 1,_x000D_
          "CustomInfo": {}_x000D_
        }_x000D_
      },_x000D_
      "745": {_x000D_
        "$type": "Inside.Core.Formula.Definition.DefinitionAC, Inside.Core.Formula",_x000D_
        "ID": 745,_x000D_
        "Results": [_x000D_
          [_x000D_
            0.0_x000D_
          ]_x000D_
        ],_x000D_
        "Statistics": {_x000D_
          "CreationDate": "2022-01-12T14:01:11.5096045+01:00",_x000D_
          "LastRefreshDate": "2020-12-18T18:18:03.7155598+01:00",_x000D_
          "TotalRefreshCount": 1,_x000D_
          "CustomInfo": {}_x000D_
        }_x000D_
      },_x000D_
      "746": {_x000D_
        "$type": "Inside.Core.Formula.Definition.DefinitionAC, Inside.Core.Formula",_x000D_
        "ID": 746,_x000D_
        "Results": [_x000D_
          [_x000D_
            0.0_x000D_
          ]_x000D_
        ],_x000D_
        "Statistics": {_x000D_
          "CreationDate": "2022-01-12T14:01:11.5096045+01:00",_x000D_
          "LastRefreshDate": "2020-12-18T18:18:04.0247514+01:00",_x000D_
          "TotalRefreshCount": 1,_x000D_
          "CustomInfo": {}_x000D_
        }_x000D_
      },_x000D_
      "747": {_x000D_
        "$type": "Inside.Core.Formula.Definition.DefinitionAC, Inside.Core.Formula",_x000D_
        "ID": 747,_x000D_
        "Results": [_x000D_
          [_x000D_
            -71744.23_x000D_
          ]_x000D_
        ],_x000D_
        "Statistics": {_x000D_
          "CreationDate": "2022-01-12T14:01:11.5096045+01:00",_x000D_
          "LastRefreshDate": "2020-12-18T18:18:04.3415362+01:00",_x000D_
          "TotalRefreshCount": 1,_x000D_
          "CustomInfo": {}_x000D_
        }_x000D_
      },_x000D_
      "748": {_x000D_
        "$type": "Inside.Core.Formula.Definition.DefinitionAC, Inside.Core.Formula",_x000D_
        "ID": 748,_x000D_
        "Results": [_x000D_
          [_x000D_
            0.0_x000D_
          ]_x000D_
        ],_x000D_
        "Statistics": {_x000D_
          "CreationDate": "2022-01-12T14:01:11.5096045+01:00",_x000D_
          "LastRefreshDate": "2020-12-18T18:18:04.6554086+01:00",_x000D_
          "TotalRefreshCount": 1,_x000D_
          "CustomInfo": {}_x000D_
        }_x000D_
      },_x000D_
      "749": {_x000D_
        "$type": "Inside.Core.Formula.Definition.DefinitionAC, Inside.Core.Formula",_x000D_
        "ID": 749,_x000D_
        "Results": [_x000D_
          [_x000D_
            0.0_x000D_
          ]_x000D_
        ],_x000D_
        "Statistics": {_x000D_
          "CreationDate": "2022-01-12T14:01:11.5096045+01:00",_x000D_
          "LastRefreshDate": "2020-12-18T18:18:04.9379051+01:00",_x000D_
          "TotalRefreshCount": 1,_x000D_
          "CustomInfo": {}_x000D_
        }_x000D_
      },_x000D_
      "750": {_x000D_
        "$type": "Inside.Core.Formula.Definition.DefinitionAC, Inside.Core.Formula",_x000D_
        "ID": 750,_x000D_
        "Results": [_x000D_
          [_x000D_
            0.0_x000D_
          ]_x000D_
        ],_x000D_
        "Statistics": {_x000D_
          "CreationDate": "2022-01-12T14:01:11.5096045+01:00",_x000D_
          "LastRefreshDate": "2020-12-18T18:18:05.2303113+01:00",_x000D_
          "TotalRefreshCount": 1,_x000D_
          "CustomInfo": {}_x000D_
        }_x000D_
      },_x000D_
      "751": {_x000D_
        "$type": "Inside.Core.Formula.Definition.DefinitionAC, Inside.Core.Formula",_x000D_
        "ID": 751,_x000D_
        "Results": [_x000D_
          [_x000D_
            0.0_x000D_
          ]_x000D_
        ],_x000D_
        "Statistics": {_x000D_
          "CreationDate": "2022-01-12T14:01:11.5096045+01:00",_x000D_
          "LastRefreshDate": "2020-12-18T18:18:05.538954+01:00",_x000D_
          "TotalRefreshCount": 1,_x000D_
          "CustomInfo": {}_x000D_
        }_x000D_
      },_x000D_
      "752": {_x000D_
        "$type": "Inside.Core.Formula.Definition.DefinitionAC, Inside.Core.Formula",_x000D_
        "ID": 752,_x000D_
        "Results": [_x000D_
          [_x000D_
            0.0_x000D_
          ]_x000D_
        ],_x000D_
        "Statistics": {_x000D_
          "CreationDate": "2022-01-12T14:01:11.5096045+01:00",_x000D_
          "LastRefreshDate": "2020-12-18T18:18:05.8967319+01:00",_x000D_
          "TotalRefreshCount": 1,_x000D_
          "CustomInfo": {}_x000D_
        }_x000D_
      },_x000D_
      "753": {_x000D_
        "$type": "Inside.Core.Formula.Definition.DefinitionAC, Inside.Core.Formula",_x000D_
        "ID": 753,_x000D_
        "Results": [_x000D_
          [_x000D_
            0.0_x000D_
          ]_x000D_
        ],_x000D_
        "Statistics": {_x000D_
          "CreationDate": "2022-01-12T14:01:11.5096045+01:00",_x000D_
          "LastRefreshDate": "2020-12-18T18:18:06.21002+01:00",_x000D_
          "TotalRefreshCount": 1,_x000D_
          "CustomInfo": {}_x000D_
        }_x000D_
      },_x000D_
      "754": {_x000D_
        "$type": "Inside.Core.Formula.Definition.DefinitionAC, Inside.Core.Formula",_x000D_
        "ID": 754,_x000D_
        "Results": [_x000D_
          [_x000D_
            0.0_x000D_
          ]_x000D_
        ],_x000D_
        "Statistics": {_x000D_
          "CreationDate": "2022-01-12T14:01:11.5096045+01:00",_x000D_
          "LastRefreshDate": "2020-12-18T18:18:06.4977732+01:00",_x000D_
          "TotalRefreshCount": 1,_x000D_
          "CustomInfo": {}_x000D_
        }_x000D_
      },_x000D_
      "755": {_x000D_
        "$type": "Inside.Core.Formula.Definition.DefinitionAC, Inside.Core.Formula",_x000D_
        "ID": 755,_x000D_
        "Results": [_x000D_
          [_x000D_
            0.0_x000D_
          ]_x000D_
        ],_x000D_
        "Statistics": {_x000D_
          "CreationDate": "2022-01-12T14:01:11.5096045+01:00",_x000D_
          "LastRefreshDate": "2020-12-18T18:18:06.7917943+01:00",_x000D_
          "TotalRefreshCount": 1,_x000D_
          "CustomInfo": {}_x000D_
        }_x000D_
      },_x000D_
      "756": {_x000D_
        "$type": "Inside.Core.Formula.Definition.DefinitionAC, Inside.Core.Formula",_x000D_
        "ID": 756,_x000D_
        "Results": [_x000D_
          [_x000D_
            0.0_x000D_
          ]_x000D_
        ],_x000D_
        "Statistics": {_x000D_
          "CreationDate": "2022-01-12T14:01:11.5096045+01:00",_x000D_
          "LastRefreshDate": "2020-12-18T18:18:07.1697987+01:00",_x000D_
          "TotalRefreshCount": 1,_x000D_
          "CustomInfo": {}_x000D_
        }_x000D_
      },_x000D_
      "757": {_x000D_
        "$type": "Inside.Core.Formula.Definition.DefinitionAC, Inside.Core.Formula",_x000D_
        "ID": 757,_x000D_
        "Results": [_x000D_
          [_x000D_
            0.0_x000D_
          ]_x000D_
        ],_x000D_
        "Statistics": {_x000D_
          "CreationDate": "2022-01-12T14:01:11.5096045+01:00",_x000D_
          "LastRefreshDate": "2020-12-18T18:18:07.5165308+01:00",_x000D_
          "TotalRefreshCount": 1,_x000D_
          "CustomInfo": {}_x000D_
        }_x000D_
      },_x000D_
      "758": {_x000D_
        "$type": "Inside.Core.Formula.Definition.DefinitionAC, Inside.Core.Formula",_x000D_
        "ID": 758,_x000D_
        "Results": [_x000D_
          [_x000D_
            0.0_x000D_
          ]_x000D_
        ],_x000D_
        "Statistics": {_x000D_
          "CreationDate": "2022-01-12T14:01:11.5096045+01:00",_x000D_
          "LastRefreshDate": "2020-12-18T18:18:07.8841192+01:00",_x000D_
          "TotalRefreshCount": 1,_x000D_
          "CustomInfo": {}_x000D_
        }_x000D_
      },_x000D_
      "759": {_x000D_
        "$type": "Inside.Core.Formula.Definition.DefinitionAC, Inside.Core.Formula",_x000D_
        "ID": 759,_x000D_
        "Results": [_x000D_
          [_x000D_
            0.0_x000D_
          ]_x000D_
        ],_x000D_
        "Statistics": {_x000D_
          "CreationDate": "2022-01-12T14:01:11.5096045+01:00",_x000D_
          "LastRefreshDate": "2020-12-18T18:18:08.2533009+01:00",_x000D_
          "TotalRefreshCount": 1,_x000D_
          "CustomInfo": {}_x000D_
        }_x000D_
      },_x000D_
      "760": {_x000D_
        "$type": "Inside.Core.Formula.Definition.DefinitionAC, Inside.Core.Formula",_x000D_
        "ID": 760,_x000D_
        "Results": [_x000D_
          [_x000D_
            0.0_x000D_
          ]_x000D_
        ],_x000D_
        "Statistics": {_x000D_
          "CreationDate": "2022-01-12T14:01:11.5096045+01:00",_x000D_
          "LastRefreshDate": "2020-12-18T18:18:08.5798115+01:00",_x000D_
          "TotalRefreshCount": 1,_x000D_
          "CustomInfo": {}_x000D_
        }_x000D_
      },_x000D_
      "761": {_x000D_
        "$type": "Inside.Core.Formula.Definition.DefinitionAC, Inside.Core.Formula",_x000D_
        "ID": 761,_x000D_
        "Results": [_x000D_
          [_x000D_
            0.0_x000D_
          ]_x000D_
        ],_x000D_
        "Statistics": {_x000D_
          "CreationDate": "2022-01-12T14:01:11.5096045+01:00",_x000D_
          "LastRefreshDate": "2020-12-18T18:18:08.9349374+01:00",_x000D_
          "TotalRefreshCount": 1,_x000D_
          "CustomInfo": {}_x000D_
        }_x000D_
      },_x000D_
      "762": {_x000D_
        "$type": "Inside.Core.Formula.Definition.DefinitionAC, Inside.Core.Formula",_x000D_
        "ID": 762,_x000D_
        "Results": [_x000D_
          [_x000D_
            0.0_x000D_
          ]_x000D_
        ],_x000D_
        "Statistics": {_x000D_
          "CreationDate": "2022-01-12T14:01:11.5096045+01:00",_x000D_
          "LastRefreshDate": "2020-12-18T18:18:09.2499769+01:00",_x000D_
          "TotalRefreshCount": 1,_x000D_
          "CustomInfo": {}_x000D_
        }_x000D_
      },_x000D_
      "763": {_x000D_
        "$type": "Inside.Core.Formula.Definition.DefinitionAC, Inside.Core.Formula",_x000D_
        "ID": 763,_x000D_
        "Results": [_x000D_
          [_x000D_
            0.0_x000D_
          ]_x000D_
        ],_x000D_
        "Statistics": {_x000D_
          "CreationDate": "2022-01-12T14:01:11.5096045+01:00",_x000D_
          "LastRefreshDate": "2020-12-18T18:18:09.5879285+01:00",_x000D_
          "TotalRefreshCount": 1,_x000D_
          "CustomInfo": {}_x000D_
        }_x000D_
      },_x000D_
      "764": {_x000D_
        "$type": "Inside.Core.Formula.Definition.DefinitionAC, Inside.Core.Formula",_x000D_
        "ID": 764,_x000D_
        "Results": [_x000D_
          [_x000D_
            0.0_x000D_
          ]_x000D_
        ],_x000D_
        "Statistics": {_x000D_
          "CreationDate": "2022-01-12T14:01:11.5096045+01:00",_x000D_
          "LastRefreshDate": "2020-12-18T18:18:09.961023+01:00",_x000D_
          "TotalRefreshCount": 1,_x000D_
          "CustomInfo": {}_x000D_
        }_x000D_
      },_x000D_
      "765": {_x000D_
        "$type": "Inside.Core.Formula.Definition.DefinitionAC, Inside.Core.Formula",_x000D_
        "ID": 765,_x000D_
        "Results": [_x000D_
          [_x000D_
            0.0_x000D_
          ]_x000D_
        ],_x000D_
        "Statistics": {_x000D_
          "CreationDate": "2022-01-12T14:01:11.5096045+01:00",_x000D_
          "LastRefreshDate": "2020-12-18T18:18:10.3079875+01:00",_x000D_
          "TotalRefreshCount": 1,_x000D_
          "CustomInfo": {}_x000D_
        }_x000D_
      },_x000D_
      "766": {_x000D_
        "$type": "Inside.Core.Formula.Definition.DefinitionAC, Inside.Core.Formula",_x000D_
        "ID": 766,_x000D_
        "Results": [_x000D_
          [_x000D_
            0.0_x000D_
          ]_x000D_
        ],_x000D_
        "Statistics": {_x000D_
          "CreationDate": "2022-01-12T14:01:11.5096045+01:00",_x000D_
          "LastRefreshDate": "2020-12-18T18:18:10.6332242+01:00",_x000D_
          "TotalRefreshCount": 1,_x000D_
          "CustomInfo": {}_x000D_
        }_x000D_
      },_x000D_
      "767": {_x000D_
        "$type": "Inside.Core.Formula.Definition.DefinitionAC, Inside.Core.Formula",_x000D_
        "ID": 767,_x000D_
        "Results": [_x000D_
          [_x000D_
            0.0_x000D_
          ]_x000D_
        ],_x000D_
        "Statistics": {_x000D_
          "CreationDate": "2022-01-12T14:01:11.5096045+01:00",_x000D_
          "LastRefreshDate": "2020-12-18T18:18:10.9426483+01:00",_x000D_
          "TotalRefreshCount": 1,_x000D_
          "CustomInfo": {}_x000D_
        }_x000D_
      },_x000D_
      "768": {_x000D_
        "$type": "Inside.Core.Formula.Definition.DefinitionAC, Inside.Core.Formula",_x000D_
        "ID": 768,_x000D_
        "Results": [_x000D_
          [_x000D_
            0.0_x000D_
          ]_x000D_
        ],_x000D_
        "Statistics": {_x000D_
          "CreationDate": "2022-01-12T14:01:11.5096045+01:00",_x000D_
          "LastRefreshDate": "2020-12-18T18:18:47.7492989+01:00",_x000D_
          "TotalRefreshCount": 1,_x000D_
          "CustomInfo": {}_x000D_
        }_x000D_
      },_x000D_
      "769": {_x000D_
        "$type": "Inside.Core.Formula.Definition.DefinitionAC, Inside.Core.Formula",_x000D_
        "ID": 769,_x000D_
        "Results": [_x000D_
          [_x000D_
            0.0_x000D_
          ]_x000D_
        ],_x000D_
        "Statistics": {_x000D_
          "CreationDate": "2022-01-12T14:01:11.5096045+01:00",_x000D_
          "LastRefreshDate": "2020-12-18T18:18:53.1673126+01:00",_x000D_
          "TotalRefreshCount": 1,_x000D_
          "CustomInfo": {}_x000D_
        }_x000D_
      },_x000D_
      "770": {_x000D_
        "$type": "Inside.Core.Formula.Definition.DefinitionAC, Inside.Core.Formula",_x000D_
        "ID": 770,_x000D_
        "Results": [_x000D_
          [_x000D_
            0.0_x000D_
          ]_x000D_
        ],_x000D_
        "Statistics": {_x000D_
          "CreationDate": "2022-01-12T14:01:11.5096045+01:00",_x000D_
          "LastRefreshDate": "2020-12-18T18:18:53.4846649+01:00",_x000D_
          "TotalRefreshCount": 1,_x000D_
          "CustomInfo": {}_x000D_
        }_x000D_
      },_x000D_
      "771": {_x000D_
        "$type": "Inside.Core.Formula.Definition.DefinitionAC, Inside.Core.Formula",_x000D_
        "ID": 771,_x000D_
        "Results": [_x000D_
          [_x000D_
            0.0_x000D_
          ]_x000D_
        ],_x000D_
        "Statistics": {_x000D_
          "CreationDate": "2022-01-12T14:01:11.5096045+01:00",_x000D_
          "LastRefreshDate": "2020-12-18T18:18:53.8029311+01:00",_x000D_
          "TotalRefreshCount": 1,_x000D_
          "CustomInfo": {}_x000D_
        }_x000D_
      },_x000D_
      "772": {_x000D_
        "$type": "Inside.Core.Formula.Definition.DefinitionAC, Inside.Core.Formula",_x000D_
        "ID": 772,_x000D_
        "Results": [_x000D_
          [_x000D_
            0.0_x000D_
          ]_x000D_
        ],_x000D_
        "Statistics": {_x000D_
          "CreationDate": "2022-01-12T14:01:11.5096045+01:00",_x000D_
          "LastRefreshDate": "2020-12-18T18:18:54.0908633+01:00",_x000D_
          "TotalRefreshCount": 1,_x000D_
          "CustomInfo": {}_x000D_
        }_x000D_
      },_x000D_
      "773": {_x000D_
        "$type": "Inside.Core.Formula.Definition.DefinitionAC, Inside.Core.Formula",_x000D_
        "ID": 773,_x000D_
        "Results": [_x000D_
          [_x000D_
            0.0_x000D_
          ]_x000D_
        ],_x000D_
        "Statistics": {_x000D_
          "CreationDate": "2022-01-12T14:01:11.5096045+01:00",_x000D_
          "LastRefreshDate": "2020-12-18T18:18:54.3809411+01:00",_x000D_
          "TotalRefreshCount": 1,_x000D_
          "CustomInfo": {}_x000D_
        }_x000D_
      },_x000D_
      "774": {_x000D_
        "$type": "Inside.Core.Formula.Definition.DefinitionAC, Inside.Core.Formula",_x000D_
        "ID": 774,_x000D_
        "Results": [_x000D_
          [_x000D_
            0.0_x000D_
          ]_x000D_
        ],_x000D_
        "Statistics": {_x000D_
          "CreationDate": "2022-01-12T14:01:11.5096045+01:00",_x000D_
          "LastRefreshDate": "2020-12-18T18:18:54.6949325+01:00",_x000D_
          "TotalRefreshCount": 1,_x000D_
          "CustomInfo": {}_x000D_
        }_x000D_
      },_x000D_
      "775": {_x000D_
        "$type": "Inside.Core.Formula.Definition.DefinitionAC, Inside.Core.Formula",_x000D_
        "ID": 775,_x000D_
        "Results": [_x000D_
          [_x000D_
            54000000.0_x000D_
          ]_x000D_
        ],_x000D_
        "Statistics": {_x000D_
          "CreationDate": "2022-01-12T14:01:11.5096045+01:00",_x000D_
          "LastRefreshDate": "2020-12-18T18:18:55.0019254+01:00",_x000D_
          "TotalRefreshCount": 1,_x000D_
          "CustomInfo": {}_x000D_
        }_x000D_
      },_x000D_
      "776": {_x000D_
        "$type": "Inside.Core.Formula.Definition.DefinitionAC, Inside.Core.Formula",_x000D_
        "ID": 776,_x000D_
        "Results": [_x000D_
          [_x000D_
            0.0_x000D_
          ]_x000D_
        ],_x000D_
        "Statistics": {_x000D_
          "CreationDate": "2022-01-12T14:01:11.5096045+01:00",_x000D_
          "LastRefreshDate": "2020-12-18T18:18:55.3109654+01:00",_x000D_
          "TotalRefreshCount": 1,_x000D_
          "CustomInfo": {}_x000D_
        }_x000D_
      },_x000D_
      "777": {_x000D_
        "$type": "Inside.Core.Formula.Definition.DefinitionAC, Inside.Core.Formula",_x000D_
        "ID": 777,_x000D_
        "Results": [_x000D_
          [_x000D_
            0.0_x000D_
          ]_x000D_
        ],_x000D_
        "Statistics": {_x000D_
          "CreationDate": "2022-01-12T14:01:11.5096045+01:00",_x000D_
          "LastRefreshDate": "2020-12-18T18:18:55.6433038+01:00",_x000D_
          "TotalRefreshCount": 1,_x000D_
          "CustomInfo": {}_x000D_
        }_x000D_
      },_x000D_
      "778": {_x000D_
        "$type": "Inside.Core.Formula.Definition.DefinitionAC, Inside.Core.Formula",_x000D_
        "ID": 778,_x000D_
        "Results": [_x000D_
          [_x000D_
            47437.5_x000D_
          ]_x000D_
        ],_x000D_
        "Statistics": {_x000D_
          "CreationDate": "2022-01-12T14:01:11.5096045+01:00",_x000D_
          "LastRefreshDate": "2020-12-18T18:18:55.9507257+01:00",_x000D_
          "TotalRefreshCount": 1,_x000D_
          "CustomInfo": {}_x000D_
        }_x000D_
      },_x000D_
      "779": {_x000D_
        "$type": "Inside.Core.Formula.Definition.DefinitionAC, Inside.Core.Formula",_x000D_
        "ID": 779,_x000D_
        "Results": [_x000D_
          [_x000D_
            0.0_x000D_
          ]_x000D_
        ],_x000D_
        "Statistics": {_x000D_
          "CreationDate": "2022-01-12T14:01:11.5096045+01:00",_x000D_
          "LastRefreshDate": "2020-12-18T18:18:56.2595008+01:00",_x000D_
          "TotalRefreshCount": 1,_x000D_
          "CustomInfo": {}_x000D_
        }_x000D_
      },_x000D_
      "780": {_x000D_
        "$type": "Inside.Core.Formula.Definition.DefinitionAC, Inside.Core.Formula",_x000D_
        "ID": 780,_x000D_
        "Results": [_x000D_
          [_x000D_
            0.0_x000D_
          ]_x000D_
        ],_x000D_
        "Statistics": {_x000D_
          "CreationDate": "2022-01-12T14:01:11.5096045+01:00",_x000D_
          "LastRefreshDate": "2020-12-18T18:18:56.5607584+01:00",_x000D_
          "TotalRefreshCount": 1,_x000D_
          "CustomInfo": {}_x000D_
        }_x000D_
      },_x000D_
      "781": {_x000D_
        "$type": "Inside.Core.Formula.Definition.DefinitionAC, Inside.Core.Formula",_x000D_
        "ID": 781,_x000D_
        "Results": [_x000D_
          [_x000D_
            0.0_x000D_
          ]_x000D_
        ],_x000D_
        "Statistics": {_x000D_
          "CreationDate": "2022-01-12T14:01:11.5096045+01:00",_x000D_
          "LastRefreshDate": "2020-12-18T18:18:56.8531196+01:00",_x000D_
          "TotalRefreshCount": 1,_x000D_
          "CustomInfo": {}_x000D_
        }_x000D_
      },_x000D_
      "782": {_x000D_
        "$type": "Inside.Core.Formula.Definition.DefinitionAC, Inside.Core.Formula",_x000D_
        "ID": 782,_x000D_
        "Results": [_x000D_
          [_x000D_
            0.0_x000D_
          ]_x000D_
        ],_x000D_
        "Statistics": {_x000D_
          "CreationDate": "2022-01-12T14:01:11.5096045+01:00",_x000D_
          "LastRefreshDate": "2020-12-18T18:18:57.1684078+01:00",_x000D_
          "TotalRefreshCount": 1,_x000D_
          "CustomInfo": {}_x000D_
        }_x000D_
      },_x000D_
      "783": {_x000D_
        "$type": "Inside.Core.Formula.Definition.DefinitionAC, Inside.Core.Formula",_x000D_
        "ID": 783,_x000D_
        "Results": [_x000D_
          [_x000D_
            0.0_x000D_
          ]_x000D_
        ],_x000D_
        "Statistics": {_x000D_
          "CreationDate": "2022-01-12T14:01:11.5096045+01:00",_x000D_
          "LastRefreshDate": "2020-12-18T18:18:57.4760865+01:00",_x000D_
          "TotalRefreshCount": 1,_x000D_
          "CustomInfo": {}_x000D_
        }_x000D_
      },_x000D_
      "784": {_x000D_
        "$type": "Inside.Core.Formula.Definition.DefinitionAC, Inside.Core.Formula",_x000D_
        "ID": 784,_x000D_
        "Results": [_x000D_
          [_x000D_
            0.0_x000D_
          ]_x000D_
        ],_x000D_
        "Statistics": {_x000D_
          "CreationDate": "2022-01-12T14:01:11.5096045+01:00",_x000D_
          "LastRefreshDate": "2020-12-18T18:18:57.8050837+01:00",_x000D_
          "TotalRefreshCount": 1,_x000D_
          "CustomInfo": {}_x000D_
        }_x000D_
      },_x000D_
      "785": {_x000D_
        "$type": "Inside.Core.Formula.Definition.DefinitionAC, Inside.Core.Formula",_x000D_
        "ID": 785,_x000D_
        "Results": [_x000D_
          [_x000D_
            0.0_x000D_
          ]_x000D_
        ],_x000D_
        "Statistics": {_x000D_
          "CreationDate": "2022-01-12T14:01:11.5096045+01:00",_x000D_
          "LastRefreshDate": "2020-12-18T18:18:58.1140439+01:00",_x000D_
          "TotalRefreshCount": 1,_x000D_
          "CustomInfo": {}_x000D_
        }_x000D_
      },_x000D_
      "786": {_x000D_
        "$type": "Inside.Core.Formula.Definition.DefinitionAC, Inside.Core.Formula",_x000D_
        "ID": 786,_x000D_
        "Results": [_x000D_
          [_x000D_
            0.0_x000D_
          ]_x000D_
        ],_x000D_
        "Statistics": {_x000D_
          "CreationDate": "2022-01-12T14:01:11.5096045+01:00",_x000D_
          "LastRefreshDate": "2020-12-18T18:18:58.4811953+01:00",_x000D_
          "TotalRefreshCount": 1,_x000D_
          "CustomInfo": {}_x000D_
        }_x000D_
      },_x000D_
      "787": {_x000D_
        "$type": "Inside.Core.Formula.Definition.DefinitionAC, Inside.Core.Formula",_x000D_
        "ID": 787,_x000D_
        "Results": [_x000D_
          [_x000D_
            229888.5_x000D_
          ]_x000D_
        ],_x000D_
        "Statistics": {_x000D_
          "CreationDate": "2022-01-12T14:01:11.5096045+01:00",_x000D_
          "LastRefreshDate": "2020-12-18T18:18:58.7932682+01:00",_x000D_
          "TotalRefreshCount": 1,_x000D_
          "CustomInfo": {}_x000D_
        }_x000D_
      },_x000D_
      "788": {_x000D_
        "$type": "Inside.Core.Formula.Definition.DefinitionAC, Inside.Core.Formula",_x000D_
        "ID": 788,_x000D_
        "Results": [_x000D_
          [_x000D_
            0.0_x000D_
          ]_x000D_
        ],_x000D_
        "Statistics": {_x000D_
          "CreationDate": "2022-01-12T14:01:11.5096045+01:00",_x000D_
          "LastRefreshDate": "2020-12-18T18:18:59.0989873+01:00",_x000D_
          "TotalRefreshCount": 1,_x000D_
          "CustomInfo": {}_x000D_
        }_x000D_
      },_x000D_
      "789": {_x000D_
        "$type": "Inside.Core.Formula.Definition.DefinitionAC, Inside.Core.Formula",_x000D_
        "ID": 789,_x000D_
        "Results": [_x000D_
          [_x000D_
            0.0_x000D_
          ]_x000D_
        ],_x000D_
        "Statistics": {_x000D_
          "CreationDate": "2022-01-12T14:01:11.5096045+01:00",_x000D_
          "LastRefreshDate": "2020-12-18T18:18:59.4151435+01:00",_x000D_
          "TotalRefreshCount": 1,_x000D_
          "CustomInfo": {}_x000D_
        }_x000D_
      },_x000D_
      "790": {_x000D_
        "$type": "Inside.Core.Formula.Definition.DefinitionAC, Inside.Core.Formula",_x000D_
        "ID": 790,_x000D_
        "Results": [_x000D_
          [_x000D_
            0.0_x000D_
          ]_x000D_
        ],_x000D_
        "Statistics": {_x000D_
          "CreationDate": "2022-01-12T14:01:11.5096045+01:00",_x000D_
          "LastRefreshDate": "2020-12-18T18:18:59.7552272+01:00",_x000D_
          "TotalRefreshCount": 1,_x000D_
          "CustomInfo": {}_x000D_
        }_x000D_
      },_x000D_
      "791": {_x000D_
        "$type": "Inside.Core.Formula.Definition.DefinitionAC, Inside.Core.Formula",_x000D_
        "ID": 791,_x000D_
        "Results": [_x000D_
          [_x000D_
            0.0_x000D_
          ]_x000D_
        ],_x000D_
        "Statistics": {_x000D_
          "CreationDate": "2022-01-12T14:01:11.5096045+01:00",_x000D_
          "LastRefreshDate": "2020-12-18T18:19:00.1344671+01:00",_x000D_
          "TotalRefreshCount": 1,_x000D_
          "CustomInfo": {}_x000D_
        }_x000D_
      },_x000D_
      "792": {_x000D_
        "$type": "Inside.Core.Formula.Definition.DefinitionAC, Inside.Core.Formula",_x000D_
        "ID": 792,_x000D_
        "Results": [_x000D_
          [_x000D_
            0.0_x000D_
          ]_x000D_
        ],_x000D_
        "Statistics": {_x000D_
          "CreationDate": "2022-01-12T14:01:11.5096045+01:00",_x000D_
          "LastRefreshDate": "2020-12-18T18:19:00.4608362+01:00",_x000D_
          "TotalRefreshCount": 1,_x000D_
          "CustomInfo": {}_x000D_
        }_x000D_
      },_x000D_
      "793": {_x000D_
        "$type": "Inside.Core.Formula.Definition.DefinitionAC, Inside.Core.Formula",_x000D_
        "ID": 793,_x000D_
        "Results": [_x000D_
          [_x000D_
            3671889.2_x000D_
          ]_x000D_
        ],_x000D_
        "Statistics": {_x000D_
          "CreationDate": "2022-01-12T14:01:11.5096045+01:00",_x000D_
          "LastRefreshDate": "2020-12-18T18:19:00.7673995+01:00",_x000D_
          "TotalRefreshCount": 1,_x000D_
          "CustomInfo": {}_x000D_
        }_x000D_
      },_x000D_
      "794": {_x000D_
        "$type": "Inside.Core.Formula.Definition.DefinitionAC, Inside.Core.Formula",_x000D_
        "ID": 794,_x000D_
        "Results": [_x000D_
          [_x000D_
            -5509045.82_x000D_
          ]_x000D_
        ],_x000D_
        "Statistics": {_x000D_
          "CreationDate": "2022-01-12T14:01:11.5096045+01:00",_x000D_
          "LastRefreshDate": "2020-12-18T18:19:01.0747254+01:00",_x000D_
          "TotalRefreshCount": 1,_x000D_
          "CustomInfo": {}_x000D_
        }_x000D_
      },_x000D_
      "795": {_x000D_
        "$type": "Inside.Core.Formula.Definition.DefinitionAC, Inside.Core.Formula",_x000D_
        "ID": 795,_x000D_
        "Results": [_x000D_
          [_x000D_
            0.0_x000D_
          ]_x000D_
        ],_x000D_
        "Statistics": {_x000D_
          "CreationDate": "2022-01-12T14:01:11.5096045+01:00",_x000D_
          "LastRefreshDate": "2020-12-18T18:19:01.3932095+01:00",_x000D_
          "TotalRefreshCount": 1,_x000D_
          "CustomInfo": {}_x000D_
        }_x000D_
      },_x000D_
      "796": {_x000D_
        "$type": "Inside.Core.Formula.Definition.DefinitionAC, Inside.Core.Formula",_x000D_
        "ID": 796,_x000D_
        "Results": [_x000D_
          [_x000D_
            0.0_x000D_
          ]_x000D_
        ],_x000D_
        "Statistics": {_x000D_
          "CreationDate": "2022-01-12T14:01:11.5096045+01:00",_x000D_
          "LastRefreshDate": "2020-12-18T18:19:01.6936621+01:00",_x000D_
          "TotalRefreshCount": 1,_x000D_
          "CustomInfo": {}_x000D_
        }_x000D_
      },_x000D_
      "797": {_x000D_
        "$type": "Inside.Core.Formula.Definition.DefinitionAC, Inside.Core.Formula",_x000D_
        "ID": 797,_x000D_
        "Results": [_x000D_
          [_x000D_
            2285786.02_x000D_
          ]_x000D_
        ],_x000D_
        "Statistics": {_x000D_
          "CreationDate": "2022-01-12T14:01:11.5096045+01:00",_x000D_
          "LastRefreshDate": "2020-12-18T18:19:02.0041302+01:00",_x000D_
          "TotalRefreshCount": 1,_x000D_
          "CustomInfo": {}_x000D_
        }_x000D_
      },_x000D_
      "798": {_x000D_
        "$type": "Inside.Core.Formula.Definition.DefinitionAC, Inside.Core.Formula",_x000D_
        "ID": 798,_x000D_
        "Results": [_x000D_
          [_x000D_
            -165000.0_x000D_
          ]_x000D_
        ],_x000D_
        "Statistics": {_x000D_
          "CreationDate": "2022-01-12T14:01:11.5096045+01:00",_x000D_
          "LastRefreshDate": "2020-12-18T18:19:02.3531423+01:00",_x000D_
          "TotalRefreshCount": 1,_x000D_
          "CustomInfo": {}_x000D_
        }_x000D_
      },_x000D_
      "799": {_x000D_
        "$type": "Inside.Core.Formula.Definition.DefinitionAC, Inside.Core.Formula",_x000D_
        "ID": 799,_x000D_
        "Results": [_x000D_
          [_x000D_
            0.0_x000D_
          ]_x000D_
        ],_x000D_
        "Statistics": {_x000D_
          "CreationDate": "2022-01-12T14:01:11.5096045+01:00",_x000D_
          "LastRefreshDate": "2020-12-18T18:19:02.6608364+01:00",_x000D_
          "TotalRefreshCount": 1,_x000D_
          "CustomInfo": {}_x000D_
        }_x000D_
      },_x000D_
      "800": {_x000D_
        "$type": "Inside.Core.Formula.Definition.DefinitionAC, Inside.Core.Formula",_x000D_
        "ID": 800,_x000D_
        "Results": [_x000D_
          [_x000D_
            0.0_x000D_
          ]_x000D_
        ],_x000D_
        "Statistics": {_x000D_
          "CreationDate": "2022-01-12T14:01:11.5096045+01:00",_x000D_
          "LastRefreshDate": "2020-12-18T18:19:02.9835178+01:00",_x000D_
          "TotalRefreshCount": 1,_x000D_
          "CustomInfo": {}_x000D_
        }_x000D_
      },_x000D_
      "801": {_x000D_
        "$type": "Inside.Core.Formula.Definition.DefinitionAC, Inside.Core.Formula",_x000D_
        "ID": 801,_x000D_
        "Results": [_x000D_
          [_x000D_
            0.0_x000D_
          ]_x000D_
        ],_x000D_
        "Statistics": {_x000D_
          "CreationDate": "2022-01-12T14:01:11.5096045+01:00",_x000D_
          "LastRefreshDate": "2020-12-18T18:19:03.3482023+01:00",_x000D_
          "TotalRefreshCount": 1,_x000D_
          "CustomInfo": {}_x000D_
        }_x000D_
      },_x000D_
      "802": {_x000D_
        "$type": "Inside.Core.Formula.Definition.DefinitionAC, Inside.Core.Formula",_x000D_
        "ID": 802,_x000D_
        "Results": [_x000D_
          [_x000D_
            7801691.88_x000D_
          ]_x000D_
        ],_x000D_
        "Statistics": {_x000D_
          "CreationDate": "2022-01-12T14:01:11.5096045+01:00",_x000D_
          "LastRefreshDate": "2020-12-18T18:25:50.6630785+01:00",_x000D_
          "TotalRefreshCount": 1,_x000D_
          "CustomInfo": {}_x000D_
        }_x000D_
      },_x000D_
      "803": {_x000D_
        "$type": "Inside.Core.Formula.Definition.DefinitionAC, Inside.Core.Formula",_x000D_
        "ID": 803,_x000D_
        "Results": [_x000D_
          [_x000D_
            0.0_x000D_
          ]_x000D_
        ],_x000D_
        "Statistics": {_x000D_
          "CreationDate": "2022-01-12T14:01:11.5105818+01:00",_x000D_
          "LastRefreshDate": "2020-12-18T19:07:23.9977683+01:00",_x000D_
          "TotalRefreshCount": 1,_x000D_
          "CustomInfo": {}_x000D_
        }_x000D_
      },_x000D_
      "804": {_x000D_
        "$type": "Inside.Core.Formula.Definition.DefinitionAC, Inside.Core.Formula",_x000D_
        "ID": 804,_x000D_
        "Results": [_x000D_
          [_x000D_
            0.0_x000D_
          ]_x000D_
        ],_x000D_
        "Statistics": {_x000D_
          "CreationDate": "2022-01-12T14:01:11.5105818+01:00",_x000D_
          "LastRefreshDate": "2020-12-18T19:07:36.5363532+01:00",_x000D_
          "TotalRefreshCount": 1,_x000D_
          "CustomInfo": {}_x000D_
        }_x000D_
      },_x000D_
      "805": {_x000D_
        "$type": "Inside.Core.Formula.Definition.DefinitionAC, Inside.Core.Formula",_x000D_
        "ID": 805,_x000D_
        "Results": [_x000D_
          [_x000D_
            23054243.64_x000D_
          ]_x000D_
        ],_x000D_
        "Statistics": {_x000D_
          "CreationDate": "2022-01-12T14:01:11.5105818+01:00",_x000D_
          "LastRefreshDate": "2020-12-18T19:22:06.2351496+01:00",_x000D_
          "TotalRefreshCount": 3,_x000D_
          "CustomInfo": {}_x000D_
        }_x000D_
      },_x000D_
      "806": {_x000D_
        "$type": "Inside.Core.Formula.De</t>
  </si>
  <si>
    <t>finition.DefinitionAC, Inside.Core.Formula",_x000D_
        "ID": 806,_x000D_
        "Results": [_x000D_
          [_x000D_
            0.0_x000D_
          ]_x000D_
        ],_x000D_
        "Statistics": {_x000D_
          "CreationDate": "2022-01-12T14:01:11.5105818+01:00",_x000D_
          "LastRefreshDate": "2020-12-18T19:20:42.3322807+01:00",_x000D_
          "TotalRefreshCount": 1,_x000D_
          "CustomInfo": {}_x000D_
        }_x000D_
      },_x000D_
      "807": {_x000D_
        "$type": "Inside.Core.Formula.Definition.DefinitionAC, Inside.Core.Formula",_x000D_
        "ID": 807,_x000D_
        "Results": [_x000D_
          [_x000D_
            126000.0_x000D_
          ]_x000D_
        ],_x000D_
        "Statistics": {_x000D_
          "CreationDate": "2022-01-12T14:01:11.5105818+01:00",_x000D_
          "LastRefreshDate": "2020-12-18T19:21:51.4441436+01:00",_x000D_
          "TotalRefreshCount": 2,_x000D_
          "CustomInfo": {}_x000D_
        }_x000D_
      },_x000D_
      "808": {_x000D_
        "$type": "Inside.Core.Formula.Definition.DefinitionAC, Inside.Core.Formula",_x000D_
        "ID": 808,_x000D_
        "Results": [_x000D_
          [_x000D_
            0.0_x000D_
          ]_x000D_
        ],_x000D_
        "Statistics": {_x000D_
          "CreationDate": "2022-01-12T14:01:11.5105818+01:00",_x000D_
          "LastRefreshDate": "2020-12-18T19:21:51.8206829+01:00",_x000D_
          "TotalRefreshCount": 2,_x000D_
          "CustomInfo": {}_x000D_
        }_x000D_
      },_x000D_
      "809": {_x000D_
        "$type": "Inside.Core.Formula.Definition.DefinitionAC, Inside.Core.Formula",_x000D_
        "ID": 809,_x000D_
        "Results": [_x000D_
          [_x000D_
            45000.0_x000D_
          ]_x000D_
        ],_x000D_
        "Statistics": {_x000D_
          "CreationDate": "2022-01-12T14:01:11.5105818+01:00",_x000D_
          "LastRefreshDate": "2020-12-18T19:21:52.2084493+01:00",_x000D_
          "TotalRefreshCount": 2,_x000D_
          "CustomInfo": {}_x000D_
        }_x000D_
      },_x000D_
      "810": {_x000D_
        "$type": "Inside.Core.Formula.Definition.DefinitionAC, Inside.Core.Formula",_x000D_
        "ID": 810,_x000D_
        "Results": [_x000D_
          [_x000D_
            0.0_x000D_
          ]_x000D_
        ],_x000D_
        "Statistics": {_x000D_
          "CreationDate": "2022-01-12T14:01:11.5105818+01:00",_x000D_
          "LastRefreshDate": "2020-12-18T19:21:52.5974331+01:00",_x000D_
          "TotalRefreshCount": 2,_x000D_
          "CustomInfo": {}_x000D_
        }_x000D_
      },_x000D_
      "811": {_x000D_
        "$type": "Inside.Core.Formula.Definition.DefinitionAC, Inside.Core.Formula",_x000D_
        "ID": 811,_x000D_
        "Results": [_x000D_
          [_x000D_
            0.0_x000D_
          ]_x000D_
        ],_x000D_
        "Statistics": {_x000D_
          "CreationDate": "2022-01-12T14:01:11.5105818+01:00",_x000D_
          "LastRefreshDate": "2020-12-18T19:21:52.9524881+01:00",_x000D_
          "TotalRefreshCount": 2,_x000D_
          "CustomInfo": {}_x000D_
        }_x000D_
      },_x000D_
      "812": {_x000D_
        "$type": "Inside.Core.Formula.Definition.DefinitionAC, Inside.Core.Formula",_x000D_
        "ID": 812,_x000D_
        "Results": [_x000D_
          [_x000D_
            0.0_x000D_
          ]_x000D_
        ],_x000D_
        "Statistics": {_x000D_
          "CreationDate": "2022-01-12T14:01:11.5105818+01:00",_x000D_
          "LastRefreshDate": "2020-12-18T19:21:53.3164673+01:00",_x000D_
          "TotalRefreshCount": 2,_x000D_
          "CustomInfo": {}_x000D_
        }_x000D_
      },_x000D_
      "813": {_x000D_
        "$type": "Inside.Core.Formula.Definition.DefinitionAC, Inside.Core.Formula",_x000D_
        "ID": 813,_x000D_
        "Results": [_x000D_
          [_x000D_
            2610000.0_x000D_
          ]_x000D_
        ],_x000D_
        "Statistics": {_x000D_
          "CreationDate": "2022-01-12T14:01:11.5105818+01:00",_x000D_
          "LastRefreshDate": "2020-12-18T19:21:53.6763047+01:00",_x000D_
          "TotalRefreshCount": 2,_x000D_
          "CustomInfo": {}_x000D_
        }_x000D_
      },_x000D_
      "814": {_x000D_
        "$type": "Inside.Core.Formula.Definition.DefinitionAC, Inside.Core.Formula",_x000D_
        "ID": 814,_x000D_
        "Results": [_x000D_
          [_x000D_
            237600.0_x000D_
          ]_x000D_
        ],_x000D_
        "Statistics": {_x000D_
          "CreationDate": "2022-01-12T14:01:11.5105818+01:00",_x000D_
          "LastRefreshDate": "2020-12-18T19:21:54.0523003+01:00",_x000D_
          "TotalRefreshCount": 2,_x000D_
          "CustomInfo": {}_x000D_
        }_x000D_
      },_x000D_
      "815": {_x000D_
        "$type": "Inside.Core.Formula.Definition.DefinitionAC, Inside.Core.Formula",_x000D_
        "ID": 815,_x000D_
        "Results": [_x000D_
          [_x000D_
            63720.0_x000D_
          ]_x000D_
        ],_x000D_
        "Statistics": {_x000D_
          "CreationDate": "2022-01-12T14:01:11.5105818+01:00",_x000D_
          "LastRefreshDate": "2020-12-18T19:21:54.4133369+01:00",_x000D_
          "TotalRefreshCount": 2,_x000D_
          "CustomInfo": {}_x000D_
        }_x000D_
      },_x000D_
      "816": {_x000D_
        "$type": "Inside.Core.Formula.Definition.DefinitionAC, Inside.Core.Formula",_x000D_
        "ID": 816,_x000D_
        "Results": [_x000D_
          [_x000D_
            62390.0_x000D_
          ]_x000D_
        ],_x000D_
        "Statistics": {_x000D_
          "CreationDate": "2022-01-12T14:01:11.5105818+01:00",_x000D_
          "LastRefreshDate": "2020-12-18T19:21:54.7806822+01:00",_x000D_
          "TotalRefreshCount": 2,_x000D_
          "CustomInfo": {}_x000D_
        }_x000D_
      },_x000D_
      "817": {_x000D_
        "$type": "Inside.Core.Formula.Definition.DefinitionAC, Inside.Core.Formula",_x000D_
        "ID": 817,_x000D_
        "Results": [_x000D_
          [_x000D_
            0.0_x000D_
          ]_x000D_
        ],_x000D_
        "Statistics": {_x000D_
          "CreationDate": "2022-01-12T14:01:11.5105818+01:00",_x000D_
          "LastRefreshDate": "2020-12-18T19:21:55.2335979+01:00",_x000D_
          "TotalRefreshCount": 2,_x000D_
          "CustomInfo": {}_x000D_
        }_x000D_
      },_x000D_
      "818": {_x000D_
        "$type": "Inside.Core.Formula.Definition.DefinitionAC, Inside.Core.Formula",_x000D_
        "ID": 818,_x000D_
        "Results": [_x000D_
          [_x000D_
            0.0_x000D_
          ]_x000D_
        ],_x000D_
        "Statistics": {_x000D_
          "CreationDate": "2022-01-12T14:01:11.5105818+01:00",_x000D_
          "LastRefreshDate": "2020-12-18T19:21:55.5981129+01:00",_x000D_
          "TotalRefreshCount": 2,_x000D_
          "CustomInfo": {}_x000D_
        }_x000D_
      },_x000D_
      "819": {_x000D_
        "$type": "Inside.Core.Formula.Definition.DefinitionAC, Inside.Core.Formula",_x000D_
        "ID": 819,_x000D_
        "Results": [_x000D_
          [_x000D_
            0.0_x000D_
          ]_x000D_
        ],_x000D_
        "Statistics": {_x000D_
          "CreationDate": "2022-01-12T14:01:11.5105818+01:00",_x000D_
          "LastRefreshDate": "2020-12-18T19:21:55.9439579+01:00",_x000D_
          "TotalRefreshCount": 2,_x000D_
          "CustomInfo": {}_x000D_
        }_x000D_
      },_x000D_
      "820": {_x000D_
        "$type": "Inside.Core.Formula.Definition.DefinitionAC, Inside.Core.Formula",_x000D_
        "ID": 820,_x000D_
        "Results": [_x000D_
          [_x000D_
            0.0_x000D_
          ]_x000D_
        ],_x000D_
        "Statistics": {_x000D_
          "CreationDate": "2022-01-12T14:01:11.5105818+01:00",_x000D_
          "LastRefreshDate": "2020-12-18T19:21:56.3000068+01:00",_x000D_
          "TotalRefreshCount": 2,_x000D_
          "CustomInfo": {}_x000D_
        }_x000D_
      },_x000D_
      "821": {_x000D_
        "$type": "Inside.Core.Formula.Definition.DefinitionAC, Inside.Core.Formula",_x000D_
        "ID": 821,_x000D_
        "Results": [_x000D_
          [_x000D_
            0.0_x000D_
          ]_x000D_
        ],_x000D_
        "Statistics": {_x000D_
          "CreationDate": "2022-01-12T14:01:11.5105818+01:00",_x000D_
          "LastRefreshDate": "2020-12-18T19:21:56.6956518+01:00",_x000D_
          "TotalRefreshCount": 2,_x000D_
          "CustomInfo": {}_x000D_
        }_x000D_
      },_x000D_
      "822": {_x000D_
        "$type": "Inside.Core.Formula.Definition.DefinitionAC, Inside.Core.Formula",_x000D_
        "ID": 822,_x000D_
        "Results": [_x000D_
          [_x000D_
            810000.0_x000D_
          ]_x000D_
        ],_x000D_
        "Statistics": {_x000D_
          "CreationDate": "2022-01-12T14:01:11.5105818+01:00",_x000D_
          "LastRefreshDate": "2020-12-18T19:21:57.0511847+01:00",_x000D_
          "TotalRefreshCount": 2,_x000D_
          "CustomInfo": {}_x000D_
        }_x000D_
      },_x000D_
      "823": {_x000D_
        "$type": "Inside.Core.Formula.Definition.DefinitionAC, Inside.Core.Formula",_x000D_
        "ID": 823,_x000D_
        "Results": [_x000D_
          [_x000D_
            0.0_x000D_
          ]_x000D_
        ],_x000D_
        "Statistics": {_x000D_
          "CreationDate": "2022-01-12T14:01:11.5105818+01:00",_x000D_
          "LastRefreshDate": "2020-12-18T19:22:06.2491085+01:00",_x000D_
          "TotalRefreshCount": 2,_x000D_
          "CustomInfo": {}_x000D_
        }_x000D_
      },_x000D_
      "824": {_x000D_
        "$type": "Inside.Core.Formula.Definition.DefinitionAC, Inside.Core.Formula",_x000D_
        "ID": 824,_x000D_
        "Results": [_x000D_
          [_x000D_
            0.0_x000D_
          ]_x000D_
        ],_x000D_
        "Statistics": {_x000D_
          "CreationDate": "2022-01-12T14:01:11.5105818+01:00",_x000D_
          "LastRefreshDate": "2020-12-18T19:22:06.2650657+01:00",_x000D_
          "TotalRefreshCount": 2,_x000D_
          "CustomInfo": {}_x000D_
        }_x000D_
      },_x000D_
      "825": {_x000D_
        "$type": "Inside.Core.Formula.Definition.DefinitionAC, Inside.Core.Formula",_x000D_
        "ID": 825,_x000D_
        "Results": [_x000D_
          [_x000D_
            0.0_x000D_
          ]_x000D_
        ],_x000D_
        "Statistics": {_x000D_
          "CreationDate": "2022-01-12T14:01:11.5105818+01:00",_x000D_
          "LastRefreshDate": "2020-12-18T19:22:06.2740429+01:00",_x000D_
          "TotalRefreshCount": 2,_x000D_
          "CustomInfo": {}_x000D_
        }_x000D_
      },_x000D_
      "826": {_x000D_
        "$type": "Inside.Core.Formula.Definition.DefinitionAC, Inside.Core.Formula",_x000D_
        "ID": 826,_x000D_
        "Results": [_x000D_
          [_x000D_
            0.0_x000D_
          ]_x000D_
        ],_x000D_
        "Statistics": {_x000D_
          "CreationDate": "2022-01-12T14:01:11.5105818+01:00",_x000D_
          "LastRefreshDate": "2020-12-18T19:22:06.2610765+01:00",_x000D_
          "TotalRefreshCount": 2,_x000D_
          "CustomInfo": {}_x000D_
        }_x000D_
      },_x000D_
      "827": {_x000D_
        "$type": "Inside.Core.Formula.Definition.DefinitionAC, Inside.Core.Formula",_x000D_
        "ID": 827,_x000D_
        "Results": [_x000D_
          [_x000D_
            0.0_x000D_
          ]_x000D_
        ],_x000D_
        "Statistics": {_x000D_
          "CreationDate": "2022-01-12T14:01:11.5105818+01:00",_x000D_
          "LastRefreshDate": "2020-12-18T19:22:06.2421274+01:00",_x000D_
          "TotalRefreshCount": 2,_x000D_
          "CustomInfo": {}_x000D_
        }_x000D_
      },_x000D_
      "828": {_x000D_
        "$type": "Inside.Core.Formula.Definition.DefinitionAC, Inside.Core.Formula",_x000D_
        "ID": 828,_x000D_
        "Results": [_x000D_
          [_x000D_
            0.0_x000D_
          ]_x000D_
        ],_x000D_
        "Statistics": {_x000D_
          "CreationDate": "2022-01-12T14:01:11.5105818+01:00",_x000D_
          "LastRefreshDate": "2020-12-18T19:22:06.2132046+01:00",_x000D_
          "TotalRefreshCount": 2,_x000D_
          "CustomInfo": {}_x000D_
        }_x000D_
      },_x000D_
      "829": {_x000D_
        "$type": "Inside.Core.Formula.Definition.DefinitionAC, Inside.Core.Formula",_x000D_
        "ID": 829,_x000D_
        "Results": [_x000D_
          [_x000D_
            0.0_x000D_
          ]_x000D_
        ],_x000D_
        "Statistics": {_x000D_
          "CreationDate": "2022-01-12T14:01:11.5105818+01:00",_x000D_
          "LastRefreshDate": "2020-12-18T19:22:06.2291625+01:00",_x000D_
          "TotalRefreshCount": 2,_x000D_
          "CustomInfo": {}_x000D_
        }_x000D_
      },_x000D_
      "830": {_x000D_
        "$type": "Inside.Core.Formula.Definition.DefinitionAC, Inside.Core.Formula",_x000D_
        "ID": 830,_x000D_
        "Results": [_x000D_
          [_x000D_
            190.0_x000D_
          ]_x000D_
        ],_x000D_
        "Statistics": {_x000D_
          "CreationDate": "2022-01-12T14:01:11.5105818+01:00",_x000D_
          "LastRefreshDate": "2020-12-18T19:22:06.279029+01:00",_x000D_
          "TotalRefreshCount": 2,_x000D_
          "CustomInfo": {}_x000D_
        }_x000D_
      },_x000D_
      "831": {_x000D_
        "$type": "Inside.Core.Formula.Definition.DefinitionAC, Inside.Core.Formula",_x000D_
        "ID": 831,_x000D_
        "Results": [_x000D_
          [_x000D_
            11689251.25_x000D_
          ]_x000D_
        ],_x000D_
        "Statistics": {_x000D_
          "CreationDate": "2022-01-12T14:01:11.5105818+01:00",_x000D_
          "LastRefreshDate": "2020-12-18T19:22:06.2191893+01:00",_x000D_
          "TotalRefreshCount": 2,_x000D_
          "CustomInfo": {}_x000D_
        }_x000D_
      },_x000D_
      "832": {_x000D_
        "$type": "Inside.Core.Formula.Definition.DefinitionAC, Inside.Core.Formula",_x000D_
        "ID": 832,_x000D_
        "Results": [_x000D_
          [_x000D_
            6401346.63_x000D_
          ]_x000D_
        ],_x000D_
        "Statistics": {_x000D_
          "CreationDate": "2022-01-12T14:01:11.5105818+01:00",_x000D_
          "LastRefreshDate": "2020-12-18T19:22:06.2850126+01:00",_x000D_
          "TotalRefreshCount": 2,_x000D_
          "CustomInfo": {}_x000D_
        }_x000D_
      },_x000D_
      "833": {_x000D_
        "$type": "Inside.Core.Formula.Definition.DefinitionAC, Inside.Core.Formula",_x000D_
        "ID": 833,_x000D_
        "Results": [_x000D_
          [_x000D_
            0.0_x000D_
          ]_x000D_
        ],_x000D_
        "Statistics": {_x000D_
          "CreationDate": "2022-01-12T14:01:11.5105818+01:00",_x000D_
          "LastRefreshDate": "2020-12-18T19:22:06.2700528+01:00",_x000D_
          "TotalRefreshCount": 2,_x000D_
          "CustomInfo": {}_x000D_
        }_x000D_
      },_x000D_
      "834": {_x000D_
        "$type": "Inside.Core.Formula.Definition.DefinitionAC, Inside.Core.Formula",_x000D_
        "ID": 834,_x000D_
        "Results": [_x000D_
          [_x000D_
            0.0_x000D_
          ]_x000D_
        ],_x000D_
        "Statistics": {_x000D_
          "CreationDate": "2022-01-12T14:01:11.5105818+01:00",_x000D_
          "LastRefreshDate": "2020-12-18T19:22:06.2550923+01:00",_x000D_
          "TotalRefreshCount": 2,_x000D_
          "CustomInfo": {}_x000D_
        }_x000D_
      },_x000D_
      "835": {_x000D_
        "$type": "Inside.Core.Formula.Definition.DefinitionAC, Inside.Core.Formula",_x000D_
        "ID": 835,_x000D_
        "Results": [_x000D_
          [_x000D_
            45000.0_x000D_
          ]_x000D_
        ],_x000D_
        "Statistics": {_x000D_
          "CreationDate": "2022-01-12T14:01:11.5105818+01:00",_x000D_
          "LastRefreshDate": "2020-12-18T19:22:06.2082183+01:00",_x000D_
          "TotalRefreshCount": 2,_x000D_
          "CustomInfo": {}_x000D_
        }_x000D_
      },_x000D_
      "836": {_x000D_
        "$type": "Inside.Core.Formula.Definition.DefinitionAC, Inside.Core.Formula",_x000D_
        "ID": 836,_x000D_
        "Results": [_x000D_
          [_x000D_
            0.0_x000D_
          ]_x000D_
        ],_x000D_
        "Statistics": {_x000D_
          "CreationDate": "2022-01-12T14:01:11.5105818+01:00",_x000D_
          "LastRefreshDate": "2020-12-18T19:20:54.0892965+01:00",_x000D_
          "TotalRefreshCount": 1,_x000D_
          "CustomInfo": {}_x000D_
        }_x000D_
      },_x000D_
      "837": {_x000D_
        "$type": "Inside.Core.Formula.Definition.DefinitionAC, Inside.Core.Formula",_x000D_
        "ID": 837,_x000D_
        "Results": [_x000D_
          [_x000D_
            0.0_x000D_
          ]_x000D_
        ],_x000D_
        "Statistics": {_x000D_
          "CreationDate": "2022-01-12T14:01:11.5105818+01:00",_x000D_
          "LastRefreshDate": "2020-12-18T19:20:54.4860248+01:00",_x000D_
          "TotalRefreshCount": 1,_x000D_
          "CustomInfo": {}_x000D_
        }_x000D_
      },_x000D_
      "838": {_x000D_
        "$type": "Inside.Core.Formula.Definition.DefinitionAC, Inside.Core.Formula",_x000D_
        "ID": 838,_x000D_
        "Results": [_x000D_
          [_x000D_
            0.0_x000D_
          ]_x000D_
        ],_x000D_
        "Statistics": {_x000D_
          "CreationDate": "2022-01-12T14:01:11.5105818+01:00",_x000D_
          "LastRefreshDate": "2020-12-18T19:20:54.9029085+01:00",_x000D_
          "TotalRefreshCount": 1,_x000D_
          "CustomInfo": {}_x000D_
        }_x000D_
      },_x000D_
      "839": {_x000D_
        "$type": "Inside.Core.Formula.Definition.DefinitionAC, Inside.Core.Formula",_x000D_
        "ID": 839,_x000D_
        "Results": [_x000D_
          [_x000D_
            0.0_x000D_
          ]_x000D_
        ],_x000D_
        "Statistics": {_x000D_
          "CreationDate": "2022-01-12T14:01:11.5105818+01:00",_x000D_
          "LastRefreshDate": "2020-12-18T19:22:24.3939016+01:00",_x000D_
          "TotalRefreshCount": 1,_x000D_
          "CustomInfo": {}_x000D_
        }_x000D_
      },_x000D_
      "840": {_x000D_
        "$type": "Inside.Core.Formula.Definition.DefinitionAC, Inside.Core.Formula",_x000D_
        "ID": 840,_x000D_
        "Results": [_x000D_
          [_x000D_
            0.0_x000D_
          ]_x000D_
        ],_x000D_
        "Statistics": {_x000D_
          "CreationDate": "2022-01-12T14:01:11.5105818+01:00",_x000D_
          "LastRefreshDate": "2020-12-18T19:22:31.5080643+01:00",_x000D_
          "TotalRefreshCount": 1,_x000D_
          "CustomInfo": {}_x000D_
        }_x000D_
      },_x000D_
      "841": {_x000D_
        "$type": "Inside.Core.Formula.Definition.DefinitionAC, Inside.Core.Formula",_x000D_
        "ID": 841,_x000D_
        "Results": [_x000D_
          [_x000D_
            0.0_x000D_
          ]_x000D_
        ],_x000D_
        "Statistics": {_x000D_
          "CreationDate": "2022-01-12T14:01:11.5105818+01:00",_x000D_
          "LastRefreshDate": "2020-12-18T19:22:31.9177395+01:00",_x000D_
          "TotalRefreshCount": 1,_x000D_
          "CustomInfo": {}_x000D_
        }_x000D_
      },_x000D_
      "842": {_x000D_
        "$type": "Inside.Core.Formula.Definition.DefinitionAC, Inside.Core.Formula",_x000D_
        "ID": 842,_x000D_
        "Results": [_x000D_
          [_x000D_
            0.0_x000D_
          ]_x000D_
        ],_x000D_
        "Statistics": {_x000D_
          "CreationDate": "2022-01-12T14:01:11.5105818+01:00",_x000D_
          "LastRefreshDate": "2020-12-18T19:22:32.2927452+01:00",_x000D_
          "TotalRefreshCount": 1,_x000D_
          "CustomInfo": {}_x000D_
        }_x000D_
      },_x000D_
      "843": {_x000D_
        "$type": "Inside.Core.Formula.Definition.DefinitionAC, Inside.Core.Formula",_x000D_
        "ID": 843,_x000D_
        "Results": [_x000D_
          [_x000D_
            0.0_x000D_
          ]_x000D_
        ],_x000D_
        "Statistics": {_x000D_
          "CreationDate": "2022-01-12T14:01:11.5105818+01:00",_x000D_
          "LastRefreshDate": "2020-12-18T19:22:32.6657483+01:00",_x000D_
          "TotalRefreshCount": 1,_x000D_
          "CustomInfo": {}_x000D_
        }_x000D_
      },_x000D_
      "844": {_x000D_
        "$type": "Inside.Core.Formula.Definition.DefinitionAC, Inside.Core.Formula",_x000D_
        "ID": 844,_x000D_
        "Results": [_x000D_
          [_x000D_
            0.0_x000D_
          ]_x000D_
        ],_x000D_
        "Statistics": {_x000D_
          "CreationDate": "2022-01-12T14:01:11.5105818+01:00",_x000D_
          "LastRefreshDate": "2020-12-18T19:22:33.0148181+01:00",_x000D_
          "TotalRefreshCount": 1,_x000D_
          "CustomInfo": {}_x000D_
        }_x000D_
      },_x000D_
      "845": {_x000D_
        "$type": "Inside.Core.Formula.Definition.DefinitionAC, Inside.Core.Formula",_x000D_
        "ID": 845,_x000D_
        "Results": [_x000D_
          [_x000D_
            0.0_x000D_
          ]_x000D_
        ],_x000D_
        "Statistics": {_x000D_
          "CreationDate": "2022-01-12T14:01:11.5105818+01:00",_x000D_
          "LastRefreshDate": "2020-12-18T19:22:33.4207355+01:00",_x000D_
          "TotalRefreshCount": 1,_x000D_
          "CustomInfo": {}_x000D_
        }_x000D_
      },_x000D_
      "846": {_x000D_
        "$type": "Inside.Core.Formula.Definition.DefinitionAC, Inside.Core.Formula",_x000D_
        "ID": 846,_x000D_
        "Results": [_x000D_
          [_x000D_
            0.0_x000D_
          ]_x000D_
        ],_x000D_
        "Statistics": {_x000D_
          "CreationDate": "2022-01-12T14:01:11.5105818+01:00",_x000D_
          "LastRefreshDate": "2020-12-18T19:22:33.7658149+01:00",_x000D_
          "TotalRefreshCount": 1,_x000D_
          "CustomInfo": {}_x000D_
        }_x000D_
      },_x000D_
      "847": {_x000D_
        "$type": "Inside.Core.Formula.Definition.DefinitionAC, Inside.Core.Formula",_x000D_
        "ID": 847,_x000D_
        "Results": [_x000D_
          [_x000D_
            0.0_x000D_
          ]_x000D_
        ],_x000D_
        "Statistics": {_x000D_
          "CreationDate": "2022-01-12T14:01:11.5105818+01:00",_x000D_
          "LastRefreshDate": "2020-12-18T19:22:34.2459606+01:00",_x000D_
          "TotalRefreshCount": 1,_x000D_
          "CustomInfo": {}_x000D_
        }_x000D_
      },_x000D_
      "848": {_x000D_
        "$type": "Inside.Core.Formula.Definition.DefinitionAC, Inside.Core.Formula",_x000D_
        "ID": 848,_x000D_
        "Results": [_x000D_
          [_x000D_
            0.0_x000D_
          ]_x000D_
        ],_x000D_
        "Statistics": {_x000D_
          "CreationDate": "2022-01-12T14:01:11.5105818+01:00",_x000D_
          "LastRefreshDate": "2020-12-18T19:22:34.6935478+01:00",_x000D_
          "TotalRefreshCount": 1,_x000D_
          "CustomInfo": {}_x000D_
        }_x000D_
      },_x000D_
      "849": {_x000D_
        "$type": "Inside.Core.Formula.Definition.DefinitionAC, Inside.Core.Formula",_x000D_
        "ID": 849,_x000D_
        "Results": [_x000D_
          [_x000D_
            0.0_x000D_
          ]_x000D_
        ],_x000D_
        "Statistics": {_x000D_
          "CreationDate": "2022-01-12T14:01:11.5105818+01:00",_x000D_
          "LastRefreshDate": "2020-12-18T19:22:35.1303834+01:00",_x000D_
          "TotalRefreshCount": 1,_x000D_
          "CustomInfo": {}_x000D_
        }_x000D_
      },_x000D_
      "850": {_x000D_
        "$type": "Inside.Core.Formula.Definition.DefinitionAC, Inside.Core.Formula",_x000D_
        "ID": 850,_x000D_
        "Results": [_x000D_
          [_x000D_
            0.0_x000D_
          ]_x000D_
        ],_x000D_
        "Statistics": {_x000D_
          "CreationDate": "2022-01-12T14:01:11.5105818+01:00",_x000D_
          "LastRefreshDate": "2020-12-18T19:22:35.5346282+01:00",_x000D_
          "TotalRefreshCount": 1,_x000D_
          "CustomInfo": {}_x000D_
        }_x000D_
      },_x000D_
      "851": {_x000D_
        "$type": "Inside.Core.Formula.Definition.DefinitionAC, Inside.Core.Formula",_x000D_
        "ID": 851,_x000D_
        "Results": [_x000D_
          [_x000D_
            0.0_x000D_
          ]_x000D_
        ],_x000D_
        "Statistics": {_x000D_
          "CreationDate": "2022-01-12T14:01:11.5105818+01:00",_x000D_
          "LastRefreshDate": "2020-12-18T19:22:35.8827034+01:00",_x000D_
          "TotalRefreshCount": 1,_x000D_
          "CustomInfo": {}_x000D_
        }_x000D_
      },_x000D_
      "852": {_x000D_
        "$type": "Inside.Core.Formula.Definition.DefinitionAC, Inside.Core.Formula",_x000D_
        "ID": 852,_x000D_
        "Results": [_x000D_
          [_x000D_
            0.0_x000D_
          ]_x000D_
        ],_x000D_
        "Statistics": {_x000D_
          "CreationDate": "2022-01-12T14:01:11.5105818+01:00",_x000D_
          "LastRefreshDate": "2020-12-18T19:22:36.2971447+01:00",_x000D_
          "TotalRefreshCount": 1,_x000D_
          "CustomInfo": {}_x000D_
        }_x000D_
      },_x000D_
      "853": {_x000D_
        "$type": "Inside.Core.Formula.Definition.DefinitionAC, Inside.Core.Formula",_x000D_
        "ID": 853,_x000D_
        "Results": [_x000D_
          [_x000D_
            0.0_x000D_
          ]_x000D_
        ],_x000D_
        "Statistics": {_x000D_
          "CreationDate": "2022-01-12T14:01:11.5105818+01:00",_x000D_
          "LastRefreshDate": "2020-12-18T19:22:36.7663501+01:00",_x000D_
          "TotalRefreshCount": 1,_x000D_
          "CustomInfo": {}_x000D_
        }_x000D_
      },_x000D_
      "854": {_x000D_
        "$type": "Inside.Core.Formula.Definition.DefinitionAC, Inside.Core.Formula",_x000D_
        "ID": 854,_x000D_
        "Results": [_x000D_
          [_x000D_
            0.0_x000D_
          ]_x000D_
        ],_x000D_
        "Statistics": {_x000D_
          "CreationDate": "2022-01-12T14:01:11.5105818+01:00",_x000D_
          "LastRefreshDate": "2020-12-18T19:22:37.2019831+01:00",_x000D_
          "TotalRefreshCount": 1,_x000D_
          "CustomInfo": {}_x000D_
        }_x000D_
      },_x000D_
      "855": {_x000D_
        "$type": "Inside.Core.Formula.Definition.DefinitionAC, Inside.Core.Formula",_x000D_
        "ID": 855,_x000D_
        "Results": [_x000D_
          [_x000D_
            0.0_x000D_
          ]_x000D_
        ],_x000D_
        "Statistics": {_x000D_
          "CreationDate": "2022-01-12T14:01:11.5105818+01:00",_x000D_
          "LastRefreshDate": "2020-12-18T19:22:37.6685317+01:00",_x000D_
          "TotalRefreshCount": 1,_x000D_
          "CustomInfo": {}_x000D_
        }_x000D_
      },_x000D_
      "856": {_x000D_
        "$type": "Inside.Core.Formula.Definition.DefinitionAC, Inside.Core.Formula",_x000D_
        "ID": 856,_x000D_
        "Results": [_x000D_
          [_x000D_
            0.0_x000D_
          ]_x000D_
        ],_x000D_
        "Statistics": {_x000D_
          "CreationDate": "2022-01-12T14:01:11.5105818+01:00",_x000D_
          "LastRefreshDate": "2020-12-18T19:22:38.0714704+01:00",_x000D_
          "TotalRefreshCount": 1,_x000D_
          "CustomInfo": {}_x000D_
        }_x000D_
      },_x000D_
      "857": {_x000D_
        "$type": "Inside.Core.Formula.Definition.DefinitionAC, Inside.Core.Formula",_x000D_
        "ID": 857,_x000D_
        "Results": [_x000D_
          [_x000D_
            0.0_x000D_
          ]_x000D_
        ],_x000D_
        "Statistics": {_x000D_
          "CreationDate": "2022-01-12T14:01:11.5105818+01:00",_x000D_
          "LastRefreshDate": "2020-12-18T19:22:38.5649735+01:00",_x000D_
          "TotalRefreshCount": 1,_x000D_
          "CustomInfo": {}_x000D_
        }_x000D_
      },_x000D_
      "858": {_x000D_
        "$type": "Inside.Core.Formula.Definition.DefinitionAC, Inside.Core.Formula",_x000D_
        "ID": 858,_x000D_
        "Results": [_x000D_
          [_x000D_
            0.0_x000D_
          ]_x000D_
        ],_x000D_
        "Statistics": {_x000D_
          "CreationDate": "2022-01-12T14:01:11.5105818+01:00",_x000D_
          "LastRefreshDate": "2020-12-18T19:22:39.1688509+01:00",_x000D_
          "TotalRefreshCount": 1,_x000D_
          "CustomInfo": {}_x000D_
        }_x000D_
      },_x000D_
      "859": {_x000D_
        "$type": "Inside.Core.Formula.Definition.DefinitionAC, Inside.Core.Formula",_x000D_
        "ID": 859,_x000D_
        "Results": [_x000D_
          [_x000D_
            0.0_x000D_
          ]_x000D_
        ],_x000D_
        "Statistics": {_x000D_
          "CreationDate": "2022-01-12T14:01:11.5105818+01:00",_x000D_
          "LastRefreshDate": "2020-12-18T19:22:39.6458873+01:00",_x000D_
          "TotalRefreshCount": 1,_x000D_
          "CustomInfo": {}_x000D_
        }_x000D_
      },_x000D_
      "860": {_x000D_
        "$type": "Inside.Core.Formula.Definition.DefinitionAC, Inside.Core.Formula",_x000D_
        "ID": 860,_x000D_
        "Results": [_x000D_
          [_x000D_
            0.0_x000D_
          ]_x000D_
        ],_x000D_
        "Statistics": {_x000D_
          "CreationDate": "2022-01-12T14:01:11.5105818+01:00",_x000D_
          "LastRefreshDate": "2020-12-18T19:22:40.1039307+01:00",_x000D_
          "TotalRefreshCount": 1,_x000D_
          "CustomInfo": {}_x000D_
        }_x000D_
      },_x000D_
      "861": {_x000D_
        "$type": "Inside.Core.Formula.Definition.DefinitionAC, Inside.Core.Formula",_x000D_
        "ID": 861,_x000D_
        "Results": [_x000D_
          [_x000D_
            0.0_x000D_
          ]_x000D_
        ],_x000D_
        "Statistics": {_x000D_
          "CreationDate": "2022-01-12T14:01:11.5105818+01:00",_x000D_
          "LastRefreshDate": "2020-12-18T19:22:40.6105805+01:00",_x000D_
          "TotalRefreshCount": 1,_x000D_
          "CustomInfo": {}_x000D_
        }_x000D_
      },_x000D_
      "862": {_x000D_
        "$type": "Inside.Core.Formula.Definition.DefinitionAC, Inside.Core.Formula",_x000D_
        "ID": 862,_x000D_
        "Results": [_x000D_
          [_x000D_
            0.0_x000D_
          ]_x000D_
        ],_x000D_
        "Statistics": {_x000D_
          "CreationDate": "2022-01-12T14:01:11.5105818+01:00",_x000D_
          "LastRefreshDate": "2020-12-18T19:22:41.2389192+01:00",_x000D_
          "TotalRefreshCount": 1,_x000D_
          "CustomInfo": {}_x000D_
        }_x000D_
      },_x000D_
      "863": {_x000D_
        "$type": "Inside.Core.Formula.Definition.DefinitionAC, Inside.Core.Formula",_x000D_
        "ID": 863,_x000D_
        "Results": [_x000D_
          [_x000D_
            0.0_x000D_
          ]_x000D_
        ],_x000D_
        "Statistics": {_x000D_
          "CreationDate": "2022-01-12T14:01:11.5105818+01:00",_x000D_
          "LastRefreshDate": "2020-12-18T19:22:41.7001592+01:00",_x000D_
          "TotalRefreshCount": 1,_x000D_
          "CustomInfo": {}_x000D_
        }_x000D_
      },_x000D_
      "864": {_x000D_
        "$type": "Inside.Core.Formula.Definition.DefinitionAC, Inside.Core.Formula",_x000D_
        "ID": 864,_x000D_
        "Results": [_x000D_
          [_x000D_
            0.0_x000D_
          ]_x000D_
        ],_x000D_
        "Statistics": {_x000D_
          "CreationDate": "2022-01-12T14:01:11.5105818+01:00",_x000D_
          "LastRefreshDate": "2020-12-18T19:22:42.083506+01:00",_x000D_
          "TotalRefreshCount": 1,_x000D_
          "CustomInfo": {}_x000D_
        }_x000D_
      },_x000D_
      "865": {_x000D_
        "$type": "Inside.Core.Formula.Definition.DefinitionAC, Inside.Core.Formula",_x000D_
        "ID": 865,_x000D_
        "Results": [_x000D_
          [_x000D_
            0.0_x000D_
          ]_x000D_
        ],_x000D_
        "Statistics": {_x000D_
          "CreationDate": "2022-01-12T14:01:11.5105818+01:00",_x000D_
          "LastRefreshDate": "2020-12-18T19:22:42.5311185+01:00",_x000D_
          "TotalRefreshCount": 1,_x000D_
          "CustomInfo": {}_x000D_
        }_x000D_
      },_x000D_
      "866": {_x000D_
        "$type": "Inside.Core.Formula.Definition.DefinitionAC, Inside.Core.Formula",_x000D_
        "ID": 866,_x000D_
        "Results": [_x000D_
          [_x000D_
            0.0_x000D_
          ]_x000D_
        ],_x000D_
        "Statistics": {_x000D_
          "CreationDate": "2022-01-12T14:01:11.5105818+01:00",_x000D_
          "LastRefreshDate": "2020-12-18T19:22:42.9928885+01:00",_x000D_
          "TotalRefreshCount": 1,_x000D_
          "CustomInfo": {}_x000D_
        }_x000D_
      },_x000D_
      "867": {_x000D_
        "$type": "Inside.Core.Formula.Definition.DefinitionAC, Inside.Core.Formula",_x000D_
        "ID": 867,_x000D_
        "Results": [_x000D_
          [_x000D_
            0.0_x000D_
          ]_x000D_
        ],_x000D_
        "Statistics": {_x000D_
          "CreationDate": "2022-01-12T14:01:11.5105818+01:00",_x000D_
          "LastRefreshDate": "2020-12-18T19:22:43.6195239+01:00",_x000D_
          "TotalRefreshCount": 1,_x000D_
          "CustomInfo": {}_x000D_
        }_x000D_
      },_x000D_
      "868": {_x000D_
        "$type": "Inside.Core.Formula.Definition.DefinitionAC, Inside.Core.Formula",_x000D_
        "ID": 868,_x000D_
        "Results": [_x000D_
          [_x000D_
            0.0_x000D_
          ]_x000D_
        ],_x000D_
        "Statistics": {_x000D_
          "CreationDate": "2022-01-12T14:01:11.5105818+01:00",_x000D_
          "LastRefreshDate": "2020-12-18T19:22:44.1320554+01:00",_x000D_
          "TotalRefreshCount": 1,_x000D_
          "CustomInfo": {}_x000D_
        }_x000D_
      },_x000D_
      "869": {_x000D_
        "$type": "Inside.Core.Formula.Definition.DefinitionAC, Inside.Core.Formula",_x000D_
        "ID": 869,_x000D_
        "Results": [_x000D_
          [_x000D_
            0.0_x000D_
          ]_x000D_
        ],_x000D_
        "Statistics": {_x000D_
          "CreationDate": "2022-01-12T14:01:11.5105818+01:00",_x000D_
          "LastRefreshDate": "2020-12-18T19:23:28.3035018+01:00",_x000D_
          "TotalRefreshCount": 1,_x000D_
          "CustomInfo": {}_x000D_
        }_x000D_
      },_x000D_
      "870": {_x000D_
        "$type": "Inside.Core.Formula.Definition.DefinitionAC, Inside.Core.Formula",_x000D_
        "ID": 870,_x000D_
        "Results": [_x000D_
          [_x000D_
            0.0_x000D_
          ]_x000D_
        ],_x000D_
        "Statistics": {_x000D_
          "CreationDate": "2022-01-12T14:01:11.5105818+01:00",_x000D_
          "LastRefreshDate": "2020-12-18T19:23:35.958936+01:00",_x000D_
          "TotalRefreshCount": 1,_x000D_
          "CustomInfo": {}_x000D_
        }_x000D_
      },_x000D_
      "871": {_x000D_
        "$type": "Inside.Core.Formula.Definition.DefinitionAC, Inside.Core.Formula",_x000D_
        "ID": 871,_x000D_
        "Results": [_x000D_
          [_x000D_
            0.0_x000D_
          ]_x000D_
        ],_x000D_
        "Statistics": {_x000D_
          "CreationDate": "2022-01-12T14:01:11.5105818+01:00",_x000D_
          "LastRefreshDate": "2020-12-18T19:23:36.3295397+01:00",_x000D_
          "TotalRefreshCount": 1,_x000D_
          "CustomInfo": {}_x000D_
        }_x000D_
      },_x000D_
      "872": {_x000D_
        "$type": "Inside.Core.Formula.Definition.DefinitionAC, Inside.Core.Formula",_x000D_
        "ID": 872,_x000D_
        "Results": [_x000D_
          [_x000D_
            0.0_x000D_
          ]_x000D_
        ],_x000D_
        "Statistics": {_x000D_
          "CreationDate": "2022-01-12T14:01:11.5105818+01:00",_x000D_
          "LastRefreshDate": "2020-12-18T19:23:36.718946+01:00",_x000D_
          "TotalRefreshCount": 1,_x000D_
          "CustomInfo": {}_x000D_
        }_x000D_
      },_x000D_
      "873": {_x000D_
        "$type": "Inside.Core.Formula.Definition.DefinitionAC, Inside.Core.Formula",_x000D_
        "ID": 873,_x000D_
        "Results": [_x000D_
          [_x000D_
            0.0_x000D_
          ]_x000D_
        ],_x000D_
        "Statistics": {_x000D_
          "CreationDate": "2022-01-12T14:01:11.5105818+01:00",_x000D_
          "LastRefreshDate": "2020-12-18T19:23:37.1670935+01:00",_x000D_
          "TotalRefreshCount": 1,_x000D_
          "CustomInfo": {}_x000D_
        }_x000D_
      },_x000D_
      "874": {_x000D_
        "$type": "Inside.Core.Formula.Definition.DefinitionAC, Inside.Core.Formula",_x000D_
        "ID": 874,_x000D_
        "Results": [_x000D_
          [_x000D_
            0.0_x000D_
          ]_x000D_
        ],_x000D_
        "Statistics": {_x000D_
          "CreationDate": "2022-01-12T14:01:11.5105818+01:00",_x000D_
          "LastRefreshDate": "2020-12-18T19:23:37.5999396+01:00",_x000D_
          "TotalRefreshCount": 1,_x000D_
          "CustomInfo": {}_x000D_
        }_x000D_
      },_x000D_
      "875": {_x000D_
        "$type": "Inside.Core.Formula.Definition.DefinitionAC, Inside.Core.Formula",_x000D_
        "ID": 875,_x000D_
        "Results": [_x000D_
          [_x000D_
            0.0_x000D_
          ]_x000D_
        ],_x000D_
        "Statistics": {_x000D_
          "CreationDate": "2022-01-12T14:01:11.5105818+01:00",_x000D_
          "LastRefreshDate": "2020-12-18T19:23:37.9645287+01:00",_x000D_
          "TotalRefreshCount": 1,_x000D_
          "CustomInfo": {}_x000D_
        }_x000D_
      },_x000D_
      "876": {_x000D_
        "$type": "Inside.Core.Formula.Definition.DefinitionAC, Inside.Core.Formula",_x000D_
        "ID": 876,_x000D_
        "Results": [_x000D_
          [_x000D_
            54000000.0_x000D_
          ]_x000D_
        ],_x000D_
        "Statistics": {_x000D_
          "CreationDate": "2022-01-12T14:01:11.5105818+01:00",_x000D_
          "LastRefreshDate": "2020-12-18T19:23:38.3441207+01:00",_x000D_
          "TotalRefreshCount": 1,_x000D_
          "CustomInfo": {}_x000D_
        }_x000D_
      },_x000D_
      "877": {_x000D_
        "$type": "Inside.Core.Formula.Definition.DefinitionAC, Inside.Core.Formula",_x000D_
        "ID": 877,_x000D_
        "Results": [_x000D_
          [_x000D_
            0.0_x000D_
          ]_x000D_
        ],_x000D_
        "Statistics": {_x000D_
          "CreationDate": "2022-01-12T14:01:11.5105818+01:00",_x000D_
          "LastRefreshDate": "2020-12-18T19:23:38.8040261+01:00",_x000D_
          "TotalRefreshCount": 1,_x000D_
          "CustomInfo": {}_x000D_
        }_x000D_
      },_x000D_
      "878": {_x000D_
        "$type": "Inside.Core.Formula.Definition.DefinitionAC, Inside.Core.Formula",_x000D_
        "ID": 878,_x000D_
        "Results": [_x000D_
          [_x000D_
            0.0_x000D_
          ]_x000D_
        ],_x000D_
        "Statistics": {_x000D_
          "CreationDate": "2022-01-12T14:01:11.5105818+01:00",_x000D_
          "LastRefreshDate": "2020-12-18T19:23:39.1559696+01:00",_x000D_
          "TotalRefreshCount": 1,_x000D_
          "CustomInfo": {}_x000D_
        }_x000D_
      },_x000D_
      "879": {_x000D_
        "$type": "Inside.Core.Formula.Definition.DefinitionAC, Inside.Core.Formula",_x000D_
        "ID": 879,_x000D_
        "Results": [_x000D_
          [_x000D_
            82500.0_x000D_
          ]_x000D_
        ],_x000D_
        "Statistics": {_x000D_
          "CreationDate": "2022-01-12T14:01:11.5105818+01:00",_x000D_
          "LastRefreshDate": "2020-12-18T19:23:39.5535462+01:00",_x000D_
          "TotalRefreshCount": 1,_x000D_
          "CustomInfo": {}_x000D_
        }_x000D_
      },_x000D_
      "880": {_x000D_
        "$type": "Inside.Core.Formula.Definition.DefinitionAC, Inside.Core.Formula",_x000D_
        "ID": 880,_x000D_
        "Results": [_x000D_
          [_x000D_
            0.0_x000D_
          ]_x000D_
        ],_x000D_
        "Statistics": {_x000D_
          "CreationDate": "2022-01-12T14:01:11.51058</t>
  </si>
  <si>
    <t>18+01:00",_x000D_
          "LastRefreshDate": "2020-12-18T19:23:39.9150512+01:00",_x000D_
          "TotalRefreshCount": 1,_x000D_
          "CustomInfo": {}_x000D_
        }_x000D_
      },_x000D_
      "881": {_x000D_
        "$type": "Inside.Core.Formula.Definition.DefinitionAC, Inside.Core.Formula",_x000D_
        "ID": 881,_x000D_
        "Results": [_x000D_
          [_x000D_
            0.0_x000D_
          ]_x000D_
        ],_x000D_
        "Statistics": {_x000D_
          "CreationDate": "2022-01-12T14:01:11.5105818+01:00",_x000D_
          "LastRefreshDate": "2020-12-18T19:23:40.3484915+01:00",_x000D_
          "TotalRefreshCount": 1,_x000D_
          "CustomInfo": {}_x000D_
        }_x000D_
      },_x000D_
      "882": {_x000D_
        "$type": "Inside.Core.Formula.Definition.DefinitionAC, Inside.Core.Formula",_x000D_
        "ID": 882,_x000D_
        "Results": [_x000D_
          [_x000D_
            0.0_x000D_
          ]_x000D_
        ],_x000D_
        "Statistics": {_x000D_
          "CreationDate": "2022-01-12T14:01:11.5105818+01:00",_x000D_
          "LastRefreshDate": "2020-12-18T19:23:40.7364434+01:00",_x000D_
          "TotalRefreshCount": 1,_x000D_
          "CustomInfo": {}_x000D_
        }_x000D_
      },_x000D_
      "883": {_x000D_
        "$type": "Inside.Core.Formula.Definition.DefinitionAC, Inside.Core.Formula",_x000D_
        "ID": 883,_x000D_
        "Results": [_x000D_
          [_x000D_
            0.0_x000D_
          ]_x000D_
        ],_x000D_
        "Statistics": {_x000D_
          "CreationDate": "2022-01-12T14:01:11.5105818+01:00",_x000D_
          "LastRefreshDate": "2020-12-18T19:23:41.1470477+01:00",_x000D_
          "TotalRefreshCount": 1,_x000D_
          "CustomInfo": {}_x000D_
        }_x000D_
      },_x000D_
      "884": {_x000D_
        "$type": "Inside.Core.Formula.Definition.DefinitionAC, Inside.Core.Formula",_x000D_
        "ID": 884,_x000D_
        "Results": [_x000D_
          [_x000D_
            0.0_x000D_
          ]_x000D_
        ],_x000D_
        "Statistics": {_x000D_
          "CreationDate": "2022-01-12T14:01:11.5105818+01:00",_x000D_
          "LastRefreshDate": "2020-12-18T19:23:41.6802378+01:00",_x000D_
          "TotalRefreshCount": 1,_x000D_
          "CustomInfo": {}_x000D_
        }_x000D_
      },_x000D_
      "885": {_x000D_
        "$type": "Inside.Core.Formula.Definition.DefinitionAC, Inside.Core.Formula",_x000D_
        "ID": 885,_x000D_
        "Results": [_x000D_
          [_x000D_
            0.0_x000D_
          ]_x000D_
        ],_x000D_
        "Statistics": {_x000D_
          "CreationDate": "2022-01-12T14:01:11.5105818+01:00",_x000D_
          "LastRefreshDate": "2020-12-18T19:23:42.2057696+01:00",_x000D_
          "TotalRefreshCount": 1,_x000D_
          "CustomInfo": {}_x000D_
        }_x000D_
      },_x000D_
      "886": {_x000D_
        "$type": "Inside.Core.Formula.Definition.DefinitionAC, Inside.Core.Formula",_x000D_
        "ID": 886,_x000D_
        "Results": [_x000D_
          [_x000D_
            0.0_x000D_
          ]_x000D_
        ],_x000D_
        "Statistics": {_x000D_
          "CreationDate": "2022-01-12T14:01:11.5105818+01:00",_x000D_
          "LastRefreshDate": "2020-12-18T19:23:42.8344683+01:00",_x000D_
          "TotalRefreshCount": 1,_x000D_
          "CustomInfo": {}_x000D_
        }_x000D_
      },_x000D_
      "887": {_x000D_
        "$type": "Inside.Core.Formula.Definition.DefinitionAC, Inside.Core.Formula",_x000D_
        "ID": 887,_x000D_
        "Results": [_x000D_
          [_x000D_
            0.0_x000D_
          ]_x000D_
        ],_x000D_
        "Statistics": {_x000D_
          "CreationDate": "2022-01-12T14:01:11.5105818+01:00",_x000D_
          "LastRefreshDate": "2020-12-18T19:23:43.3481003+01:00",_x000D_
          "TotalRefreshCount": 1,_x000D_
          "CustomInfo": {}_x000D_
        }_x000D_
      },_x000D_
      "888": {_x000D_
        "$type": "Inside.Core.Formula.Definition.DefinitionAC, Inside.Core.Formula",_x000D_
        "ID": 888,_x000D_
        "Results": [_x000D_
          [_x000D_
            229888.5_x000D_
          ]_x000D_
        ],_x000D_
        "Statistics": {_x000D_
          "CreationDate": "2022-01-12T14:01:11.5105818+01:00",_x000D_
          "LastRefreshDate": "2020-12-18T19:23:43.8564921+01:00",_x000D_
          "TotalRefreshCount": 1,_x000D_
          "CustomInfo": {}_x000D_
        }_x000D_
      },_x000D_
      "889": {_x000D_
        "$type": "Inside.Core.Formula.Definition.DefinitionAC, Inside.Core.Formula",_x000D_
        "ID": 889,_x000D_
        "Results": [_x000D_
          [_x000D_
            0.0_x000D_
          ]_x000D_
        ],_x000D_
        "Statistics": {_x000D_
          "CreationDate": "2022-01-12T14:01:11.5105818+01:00",_x000D_
          "LastRefreshDate": "2020-12-18T19:23:44.410832+01:00",_x000D_
          "TotalRefreshCount": 1,_x000D_
          "CustomInfo": {}_x000D_
        }_x000D_
      },_x000D_
      "890": {_x000D_
        "$type": "Inside.Core.Formula.Definition.DefinitionAC, Inside.Core.Formula",_x000D_
        "ID": 890,_x000D_
        "Results": [_x000D_
          [_x000D_
            0.0_x000D_
          ]_x000D_
        ],_x000D_
        "Statistics": {_x000D_
          "CreationDate": "2022-01-12T14:01:11.5105818+01:00",_x000D_
          "LastRefreshDate": "2020-12-18T19:23:44.9719722+01:00",_x000D_
          "TotalRefreshCount": 1,_x000D_
          "CustomInfo": {}_x000D_
        }_x000D_
      },_x000D_
      "891": {_x000D_
        "$type": "Inside.Core.Formula.Definition.DefinitionAC, Inside.Core.Formula",_x000D_
        "ID": 891,_x000D_
        "Results": [_x000D_
          [_x000D_
            0.0_x000D_
          ]_x000D_
        ],_x000D_
        "Statistics": {_x000D_
          "CreationDate": "2022-01-12T14:01:11.5105818+01:00",_x000D_
          "LastRefreshDate": "2020-12-18T19:23:45.4961781+01:00",_x000D_
          "TotalRefreshCount": 1,_x000D_
          "CustomInfo": {}_x000D_
        }_x000D_
      },_x000D_
      "892": {_x000D_
        "$type": "Inside.Core.Formula.Definition.DefinitionAC, Inside.Core.Formula",_x000D_
        "ID": 892,_x000D_
        "Results": [_x000D_
          [_x000D_
            0.0_x000D_
          ]_x000D_
        ],_x000D_
        "Statistics": {_x000D_
          "CreationDate": "2022-01-12T14:01:11.5105818+01:00",_x000D_
          "LastRefreshDate": "2020-12-18T19:23:45.9519619+01:00",_x000D_
          "TotalRefreshCount": 1,_x000D_
          "CustomInfo": {}_x000D_
        }_x000D_
      },_x000D_
      "893": {_x000D_
        "$type": "Inside.Core.Formula.Definition.DefinitionAC, Inside.Core.Formula",_x000D_
        "ID": 893,_x000D_
        "Results": [_x000D_
          [_x000D_
            0.0_x000D_
          ]_x000D_
        ],_x000D_
        "Statistics": {_x000D_
          "CreationDate": "2022-01-12T14:01:11.5105818+01:00",_x000D_
          "LastRefreshDate": "2020-12-18T19:23:46.4134362+01:00",_x000D_
          "TotalRefreshCount": 1,_x000D_
          "CustomInfo": {}_x000D_
        }_x000D_
      },_x000D_
      "894": {_x000D_
        "$type": "Inside.Core.Formula.Definition.DefinitionAC, Inside.Core.Formula",_x000D_
        "ID": 894,_x000D_
        "Results": [_x000D_
          [_x000D_
            20043513.4_x000D_
          ]_x000D_
        ],_x000D_
        "Statistics": {_x000D_
          "CreationDate": "2022-01-12T14:01:11.5105818+01:00",_x000D_
          "LastRefreshDate": "2020-12-18T19:23:46.8867263+01:00",_x000D_
          "TotalRefreshCount": 1,_x000D_
          "CustomInfo": {}_x000D_
        }_x000D_
      },_x000D_
      "895": {_x000D_
        "$type": "Inside.Core.Formula.Definition.DefinitionAC, Inside.Core.Formula",_x000D_
        "ID": 895,_x000D_
        "Results": [_x000D_
          [_x000D_
            6600425.27_x000D_
          ]_x000D_
        ],_x000D_
        "Statistics": {_x000D_
          "CreationDate": "2022-01-12T14:01:11.5105818+01:00",_x000D_
          "LastRefreshDate": "2020-12-18T19:23:47.3219638+01:00",_x000D_
          "TotalRefreshCount": 1,_x000D_
          "CustomInfo": {}_x000D_
        }_x000D_
      },_x000D_
      "896": {_x000D_
        "$type": "Inside.Core.Formula.Definition.DefinitionAC, Inside.Core.Formula",_x000D_
        "ID": 896,_x000D_
        "Results": [_x000D_
          [_x000D_
            0.0_x000D_
          ]_x000D_
        ],_x000D_
        "Statistics": {_x000D_
          "CreationDate": "2022-01-12T14:01:11.5105818+01:00",_x000D_
          "LastRefreshDate": "2020-12-18T19:23:47.7864423+01:00",_x000D_
          "TotalRefreshCount": 1,_x000D_
          "CustomInfo": {}_x000D_
        }_x000D_
      },_x000D_
      "897": {_x000D_
        "$type": "Inside.Core.Formula.Definition.DefinitionAC, Inside.Core.Formula",_x000D_
        "ID": 897,_x000D_
        "Results": [_x000D_
          [_x000D_
            0.0_x000D_
          ]_x000D_
        ],_x000D_
        "Statistics": {_x000D_
          "CreationDate": "2022-01-12T14:01:11.5115948+01:00",_x000D_
          "LastRefreshDate": "2020-12-18T19:23:48.3184287+01:00",_x000D_
          "TotalRefreshCount": 1,_x000D_
          "CustomInfo": {}_x000D_
        }_x000D_
      },_x000D_
      "898": {_x000D_
        "$type": "Inside.Core.Formula.Definition.DefinitionAC, Inside.Core.Formula",_x000D_
        "ID": 898,_x000D_
        "Results": [_x000D_
          [_x000D_
            9777768.78_x000D_
          ]_x000D_
        ],_x000D_
        "Statistics": {_x000D_
          "CreationDate": "2022-01-12T14:01:11.5115948+01:00",_x000D_
          "LastRefreshDate": "2020-12-18T19:23:48.8298498+01:00",_x000D_
          "TotalRefreshCount": 1,_x000D_
          "CustomInfo": {}_x000D_
        }_x000D_
      },_x000D_
      "899": {_x000D_
        "$type": "Inside.Core.Formula.Definition.DefinitionAC, Inside.Core.Formula",_x000D_
        "ID": 899,_x000D_
        "Results": [_x000D_
          [_x000D_
            180000.0_x000D_
          ]_x000D_
        ],_x000D_
        "Statistics": {_x000D_
          "CreationDate": "2022-01-12T14:01:11.5115948+01:00",_x000D_
          "LastRefreshDate": "2020-12-18T19:23:49.352639+01:00",_x000D_
          "TotalRefreshCount": 1,_x000D_
          "CustomInfo": {}_x000D_
        }_x000D_
      },_x000D_
      "900": {_x000D_
        "$type": "Inside.Core.Formula.Definition.DefinitionAC, Inside.Core.Formula",_x000D_
        "ID": 900,_x000D_
        "Results": [_x000D_
          [_x000D_
            0.0_x000D_
          ]_x000D_
        ],_x000D_
        "Statistics": {_x000D_
          "CreationDate": "2022-01-12T14:01:11.5115948+01:00",_x000D_
          "LastRefreshDate": "2020-12-18T19:23:49.8012638+01:00",_x000D_
          "TotalRefreshCount": 1,_x000D_
          "CustomInfo": {}_x000D_
        }_x000D_
      },_x000D_
      "901": {_x000D_
        "$type": "Inside.Core.Formula.Definition.DefinitionAC, Inside.Core.Formula",_x000D_
        "ID": 901,_x000D_
        "Results": [_x000D_
          [_x000D_
            0.0_x000D_
          ]_x000D_
        ],_x000D_
        "Statistics": {_x000D_
          "CreationDate": "2022-01-12T14:01:11.5115948+01:00",_x000D_
          "LastRefreshDate": "2020-12-18T19:23:50.2403004+01:00",_x000D_
          "TotalRefreshCount": 1,_x000D_
          "CustomInfo": {}_x000D_
        }_x000D_
      },_x000D_
      "902": {_x000D_
        "$type": "Inside.Core.Formula.Definition.DefinitionAC, Inside.Core.Formula",_x000D_
        "ID": 902,_x000D_
        "Results": [_x000D_
          [_x000D_
            0.0_x000D_
          ]_x000D_
        ],_x000D_
        "Statistics": {_x000D_
          "CreationDate": "2022-01-12T14:01:11.5115948+01:00",_x000D_
          "LastRefreshDate": "2020-12-18T19:23:50.8501038+01:00",_x000D_
          "TotalRefreshCount": 1,_x000D_
          "CustomInfo": {}_x000D_
        }_x000D_
      },_x000D_
      "903": {_x000D_
        "$type": "Inside.Core.Formula.Definition.DefinitionAC, Inside.Core.Formula",_x000D_
        "ID": 903,_x000D_
        "Results": [_x000D_
          [_x000D_
            null_x000D_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"904": {_x000D_
        "$type": "Inside.Core.Formula.Definition.DefinitionAC, Inside.Core.Formula",_x000D_
        "ID": 904,_x000D_
        "Results": [_x000D_
          [_x000D_
            null_x000D_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"905": {_x000D_
        "$type": "Inside.Core.Formula.Definition.DefinitionAC, Inside.Core.Formula",_x000D_
        "ID": 905,_x000D_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"906": {_x000D_
        "$type": "Inside.Core.Formula.Definition.DefinitionAC, Inside.Core.Formula",_x000D_
        "ID": 906,_x000D_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"907": {_x000D_
        "$type": "Inside.Core.Formula.Definition.DefinitionAC, Inside.Core.Formula",_x000D_
        "ID": 907,_x000D_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"908": {_x000D_
        "$type": "Inside.Core.Formula.Definition.DefinitionAC, Inside.Core.Formula",_x000D_
        "ID": 908,_x000D_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"909": {_x000D_
        "$type": "Inside.Core.Formula.Definition.DefinitionAC, Inside.Core.Formula",_x000D_
        "ID": 909,_x000D_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"910": {_x000D_
        "$type": "Inside.Core.Formula.Definition.DefinitionAC, Inside.Core.Formula",_x000D_
        "ID": 910,_x000D_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"911": {_x000D_
        "$type": "Inside.Core.Formula.Definition.DefinitionAC, Inside.Core.Formula",_x000D_
        "ID": 911,_x000D_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"912": {_x000D_
        "$type": "Inside.Core.Formula.Definition.DefinitionAC, Inside.Core.Formula",_x000D_
        "ID": 912,_x000D_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"913": {_x000D_
        "$type": "Inside.Core.Formula.Definition.DefinitionAC, Inside.Core.Formula",_x000D_
        "ID": 913,_x000D_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"914": {_x000D_
        "$type": "Inside.Core.Formula.Definition.DefinitionAC, Inside.Core.Formula",_x000D_
        "ID": 914,_x000D_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"915": {_x000D_
        "$type": "Inside.Core.Formula.Definition.DefinitionAC, Inside.Core.Formula",_x000D_
        "ID": 915,_x000D_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"916": {_x000D_
        "$type": "Inside.Core.Formula.Definition.DefinitionAC, Inside.Core.Formula",_x000D_
        "ID": 916,_x000D_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"917": {_x000D_
        "$type": "Inside.Core.Formula.Definition.DefinitionAC, Inside.Core.Formula",_x000D_
        "ID": 917,_x000D_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"918": {_x000D_
        "$type": "Inside.Core.Formula.Definition.DefinitionAC, Inside.Core.Formula",_x000D_
        "ID": 918,_x000D_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"919": {_x000D_
        "$type": "Inside.Core.Formula.Definition.DefinitionAC, Inside.Core.Formula",_x000D_
        "ID": 919,_x000D_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"920": {_x000D_
        "$type": "Inside.Core.Formula.Definition.DefinitionAC, Inside.Core.Formula",_x000D_
        "ID": 920,_x000D_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"921": {_x000D_
        "$type": "Inside.Core.Formula.Definition.DefinitionAC, Inside.Core.Formula",_x000D_
        "ID": 921,_x000D_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"922": {_x000D_
        "$type": "Inside.Core.Formula.Definition.DefinitionAC, Inside.Core.Formula",_x000D_
        "ID": 922,_x000D_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"923": {_x000D_
        "$type": "Inside.Core.Formula.Definition.DefinitionAC, Inside.Core.Formula",_x000D_
        "ID": 923,_x000D_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"924": {_x000D_
        "$type": "Inside.Core.Formula.Definition.DefinitionAC, Inside.Core.Formula",_x000D_
        "ID": 924,_x000D_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"925": {_x000D_
        "$type": "Inside.Core.Formula.Definition.DefinitionAC, Inside.Core.Formula",_x000D_
        "ID": 925,_x000D_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"926": {_x000D_
        "$type": "Inside.Core.Formula.Definition.DefinitionAC, Inside.Core.Formula",_x000D_
        "ID": 926,_x000D_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"927": {_x000D_
        "$type": "Inside.Core.Formula.Definition.DefinitionAC, Inside.Core.Formula",_x000D_
        "ID": 927,_x000D_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"928": {_x000D_
        "$type": "Inside.Core.Formula.Definition.DefinitionAC, Inside.Core.Formula",_x000D_
        "ID": 928,_x000D_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"929": {_x000D_
        "$type": "Inside.Core.Formula.Definition.DefinitionAC, Inside.Core.Formula",_x000D_
        "ID": 929,_x000D_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"930": {_x000D_
        "$type": "Inside.Core.Formula.Definition.DefinitionAC, Inside.Core.Formula",_x000D_
        "ID": 930,_x000D_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"931": {_x000D_
        "$type": "Inside.Core.Formula.Definition.DefinitionAC, Inside.Core.Formula",_x000D_
        "ID": 931,_x000D_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"932": {_x000D_
        "$type": "Inside.Core.Formula.Definition.DefinitionAC, Inside.Core.Formula",_x000D_
        "ID": 932,_x000D_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"933": {_x000D_
        "$type": "Inside.Core.Formula.Definition.DefinitionAC, Inside.Core.Formula",_x000D_
        "ID": 933,_x000D_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"934": {_x000D_
        "$type": "Inside.Core.Formula.Definition.DefinitionAC, Inside.Core.Formula",_x000D_
        "ID": 934,_x000D_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"935": {_x000D_
        "$type": "Inside.Core.Formula.Definition.DefinitionAC, Inside.Core.Formula",_x000D_
        "ID": 935,_x000D_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"936": {_x000D_
        "$type": "Inside.Core.Formula.Definition.DefinitionAC, Inside.Core.Formula",_x000D_
        "ID": 936,_x000D_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"937": {_x000D_
        "$type": "Inside.Core.Formula.Definition.DefinitionAC, Inside.Core.Formula",_x000D_
        "ID": 937,_x000D_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"938": {_x000D_
        "$type": "Inside.Core.Formula.Definition.DefinitionAC, Inside.Core.Formula",_x000D_
        "ID": 938,_x000D_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"939": {_x000D_
        "$type": "Inside.Core.Formula.Definition.DefinitionAC, Inside.Core.Formula",_x000D_
        "ID": 939,_x000D_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"940": {_x000D_
        "$type": "Inside.Core.Formula.Definition.DefinitionAC, Inside.Core.Formula",_x000D_
        "ID": 940,_x000D_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"941": {_x000D_
        "$type": "Inside.Core.Formula.Definition.DefinitionAC, Inside.Core.Formula",_x000D_
        "ID": 941,_x000D_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"942": {_x000D_
        "$type": "Inside.Core.Formula.Definition.DefinitionAC, Inside.Core.Formula",_x000D_
        "ID": 942,_x000D_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"943": {_x000D_
        "$type": "Inside.Core.Formula.Definition.DefinitionAC, Inside.Core.Formula",_x000D_
        "ID": 943,_x000D_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"944": {_x000D_
        "$type": "Inside.Core.Formula.Definition.DefinitionAC, Inside.Core.Formula",_x000D_
        "ID": 944,_x000D_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"945": {_x000D_
        "$type": "Inside.Core.Formula.Definition.DefinitionAC, Inside.Core.Formula",_x000D_
        "ID": 945,_x000D_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"946": {_x000D_
        "$type": "Inside.Core.Formula.Definition.DefinitionAC, Inside.Core.Formula",_x000D_
        "ID": 946,_x000D_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"947": {_x000D_
        "$type": "Inside.Core.Formula.Definition.DefinitionAC, Inside.Core.Formula",_x000D_
        "ID": 947,_x000D_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"948": {_x000D_
        "$type": "Inside.Core.Formula.Definition.DefinitionAC, Inside.Core.Formula",_x000D_
        "ID": 948,_x000D_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"949": {_x000D_
        "$type": "Inside.Core.Formula.Definition.DefinitionAC, Inside.Core.Formula",_x000D_
        "ID": 949,_x000D_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"950": {_x000D_
        "$type": "Inside.Core.Formula.Definition.DefinitionAC, Inside.Core.Formula",_x000D_
        "ID": 950,_x000D_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"951": {_x000D_
        "$type": "Inside.Core.Formula.Definition.DefinitionAC, Inside.Core.Formula",_x000D_
        "ID": 951,_x000D_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"952": {_x000D_
        "$type": "Inside.Core.Formula.Definition.DefinitionAC, Inside.Core.Formula",_x000D_
        "ID": 952,_x000D_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"953": {_x000D_
        "$type": "Inside.Core.Formula.Definition.DefinitionAC, Inside.Core.Formula",_x000D_
        "ID": 953,_x000D_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"954": {_x000D_
        "$type": "Inside.Core.Formula.Definition.DefinitionAC, Inside.Core.Formula",_x000D_
        "ID": 954,_x000D_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"955": {_x000D_
        "$type": "Inside.Core.Formula.Definition.DefinitionAC, Inside.Core.Formula",_x000D_
        "ID": 955,_x000D_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"956": {_x000D_
        "$type": "Inside.Core.Formula.Definition.DefinitionAC, Inside.Core.Formula",_x000D_
        "ID": 956,_x000D_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</t>
  </si>
  <si>
    <t xml:space="preserve">tomInfo": {}_x000D_
        }_x000D_
      },_x000D_
      "957": {_x000D_
        "$type": "Inside.Core.Formula.Definition.DefinitionAC, Inside.Core.Formula",_x000D_
        "ID": 957,_x000D_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"958": {_x000D_
        "$type": "Inside.Core.Formula.Definition.DefinitionAC, Inside.Core.Formula",_x000D_
        "ID": 958,_x000D_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"959": {_x000D_
        "$type": "Inside.Core.Formula.Definition.DefinitionAC, Inside.Core.Formula",_x000D_
        "ID": 959,_x000D_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"960": {_x000D_
        "$type": "Inside.Core.Formula.Definition.DefinitionAC, Inside.Core.Formula",_x000D_
        "ID": 960,_x000D_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"961": {_x000D_
        "$type": "Inside.Core.Formula.Definition.DefinitionAC, Inside.Core.Formula",_x000D_
        "ID": 961,_x000D_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"962": {_x000D_
        "$type": "Inside.Core.Formula.Definition.DefinitionAC, Inside.Core.Formula",_x000D_
        "ID": 962,_x000D_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"963": {_x000D_
        "$type": "Inside.Core.Formula.Definition.DefinitionAC, Inside.Core.Formula",_x000D_
        "ID": 963,_x000D_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"964": {_x000D_
        "$type": "Inside.Core.Formula.Definition.DefinitionAC, Inside.Core.Formula",_x000D_
        "ID": 964,_x000D_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"965": {_x000D_
        "$type": "Inside.Core.Formula.Definition.DefinitionAC, Inside.Core.Formula",_x000D_
        "ID": 965,_x000D_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"966": {_x000D_
        "$type": "Inside.Core.Formula.Definition.DefinitionAC, Inside.Core.Formula",_x000D_
        "ID": 966,_x000D_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"967": {_x000D_
        "$type": "Inside.Core.Formula.Definition.DefinitionAC, Inside.Core.Formula",_x000D_
        "ID": 967,_x000D_
        "Results": [_x000D_
          [_x000D_
            0.0_x000D_
          ]_x000D_
        ],_x000D_
        "Statistics": {_x000D_
          "CreationDate": "2022-01-12T14:01:11.5115948+01:00",_x000D_
          "LastRefreshDate": "0001-01-01T00:00:00",_x000D_
          "TotalRefreshCount": 0,_x000D_
          "CustomInfo": {}_x000D_
        }_x000D_
      },_x000D_
      "968": {_x000D_
        "$type": "Inside.Core.Formula.Definition.DefinitionAC, Inside.Core.Formula",_x000D_
        "ID": 968,_x000D_
        "Results": [_x000D_
          [_x000D_
            69500.0_x000D_
          ]_x000D_
        ],_x000D_
        "Statistics": {_x000D_
          "CreationDate": "2022-01-12T14:01:11.5115948+01:00",_x000D_
          "LastRefreshDate": "2021-01-15T15:46:24.8035682+01:00",_x000D_
          "TotalRefreshCount": 20,_x000D_
          "CustomInfo": {}_x000D_
        }_x000D_
      },_x000D_
      "969": {_x000D_
        "$type": "Inside.Core.Formula.Definition.DefinitionAC, Inside.Core.Formula",_x000D_
        "ID": 969,_x000D_
        "Results": [_x000D_
          [_x000D_
            69500.0_x000D_
          ]_x000D_
        ],_x000D_
        "Statistics": {_x000D_
          "CreationDate": "2022-01-12T14:01:11.5115948+01:00",_x000D_
          "LastRefreshDate": "2021-01-15T15:48:14.4726292+01:00",_x000D_
          "TotalRefreshCount": 21,_x000D_
          "CustomInfo": {}_x000D_
        }_x000D_
      },_x000D_
      "970": {_x000D_
        "$type": "Inside.Core.Formula.Definition.DefinitionAC, Inside.Core.Formula",_x000D_
        "ID": 970,_x000D_
        "Results": [_x000D_
          [_x000D_
            0.0_x000D_
          ]_x000D_
        ],_x000D_
        "Statistics": {_x000D_
          "CreationDate": "2022-01-12T14:01:11.5115948+01:00",_x000D_
          "LastRefreshDate": "2021-01-15T15:48:14.1833715+01:00",_x000D_
          "TotalRefreshCount": 21,_x000D_
          "CustomInfo": {}_x000D_
        }_x000D_
      },_x000D_
      "971": {_x000D_
        "$type": "Inside.Core.Formula.Definition.DefinitionAC, Inside.Core.Formula",_x000D_
        "ID": 971,_x000D_
        "Results": [_x000D_
          [_x000D_
            25000.0_x000D_
          ]_x000D_
        ],_x000D_
        "Statistics": {_x000D_
          "CreationDate": "2022-01-12T14:01:11.5115948+01:00",_x000D_
          "LastRefreshDate": "2021-01-15T15:48:14.522213+01:00",_x000D_
          "TotalRefreshCount": 21,_x000D_
          "CustomInfo": {}_x000D_
        }_x000D_
      },_x000D_
      "972": {_x000D_
        "$type": "Inside.Core.Formula.Definition.DefinitionAC, Inside.Core.Formula",_x000D_
        "ID": 972,_x000D_
        "Results": [_x000D_
          [_x000D_
            0.0_x000D_
          ]_x000D_
        ],_x000D_
        "Statistics": {_x000D_
          "CreationDate": "2022-01-12T14:01:11.5115948+01:00",_x000D_
          "LastRefreshDate": "2021-01-15T15:48:14.4446881+01:00",_x000D_
          "TotalRefreshCount": 21,_x000D_
          "CustomInfo": {}_x000D_
        }_x000D_
      },_x000D_
      "973": {_x000D_
        "$type": "Inside.Core.Formula.Definition.DefinitionAC, Inside.Core.Formula",_x000D_
        "ID": 973,_x000D_
        "Results": [_x000D_
          [_x000D_
            0.0_x000D_
          ]_x000D_
        ],_x000D_
        "Statistics": {_x000D_
          "CreationDate": "2022-01-12T14:01:11.5115948+01:00",_x000D_
          "LastRefreshDate": "2021-01-15T15:48:14.4337233+01:00",_x000D_
          "TotalRefreshCount": 21,_x000D_
          "CustomInfo": {}_x000D_
        }_x000D_
      },_x000D_
      "974": {_x000D_
        "$type": "Inside.Core.Formula.Definition.DefinitionAC, Inside.Core.Formula",_x000D_
        "ID": 974,_x000D_
        "Results": [_x000D_
          [_x000D_
            0.0_x000D_
          ]_x000D_
        ],_x000D_
        "Statistics": {_x000D_
          "CreationDate": "2022-01-12T14:01:11.5115948+01:00",_x000D_
          "LastRefreshDate": "2021-01-15T15:48:14.5361799+01:00",_x000D_
          "TotalRefreshCount": 21,_x000D_
          "CustomInfo": {}_x000D_
        }_x000D_
      },_x000D_
      "975": {_x000D_
        "$type": "Inside.Core.Formula.Definition.DefinitionAC, Inside.Core.Formula",_x000D_
        "ID": 975,_x000D_
        "Results": [_x000D_
          [_x000D_
            37450000.0_x000D_
          ]_x000D_
        ],_x000D_
        "Statistics": {_x000D_
          "CreationDate": "2022-01-12T14:01:11.5115948+01:00",_x000D_
          "LastRefreshDate": "2021-01-15T15:48:14.5065828+01:00",_x000D_
          "TotalRefreshCount": 21,_x000D_
          "CustomInfo": {}_x000D_
        }_x000D_
      },_x000D_
      "976": {_x000D_
        "$type": "Inside.Core.Formula.Definition.DefinitionAC, Inside.Core.Formula",_x000D_
        "ID": 976,_x000D_
        "Results": [_x000D_
          [_x000D_
            132000.0_x000D_
          ]_x000D_
        ],_x000D_
        "Statistics": {_x000D_
          "CreationDate": "2022-01-12T14:01:11.5115948+01:00",_x000D_
          "LastRefreshDate": "2021-01-15T15:48:14.3766599+01:00",_x000D_
          "TotalRefreshCount": 21,_x000D_
          "CustomInfo": {}_x000D_
        }_x000D_
      },_x000D_
      "977": {_x000D_
        "$type": "Inside.Core.Formula.Definition.DefinitionAC, Inside.Core.Formula",_x000D_
        "ID": 977,_x000D_
        "Results": [_x000D_
          [_x000D_
            690400.0_x000D_
          ]_x000D_
        ],_x000D_
        "Statistics": {_x000D_
          "CreationDate": "2022-01-12T14:01:11.5115948+01:00",_x000D_
          "LastRefreshDate": "2021-01-15T15:48:14.333559+01:00",_x000D_
          "TotalRefreshCount": 21,_x000D_
          "CustomInfo": {}_x000D_
        }_x000D_
      },_x000D_
      "978": {_x000D_
        "$type": "Inside.Core.Formula.Definition.DefinitionAC, Inside.Core.Formula",_x000D_
        "ID": 978,_x000D_
        "Results": [_x000D_
          [_x000D_
            32813635.0_x000D_
          ]_x000D_
        ],_x000D_
        "Statistics": {_x000D_
          "CreationDate": "2022-01-12T14:01:11.5115948+01:00",_x000D_
          "LastRefreshDate": "2021-01-15T15:48:14.5115719+01:00",_x000D_
          "TotalRefreshCount": 21,_x000D_
          "CustomInfo": {}_x000D_
        }_x000D_
      },_x000D_
      "979": {_x000D_
        "$type": "Inside.Core.Formula.Definition.DefinitionAC, Inside.Core.Formula",_x000D_
        "ID": 979,_x000D_
        "Results": [_x000D_
          [_x000D_
            0.0_x000D_
          ]_x000D_
        ],_x000D_
        "Statistics": {_x000D_
          "CreationDate": "2022-01-12T14:01:11.5115948+01:00",_x000D_
          "LastRefreshDate": "2021-01-15T15:48:14.4486838+01:00",_x000D_
          "TotalRefreshCount": 21,_x000D_
          "CustomInfo": {}_x000D_
        }_x000D_
      },_x000D_
      "980": {_x000D_
        "$type": "Inside.Core.Formula.Definition.DefinitionAC, Inside.Core.Formula",_x000D_
        "ID": 980,_x000D_
        "Results": [_x000D_
          [_x000D_
            0.0_x000D_
          ]_x000D_
        ],_x000D_
        "Statistics": {_x000D_
          "CreationDate": "2022-01-12T14:01:11.5115948+01:00",_x000D_
          "LastRefreshDate": "2021-01-15T15:48:14.3090604+01:00",_x000D_
          "TotalRefreshCount": 21,_x000D_
          "CustomInfo": {}_x000D_
        }_x000D_
      },_x000D_
      "981": {_x000D_
        "$type": "Inside.Core.Formula.Definition.DefinitionAC, Inside.Core.Formula",_x000D_
        "ID": 981,_x000D_
        "Results": [_x000D_
          [_x000D_
            0.0_x000D_
          ]_x000D_
        ],_x000D_
        "Statistics": {_x000D_
          "CreationDate": "2022-01-12T14:01:11.5115948+01:00",_x000D_
          "LastRefreshDate": "2021-01-15T15:48:14.2851295+01:00",_x000D_
          "TotalRefreshCount": 21,_x000D_
          "CustomInfo": {}_x000D_
        }_x000D_
      },_x000D_
      "982": {_x000D_
        "$type": "Inside.Core.Formula.Definition.DefinitionAC, Inside.Core.Formula",_x000D_
        "ID": 982,_x000D_
        "Results": [_x000D_
          [_x000D_
            -56400.0_x000D_
          ]_x000D_
        ],_x000D_
        "Statistics": {_x000D_
          "CreationDate": "2022-01-12T14:01:11.5115948+01:00",_x000D_
          "LastRefreshDate": "2021-01-15T15:48:14.4576593+01:00",_x000D_
          "TotalRefreshCount": 21,_x000D_
          "CustomInfo": {}_x000D_
        }_x000D_
      },_x000D_
      "983": {_x000D_
        "$type": "Inside.Core.Formula.Definition.DefinitionAC, Inside.Core.Formula",_x000D_
        "ID": 983,_x000D_
        "Results": [_x000D_
          [_x000D_
            2176000.0_x000D_
          ]_x000D_
        ],_x000D_
        "Statistics": {_x000D_
          "CreationDate": "2022-01-12T14:01:11.5115948+01:00",_x000D_
          "LastRefreshDate": "2021-01-15T15:48:14.3806498+01:00",_x000D_
          "TotalRefreshCount": 21,_x000D_
          "CustomInfo": {}_x000D_
        }_x000D_
      },_x000D_
      "984": {_x000D_
        "$type": "Inside.Core.Formula.Definition.DefinitionAC, Inside.Core.Formula",_x000D_
        "ID": 984,_x000D_
        "Results": [_x000D_
          [_x000D_
            450000.0_x000D_
          ]_x000D_
        ],_x000D_
        "Statistics": {_x000D_
          "CreationDate": "2022-01-12T14:01:11.5125661+01:00",_x000D_
          "LastRefreshDate": "2021-01-15T15:48:14.2632157+01:00",_x000D_
          "TotalRefreshCount": 21,_x000D_
          "CustomInfo": {}_x000D_
        }_x000D_
      },_x000D_
      "985": {_x000D_
        "$type": "Inside.Core.Formula.Definition.DefinitionAC, Inside.Core.Formula",_x000D_
        "ID": 985,_x000D_
        "Results": [_x000D_
          [_x000D_
            0.0_x000D_
          ]_x000D_
        ],_x000D_
        "Statistics": {_x000D_
          "CreationDate": "2022-01-12T14:01:11.5125661+01:00",_x000D_
          "LastRefreshDate": "2021-01-15T15:48:14.2533896+01:00",_x000D_
          "TotalRefreshCount": 21,_x000D_
          "CustomInfo": {}_x000D_
        }_x000D_
      },_x000D_
      "986": {_x000D_
        "$type": "Inside.Core.Formula.Definition.DefinitionAC, Inside.Core.Formula",_x000D_
        "ID": 986,_x000D_
        "Results": [_x000D_
          [_x000D_
            441000.0_x000D_
          ]_x000D_
        ],_x000D_
        "Statistics": {_x000D_
          "CreationDate": "2022-01-12T14:01:11.5125661+01:00",_x000D_
          "LastRefreshDate": "2021-01-15T15:48:14.3916363+01:00",_x000D_
          "TotalRefreshCount": 5,_x000D_
          "CustomInfo": {}_x000D_
        }_x000D_
      },_x000D_
      "987": {_x000D_
        "$type": "Inside.Core.Formula.Definition.DefinitionAC, Inside.Core.Formula",_x000D_
        "ID": 987,_x000D_
        "Results": [_x000D_
          [_x000D_
            3047324.0_x000D_
          ]_x000D_
        ],_x000D_
        "Statistics": {_x000D_
          "CreationDate": "2022-01-12T14:01:11.5125661+01:00",_x000D_
          "LastRefreshDate": "2021-01-15T15:48:14.3146069+01:00",_x000D_
          "TotalRefreshCount": 21,_x000D_
          "CustomInfo": {}_x000D_
        }_x000D_
      },_x000D_
      "988": {_x000D_
        "$type": "Inside.Core.Formula.Definition.DefinitionAC, Inside.Core.Formula",_x000D_
        "ID": 988,_x000D_
        "Results": [_x000D_
          [_x000D_
            0.0_x000D_
          ]_x000D_
        ],_x000D_
        "Statistics": {_x000D_
          "CreationDate": "2022-01-12T14:01:11.5125661+01:00",_x000D_
          "LastRefreshDate": "2021-01-15T15:48:14.2033181+01:00",_x000D_
          "TotalRefreshCount": 21,_x000D_
          "CustomInfo": {}_x000D_
        }_x000D_
      },_x000D_
      "989": {_x000D_
        "$type": "Inside.Core.Formula.Definition.DefinitionAC, Inside.Core.Formula",_x000D_
        "ID": 989,_x000D_
        "Results": [_x000D_
          [_x000D_
            0.0_x000D_
          ]_x000D_
        ],_x000D_
        "Statistics": {_x000D_
          "CreationDate": "2022-01-12T14:01:11.5125661+01:00",_x000D_
          "LastRefreshDate": "2021-01-15T15:48:14.1933485+01:00",_x000D_
          "TotalRefreshCount": 21,_x000D_
          "CustomInfo": {}_x000D_
        }_x000D_
      },_x000D_
      "990": {_x000D_
        "$type": "Inside.Core.Formula.Definition.DefinitionAC, Inside.Core.Formula",_x000D_
        "ID": 990,_x000D_
        "Results": [_x000D_
          [_x000D_
            0.0_x000D_
          ]_x000D_
        ],_x000D_
        "Statistics": {_x000D_
          "CreationDate": "2022-01-12T14:01:11.5125661+01:00",_x000D_
          "LastRefreshDate": "2021-01-15T15:48:14.3236237+01:00",_x000D_
          "TotalRefreshCount": 21,_x000D_
          "CustomInfo": {}_x000D_
        }_x000D_
      },_x000D_
      "991": {_x000D_
        "$type": "Inside.Core.Formula.Definition.DefinitionAC, Inside.Core.Formula",_x000D_
        "ID": 991,_x000D_
        "Results": [_x000D_
          [_x000D_
            0.0_x000D_
          ]_x000D_
        ],_x000D_
        "Statistics": {_x000D_
          "CreationDate": "2022-01-12T14:01:11.5125661+01:00",_x000D_
          "LastRefreshDate": "2021-01-15T15:48:14.2671663+01:00",_x000D_
          "TotalRefreshCount": 21,_x000D_
          "CustomInfo": {}_x000D_
        }_x000D_
      },_x000D_
      "992": {_x000D_
        "$type": "Inside.Core.Formula.Definition.DefinitionAC, Inside.Core.Formula",_x000D_
        "ID": 992,_x000D_
        "Results": [_x000D_
          [_x000D_
            0.0_x000D_
          ]_x000D_
        ],_x000D_
        "Statistics": {_x000D_
          "CreationDate": "2022-01-12T14:01:11.5125661+01:00",_x000D_
          "LastRefreshDate": "2021-01-15T15:48:14.1524539+01:00",_x000D_
          "TotalRefreshCount": 21,_x000D_
          "CustomInfo": {}_x000D_
        }_x000D_
      },_x000D_
      "993": {_x000D_
        "$type": "Inside.Core.Formula.Definition.DefinitionAC, Inside.Core.Formula",_x000D_
        "ID": 993,_x000D_
        "Results": [_x000D_
          [_x000D_
            75232827.45_x000D_
          ]_x000D_
        ],_x000D_
        "Statistics": {_x000D_
          "CreationDate": "2022-01-12T14:01:11.5125661+01:00",_x000D_
          "LastRefreshDate": "2021-01-15T15:48:14.5321864+01:00",_x000D_
          "TotalRefreshCount": 21,_x000D_
          "CustomInfo": {}_x000D_
        }_x000D_
      },_x000D_
      "994": {_x000D_
        "$type": "Inside.Core.Formula.Definition.DefinitionAC, Inside.Core.Formula",_x000D_
        "ID": 994,_x000D_
        "Results": [_x000D_
          [_x000D_
            11124696.11_x000D_
          ]_x000D_
        ],_x000D_
        "Statistics": {_x000D_
          "CreationDate": "2022-01-12T14:01:11.5125661+01:00",_x000D_
          "LastRefreshDate": "2021-01-15T15:48:14.2761601+01:00",_x000D_
          "TotalRefreshCount": 21,_x000D_
          "CustomInfo": {}_x000D_
        }_x000D_
      },_x000D_
      "995": {_x000D_
        "$type": "Inside.Core.Formula.Definition.DefinitionAC, Inside.Core.Formula",_x000D_
        "ID": 995,_x000D_
        "Results": [_x000D_
          [_x000D_
            0.0_x000D_
          ]_x000D_
        ],_x000D_
        "Statistics": {_x000D_
          "CreationDate": "2022-01-12T14:01:11.5125661+01:00",_x000D_
          "LastRefreshDate": "2021-01-15T15:48:14.2073074+01:00",_x000D_
          "TotalRefreshCount": 21,_x000D_
          "CustomInfo": {}_x000D_
        }_x000D_
      },_x000D_
      "996": {_x000D_
        "$type": "Inside.Core.Formula.Definition.DefinitionAC, Inside.Core.Formula",_x000D_
        "ID": 996,_x000D_
        "Results": [_x000D_
          [_x000D_
            -450000.0_x000D_
          ]_x000D_
        ],_x000D_
        "Statistics": {_x000D_
          "CreationDate": "2022-01-12T14:01:11.5125661+01:00",_x000D_
          "LastRefreshDate": "2021-01-15T15:48:14.357538+01:00",_x000D_
          "TotalRefreshCount": 21,_x000D_
          "CustomInfo": {}_x000D_
        }_x000D_
      },_x000D_
      "997": {_x000D_
        "$type": "Inside.Core.Formula.Definition.DefinitionAC, Inside.Core.Formula",_x000D_
        "ID": 997,_x000D_
        "Results": [_x000D_
          [_x000D_
            2588292.69_x000D_
          ]_x000D_
        ],_x000D_
        "Statistics": {_x000D_
          "CreationDate": "2022-01-12T14:01:11.5125661+01:00",_x000D_
          "LastRefreshDate": "2021-01-15T15:48:14.3495121+01:00",_x000D_
          "TotalRefreshCount": 21,_x000D_
          "CustomInfo": {}_x000D_
        }_x000D_
      },_x000D_
      "998": {_x000D_
        "$type": "Inside.Core.Formula.Definition.DefinitionAC, Inside.Core.Formula",_x000D_
        "ID": 998,_x000D_
        "Results": [_x000D_
          [_x000D_
            0.0_x000D_
          ]_x000D_
        ],_x000D_
        "Statistics": {_x000D_
          "CreationDate": "2022-01-12T14:01:11.5125661+01:00",_x000D_
          "LastRefreshDate": "2021-01-15T15:48:14.2184446+01:00",_x000D_
          "TotalRefreshCount": 5,_x000D_
          "CustomInfo": {}_x000D_
        }_x000D_
      },_x000D_
      "999": {_x000D_
        "$type": "Inside.Core.Formula.Definition.DefinitionAC, Inside.Core.Formula",_x000D_
        "ID": 999,_x000D_
        "Results": [_x000D_
          [_x000D_
            0.0_x000D_
          ]_x000D_
        ],_x000D_
        "Statistics": {_x000D_
          "CreationDate": "2022-01-12T14:01:11.5125661+01:00",_x000D_
          "LastRefreshDate": "2021-01-15T15:48:14.1694089+01:00",_x000D_
          "TotalRefreshCount": 21,_x000D_
          "CustomInfo": {}_x000D_
        }_x000D_
      },_x000D_
      "1000": {_x000D_
        "$type": "Inside.Core.Formula.Definition.DefinitionAC, Inside.Core.Formula",_x000D_
        "ID": 1000,_x000D_
        "Results": [_x000D_
          [_x000D_
            0.0_x000D_
          ]_x000D_
        ],_x000D_
        "Statistics": {_x000D_
          "CreationDate": "2022-01-12T14:01:11.5125661+01:00",_x000D_
          "LastRefreshDate": "2021-01-15T15:48:14.4407084+01:00",_x000D_
          "TotalRefreshCount": 21,_x000D_
          "CustomInfo": {}_x000D_
        }_x000D_
      },_x000D_
      "1001": {_x000D_
        "$type": "Inside.Core.Formula.Definition.DefinitionAC, Inside.Core.Formula",_x000D_
        "ID": 1001,_x000D_
        "Results": [_x000D_
          [_x000D_
            0.0_x000D_
          ]_x000D_
        ],_x000D_
        "Statistics": {_x000D_
          "CreationDate": "2022-01-12T14:01:11.5125661+01:00",_x000D_
          "LastRefreshDate": "2021-01-15T15:48:14.500554+01:00",_x000D_
          "TotalRefreshCount": 5,_x000D_
          "CustomInfo": {}_x000D_
        }_x000D_
      },_x000D_
      "1002": {_x000D_
        "$type": "Inside.Core.Formula.Definition.DefinitionAC, Inside.Core.Formula",_x000D_
        "ID": 1002,_x000D_
        "Results": [_x000D_
          [_x000D_
            0.0_x000D_
          ]_x000D_
        ],_x000D_
        "Statistics": {_x000D_
          "CreationDate": "2022-01-12T14:01:11.5125661+01:00",_x000D_
          "LastRefreshDate": "2021-01-05T14:00:37.177413+01:00",_x000D_
          "TotalRefreshCount": 1,_x000D_
          "CustomInfo": {}_x000D_
        }_x000D_
      },_x000D_
      "1003": {_x000D_
        "$type": "Inside.Core.Formula.Definition.DefinitionAC, Inside.Core.Formula",_x000D_
        "ID": 1003,_x000D_
        "Results": [_x000D_
          [_x000D_
            0.0_x000D_
          ]_x000D_
        ],_x000D_
        "Statistics": {_x000D_
          "CreationDate": "2022-01-12T14:01:11.5125661+01:00",_x000D_
          "LastRefreshDate": "2021-01-05T14:00:43.6458378+01:00",_x000D_
          "TotalRefreshCount": 1,_x000D_
          "CustomInfo": {}_x000D_
        }_x000D_
      },_x000D_
      "1004": {_x000D_
        "$type": "Inside.Core.Formula.Definition.DefinitionAC, Inside.Core.Formula",_x000D_
        "ID": 1004,_x000D_
        "Results": [_x000D_
          [_x000D_
            25000.0_x000D_
          ]_x000D_
        ],_x000D_
        "Statistics": {_x000D_
          "CreationDate": "2022-01-12T14:01:11.5125661+01:00",_x000D_
          "LastRefreshDate": "2021-01-05T14:00:43.8710864+01:00",_x000D_
          "TotalRefreshCount": 1,_x000D_
          "CustomInfo": {}_x000D_
        }_x000D_
      },_x000D_
      "1005": {_x000D_
        "$type": "Inside.Core.Formula.Definition.DefinitionAC, Inside.Core.Formula",_x000D_
        "ID": 1005,_x000D_
        "Results": [_x000D_
          [_x000D_
            0.0_x000D_
          ]_x000D_
        ],_x000D_
        "Statistics": {_x000D_
          "CreationDate": "2022-01-12T14:01:11.5125661+01:00",_x000D_
          "LastRefreshDate": "2021-01-05T14:00:44.0676281+01:00",_x000D_
          "TotalRefreshCount": 1,_x000D_
          "CustomInfo": {}_x000D_
        }_x000D_
      },_x000D_
      "1006": {_x000D_
        "$type": "Inside.Core.Formula.Definition.DefinitionAC, Inside.Core.Formula",_x000D_
        "ID": 1006,_x000D_
        "Results": [_x000D_
          [_x000D_
            0.0_x000D_
          ]_x000D_
        ],_x000D_
        "Statistics": {_x000D_
          "CreationDate": "2022-01-12T14:01:11.5125661+01:00",_x000D_
          "LastRefreshDate": "2021-01-05T14:00:44.2324676+01:00",_x000D_
          "TotalRefreshCount": 1,_x000D_
          "CustomInfo": {}_x000D_
        }_x000D_
      },_x000D_
      "1007": {_x000D_
        "$type": "Inside.Core.Formula.Definition.DefinitionAC, Inside.Core.Formula",_x000D_
        "ID": 1007,_x000D_
        "Results": [_x000D_
          [_x000D_
            0.0_x000D_
          ]_x000D_
        ],_x000D_
        "Statistics": {_x000D_
          "CreationDate": "2022-01-12T14:01:11.5125661+01:00",_x000D_
          "LastRefreshDate": "2021-01-05T14:00:44.4302557+01:00",_x000D_
          "TotalRefreshCount": 1,_x000D_
          "CustomInfo": {}_x000D_
        }_x000D_
      },_x000D_
      "1008": {_x000D_
        "$type": "Inside.Core.Formula.Definition.DefinitionAC, Inside.Core.Formula",_x000D_
        "ID": 1008,_x000D_
        "Results": [_x000D_
          [_x000D_
            37450000.0_x000D_
          ]_x000D_
        ],_x000D_
        "Statistics": {_x000D_
          "CreationDate": "2022-01-12T14:01:11.5125661+01:00",_x000D_
          "LastRefreshDate": "2021-01-05T14:00:44.6048182+01:00",_x000D_
          "TotalRefreshCount": 1,_x000D_
          "CustomInfo": {}_x000D_
        }_x000D_
      },_x000D_
      "1009": {_x000D_
        "$type": "Inside.Core.Formula.Definition.DefinitionAC, Inside.Core.Formula",_x000D_
        "ID": 1009,_x000D_
        "Results": [_x000D_
          [_x000D_
            132000.0_x000D_
          ]_x000D_
        ],_x000D_
        "Statistics": {_x000D_
          "CreationDate": "2022-01-12T14:01:11.5125661+01:00",_x000D_
          "LastRefreshDate": "2021-01-05T14:00:44.79313+01:00",_x000D_
          "TotalRefreshCount": 1,_x000D_
          "CustomInfo": {}_x000D_
        }_x000D_
      },_x000D_
      "1010": {_x000D_
        "$type": "Inside.Core.Formula.Definition.DefinitionAC, Inside.Core.Formula",_x000D_
        "ID": 1010,_x000D_
        "Results": [_x000D_
          [_x000D_
            690400.0_x000D_
          ]_x000D_
        ],_x000D_
        "Statistics": {_x000D_
          "CreationDate": "2022-01-12T14:01:11.5125661+01:00",_x000D_
          "LastRefreshDate": "2021-01-05T14:00:44.9681721+01:00",_x000D_
          "TotalRefreshCount": 1,_x000D_
          "CustomInfo": {}_x000D_
        }_x000D_
      },_x000D_
      "1011": {_x000D_
        "$type": "Inside.Core.Formula.Definition.DefinitionAC, Inside.Core.Formula",_x000D_
        "ID": 1011,_x000D_
        "Results": [_x000D_
          [_x000D_
            32813635.0_x000D_
          ]_x000D_
        ],_x000D_
        "Statistics": {_x000D_
          "CreationDate": "2022-01-12T14:01:11.5125661+01:00",_x000D_
          "LastRefreshDate": "2021-01-05T14:00:45.1478738+01:00",_x000D_
          "TotalRefreshCount": 1,_x000D_
          "CustomInfo": {}_x000D_
        }_x000D_
      },_x000D_
      "1012": {_x000D_
        "$type": "Inside.Core.Formula.Definition.DefinitionAC, Inside.Core.Formula",_x000D_
        "ID": 1012,_x000D_
        "Results": [_x000D_
          [_x000D_
            0.0_x000D_
          ]_x000D_
        ],_x000D_
        "Statistics": {_x000D_
          "CreationDate": "2022-01-12T14:01:11.5125661+01:00",_x000D_
          "LastRefreshDate": "2021-01-05T14:00:45.3221706+01:00",_x000D_
          "TotalRefreshCount": 1,_x000D_
          "CustomInfo": {}_x000D_
        }_x000D_
      },_x000D_
      "1013": {_x000D_
        "$type": "Inside.Core.Formula.Definition.DefinitionAC, Inside.Core.Formula",_x000D_
        "ID": 1013,_x000D_
        "Results": [_x000D_
          [_x000D_
            0.0_x000D_
          ]_x000D_
        ],_x000D_
        "Statistics": {_x000D_
          "CreationDate": "2022-01-12T14:01:11.5125661+01:00",_x000D_
          "LastRefreshDate": "2021-01-05T14:00:45.4865815+01:00",_x000D_
          "TotalRefreshCount": 1,_x000D_
          "CustomInfo": {}_x000D_
        }_x000D_
      },_x000D_
      "1014": {_x000D_
        "$type": "Inside.Core.Formula.Definition.DefinitionAC, Inside.Core.Formula",_x000D_
        "ID": 1014,_x000D_
        "Results": [_x000D_
          [_x000D_
            0.0_x000D_
          ]_x000D_
        ],_x000D_
        "Statistics": {_x000D_
          "CreationDate": "2022-01-12T14:01:11.5125661+01:00",_x000D_
          "LastRefreshDate": "2021-01-05T14:00:45.6576584+01:00",_x000D_
          "TotalRefreshCount": 1,_x000D_
          "CustomInfo": {}_x000D_
        }_x000D_
      },_x000D_
      "1015": {_x000D_
        "$type": "Inside.Core.Formula.Definition.DefinitionAC, Inside.Core.Formula",_x000D_
        "ID": 1015,_x000D_
        "Results": [_x000D_
          [_x000D_
            -56400.0_x000D_
          ]_x000D_
        ],_x000D_
        "Statistics": {_x000D_
          "CreationDate": "2022-01-12T14:01:11.5125661+01:00",_x000D_
          "LastRefreshDate": "2021-01-05T14:00:45.8384659+01:00",_x000D_
          "TotalRefreshCount": 1,_x000D_
          "CustomInfo": {}_x000D_
        }_x000D_
      },_x000D_
      "1016": {_x000D_
        "$type": "Inside.Core.Formula.Definition.DefinitionAC, Inside.Core.Formula",_x000D_
        "ID": 1016,_x000D_
        "Results": [_x000D_
          [_x000D_
            2176000.0_x000D_
          ]_x000D_
        ],_x000D_
        "Statistics": {_x000D_
          "CreationDate": "2022-01-12T14:01:11.5125661+01:00",_x000D_
          "LastRefreshDate": "2021-01-05T14:00:46.02622+01:00",_x000D_
          "TotalRefreshCount": 1,_x000D_
          "CustomInfo": {}_x000D_
        }_x000D_
      },_x000D_
      "1017": {_x000D_
        "$type": "Inside.Core.Formula.Definition.DefinitionAC, Inside.Core.Formula",_x000D_
        "ID": 1017,_x000D_
        "Results": [_x000D_
          [_x000D_
            450000.0_x000D_
          ]_x000D_
        ],_x000D_
        "Statistics": {_x000D_
          "CreationDate": "2022-01-12T14:01:11.5125661+01:00",_x000D_
          "LastRefreshDate": "2021-01-05T14:00:46.207954+01:00",_x000D_
          "TotalRefreshCount": 1,_x000D_
          "CustomInfo": {}_x000D_
        }_x000D_
      },_x000D_
      "1018": {_x000D_
        "$type": "Inside.Core.Formula.Definition.DefinitionAC, Inside.Core.Formula",_x000D_
        "ID": 1018,_x000D_
        "Results": [_x000D_
          [_x000D_
            0.0_x000D_
          ]_x000D_
        ],_x000D_
        "Statistics": {_x000D_
          "CreationDate": "2022-01-12T14:01:11.5125661+01:00",_x000D_
          "LastRefreshDate": "2021-01-05T14:00:46.3928761+01:00",_x000D_
          "TotalRefreshCount": 1,_x000D_
          "CustomInfo": {}_x000D_
        }_x000D_
      },_x000D_
      "1019": {_x000D_
        "$type": "Inside.Core.Formula.Definition.DefinitionAC, Inside.Core.Formula",_x000D_
        "ID": 1019,_x000D_
        "Results": [_x000D_
          [_x000D_
            441000.0_x000D_
          ]_x000D_
        ],_x000D_
        "Statistics": {_x000D_
          "CreationDate": "2022-01-12T14:01:11.5125661+01:00",_x000D_
          "LastRefreshDate": "2021-01-05T14:00:46.5828812+01:00",_x000D_
          "TotalRefreshCount": 1,_x000D_
          "CustomInfo": {}_x000D_
        }_x000D_
      },_x000D_
      "1020": {_x000D_
        "$type": "Inside.Core.Formula.Definition.DefinitionAC, Inside.Core.Formula",_x000D_
        "ID": 1020,_x000D_
        "Results": [_x000D_
          [_x000D_
            3047324.0_x000D_
          ]_x000D_
        ],_x000D_
        "Statistics": {_x000D_
          "CreationDate": "2022-01-12T14:01:11.5125661+01:00",_x000D_
          "LastRefreshDate": "2021-01-05T14:00:46.7745129+01:00",_x000D_
          "TotalRefreshCount": 1,_x000D_
          "CustomInfo": {}_x000D_
        }_x000D_
      },_x000D_
      "1021": {_x000D_
        "$type": "Inside.Core.Formula.Definition.DefinitionAC, Inside.Core.Formula",_x000D_
        "ID": 1021,_x000D_
        "Results": [_x000D_
          [_x000D_
            0.0_x000D_
          ]_x000D_
        ],_x000D_
        "Statistics": {_x000D_
          "CreationDate": "2022-01-12T14:01:11.5125661+01:00",_x000D_
          "LastRefreshDate": "2021-01-05T14:00:46.9735739+01:00",_x000D_
          "TotalRefreshCount": 1,_x000D_
          "CustomInfo": {}_x000D_
        }_x000D_
      },_x000D_
      "1022": {_x000D_
        "$type": "Inside.Core.Formula.Definition.DefinitionAC, Inside.Core.Formula",_x000D_
        "ID": 1022,_x000D_
        "Results": [_x000D_
          [_x000D_
            0.0_x000D_
          ]_x000D_
        ],_x000D_
        "Statistics": {_x000D_
          "CreationDate": "2022-01-12T14:01:11.5125661+01:00",_x000D_
          "LastRefreshDate": "2021-01-05T14:00:47.1516405+01:00",_x000D_
          "TotalRefreshCount": 1,_x000D_
          "CustomInfo": {}_x000D_
        }_x000D_
      },_x000D_
      "1023": {_x000D_
        "$type": "Inside.Core.Formula.Definition.DefinitionAC, Inside.Core.Formula",_x000D_
        "ID": 1023,_x000D_
        "Results": [_x000D_
          [_x000D_
            0.0_x000D_
          ]_x000D_
        ],_x000D_
        "Statistics": {_x000D_
          "CreationDate": "2022-01-12T14:01:11.5125661+01:00",_x000D_
          "LastRefreshDate": "2021-01-05T14:00:47.3246383+01:00",_x000D_
          "TotalRefreshCount": 1,_x000D_
          "CustomInfo": {}_x000D_
        }_x000D_
      },_x000D_
      "1024": {_x000D_
        "$type": "Inside.Core.Formula.Definition.DefinitionAC, Inside.Core.Formula",_x000D_
        "ID": 1024,_x000D_
        "Results": [_x000D_
          [_x000D_
            0.0_x000D_
          ]_x000D_
        ],_x000D_
        "Statistics": {_x000D_
          "CreationDate": "2022-01-12T14:01:11.5125661+01:00",_x000D_
          "LastRefreshDate": "2021-01-05T14:00:47.5184999+01:00",_x000D_
          "TotalRefreshCount": 1,_x000D_
          "CustomInfo": {}_x000D_
        }_x000D_
      },_x000D_
      "1025": {_x000D_
        "$type": "Inside.Core.Formula.Definition.DefinitionAC, Inside.Core.Formula",_x000D_
        "ID": 1025,_x000D_
        "Results": [_x000D_
          [_x000D_
            0.0_x000D_
          ]_x000D_
        ],_x000D_
        "Statistics": {_x000D_
          "CreationDate": "2022-01-12T14:01:11.5125661+01:00",_x000D_
          "LastRefreshDate": "2021-01-05T14:00:47.7471594+01:00",_x000D_
          "TotalRefreshCount": 1,_x000D_
          "CustomInfo": {}_x000D_
        }_x000D_
      },_x000D_
      "1026": {_x000D_
        "$type": "Inside.Core.Formula.Definition.DefinitionAC, Inside.Core.Formula",_x000D_
        "ID": 1026,_x000D_
        "Results": [_x000D_
          [_x000D_
            75231027.45_x000D_
          ]_x000D_
        ],_x000D_
        "Statistics": {_x000D_
          "CreationDate": "2022-01-12T14:01:11.5125661+01:00",_x000D_
          "LastRefreshDate": "2021-01-05T14:00:47.9734821+01:00",_x000D_
          "TotalRefreshCount": 1,_x000D_
          "CustomInfo": {}_x000D_
        }_x000D_
      },_x000D_
      "1027": {_x000D_
        "$type": "Inside.Core.Formula.Definition.DefinitionAC, Inside.Core.Formula",_x000D_
        "ID": 1027,_x000D_
        "Results": [_x000D_
          [_x000D_
            11124576.51_x000D_
          ]_x000D_
        ],_x000D_
        "Statistics": {_x000D_
          "CreationDate": "2022-01-12T14:01:11.5125661+01:00",_x000D_
          "LastRefreshDate": "2021-01-05T14:00:48.1637002+01:00",_x000D_
          "TotalRefreshCount": 1,_x000D_
          "CustomInfo": {}_x000D_
        }_x000D_
      },_x000D_
      "1028": {_x000D_
        "$type": "Inside.Core.Formula.Definition.DefinitionAC, Inside.Core.Formula",_x000D_
        "ID": 1028,_x000D_
        "Results": [_x000D_
          [_x000D_
            0.0_x000D_
          ]_x000D_
        ],_x000D_
        "Statistics": {_x000D_
          "CreationDate": "2022-01-12T14:01:11.5125661+01:00",_x000D_
          "LastRefreshDate": "2021-01-05T14:00:48.3445088+01:00",_x000D_
          "TotalRefreshCount": 1,_x000D_
          "CustomInfo": {}_x000D_
        }_x000D_
      },_x000D_
      "1029": {_x000D_
        "$type": "Inside.Core.Formula.Definition.DefinitionAC, Inside.Core.Formula",_x000D_
        "ID": 1029,_x000D_
        "Results": [_x000D_
          [_x000D_
            -450000.0_x000D_
          ]_x000D_
        ],_x000D_
        "Statistics": {_x000D_
          "CreationDate": "2022-01-12T14:01:11.5125661+01:00",_x000D_
          "LastRefreshDate": "2021-01-05T14:00:48.5304716+01:00",_x000D_
          "TotalRefreshCount": 1,_x000D_
          "CustomInfo": {}_x000D_
        }_x000D_
      },_x000D_
      "1030": {_x000D_
        "$type": "Inside.Core.Formula.Definition.DefinitionAC, Inside.Core.Formula",_x000D_
        "ID": 1030,_x000D_
        "Results": [_x000D_
          [_x000D_
            2588292.69_x000D_
          ]_x000D_
        ],_x000D_
        "Statistics": {_x000D_
          "CreationDate": "2022-01-12T14:01:11.5125661+01:00",_x000D_
          "LastRefreshDate": "2021-01-05T14:00:48.71363+01:00",_x000D_
          "TotalRefreshCount": 1,_x000D_
          "CustomInfo": {}_x000D_
        }_x000D_
      },_x000D_
      "1031": {_x000D_
        "$type": "Inside.Core.Formula.Definition.DefinitionAC, Inside.Core.Formula",_x000D_
        "ID": 1031,_x000D_
        "Results": </t>
  </si>
  <si>
    <t>[_x000D_
          [_x000D_
            0.0_x000D_
          ]_x000D_
        ],_x000D_
        "Statistics": {_x000D_
          "CreationDate": "2022-01-12T14:01:11.5125661+01:00",_x000D_
          "LastRefreshDate": "2021-01-05T14:00:48.9016748+01:00",_x000D_
          "TotalRefreshCount": 1,_x000D_
          "CustomInfo": {}_x000D_
        }_x000D_
      },_x000D_
      "1032": {_x000D_
        "$type": "Inside.Core.Formula.Definition.DefinitionAC, Inside.Core.Formula",_x000D_
        "ID": 1032,_x000D_
        "Results": [_x000D_
          [_x000D_
            0.0_x000D_
          ]_x000D_
        ],_x000D_
        "Statistics": {_x000D_
          "CreationDate": "2022-01-12T14:01:11.5125661+01:00",_x000D_
          "LastRefreshDate": "2021-01-15T15:48:14.2810996+01:00",_x000D_
          "TotalRefreshCount": 21,_x000D_
          "CustomInfo": {}_x000D_
        }_x000D_
      },_x000D_
      "1033": {_x000D_
        "$type": "Inside.Core.Formula.Definition.DefinitionAC, Inside.Core.Formula",_x000D_
        "ID": 1033,_x000D_
        "Results": [_x000D_
          [_x000D_
            0.0_x000D_
          ]_x000D_
        ],_x000D_
        "Statistics": {_x000D_
          "CreationDate": "2022-01-12T14:01:11.5125661+01:00",_x000D_
          "LastRefreshDate": "2021-01-15T15:48:14.367693+01:00",_x000D_
          "TotalRefreshCount": 21,_x000D_
          "CustomInfo": {}_x000D_
        }_x000D_
      },_x000D_
      "1034": {_x000D_
        "$type": "Inside.Core.Formula.Definition.DefinitionAC, Inside.Core.Formula",_x000D_
        "ID": 1034,_x000D_
        "Results": [_x000D_
          [_x000D_
            0.0_x000D_
          ]_x000D_
        ],_x000D_
        "Statistics": {_x000D_
          "CreationDate": "2022-01-12T14:01:11.5125661+01:00",_x000D_
          "LastRefreshDate": "2021-01-15T15:48:14.4666904+01:00",_x000D_
          "TotalRefreshCount": 21,_x000D_
          "CustomInfo": {}_x000D_
        }_x000D_
      },_x000D_
      "1035": {_x000D_
        "$type": "Inside.Core.Formula.Definition.DefinitionAC, Inside.Core.Formula",_x000D_
        "ID": 1035,_x000D_
        "Results": [_x000D_
          [_x000D_
            0.0_x000D_
          ]_x000D_
        ],_x000D_
        "Statistics": {_x000D_
          "CreationDate": "2022-01-12T14:01:11.5125661+01:00",_x000D_
          "LastRefreshDate": "2021-01-15T15:48:14.3000918+01:00",_x000D_
          "TotalRefreshCount": 21,_x000D_
          "CustomInfo": {}_x000D_
        }_x000D_
      },_x000D_
      "1036": {_x000D_
        "$type": "Inside.Core.Formula.Definition.DefinitionAC, Inside.Core.Formula",_x000D_
        "ID": 1036,_x000D_
        "Results": [_x000D_
          [_x000D_
            0.0_x000D_
          ]_x000D_
        ],_x000D_
        "Statistics": {_x000D_
          "CreationDate": "2022-01-12T14:01:11.5125661+01:00",_x000D_
          "LastRefreshDate": "2021-01-15T15:48:14.2284512+01:00",_x000D_
          "TotalRefreshCount": 21,_x000D_
          "CustomInfo": {}_x000D_
        }_x000D_
      },_x000D_
      "1037": {_x000D_
        "$type": "Inside.Core.Formula.Definition.DefinitionAC, Inside.Core.Formula",_x000D_
        "ID": 1037,_x000D_
        "Results": [_x000D_
          [_x000D_
            0.0_x000D_
          ]_x000D_
        ],_x000D_
        "Statistics": {_x000D_
          "CreationDate": "2022-01-12T14:01:11.5125661+01:00",_x000D_
          "LastRefreshDate": "2021-01-15T15:48:14.344492+01:00",_x000D_
          "TotalRefreshCount": 21,_x000D_
          "CustomInfo": {}_x000D_
        }_x000D_
      },_x000D_
      "1038": {_x000D_
        "$type": "Inside.Core.Formula.Definition.DefinitionAC, Inside.Core.Formula",_x000D_
        "ID": 1038,_x000D_
        "Results": [_x000D_
          [_x000D_
            0.0_x000D_
          ]_x000D_
        ],_x000D_
        "Statistics": {_x000D_
          "CreationDate": "2022-01-12T14:01:11.5125661+01:00",_x000D_
          "LastRefreshDate": "2021-01-15T15:48:14.4926236+01:00",_x000D_
          "TotalRefreshCount": 21,_x000D_
          "CustomInfo": {}_x000D_
        }_x000D_
      },_x000D_
      "1039": {_x000D_
        "$type": "Inside.Core.Formula.Definition.DefinitionAC, Inside.Core.Formula",_x000D_
        "ID": 1039,_x000D_
        "Results": [_x000D_
          [_x000D_
            -4174595.0_x000D_
          ]_x000D_
        ],_x000D_
        "Statistics": {_x000D_
          "CreationDate": "2022-01-12T14:01:11.5125661+01:00",_x000D_
          "LastRefreshDate": "2021-01-15T15:48:14.2940637+01:00",_x000D_
          "TotalRefreshCount": 21,_x000D_
          "CustomInfo": {}_x000D_
        }_x000D_
      },_x000D_
      "1040": {_x000D_
        "$type": "Inside.Core.Formula.Definition.DefinitionAC, Inside.Core.Formula",_x000D_
        "ID": 1040,_x000D_
        "Results": [_x000D_
          [_x000D_
            -2660940.0_x000D_
          ]_x000D_
        ],_x000D_
        "Statistics": {_x000D_
          "CreationDate": "2022-01-12T14:01:11.5125661+01:00",_x000D_
          "LastRefreshDate": "2021-01-15T15:48:14.2483639+01:00",_x000D_
          "TotalRefreshCount": 21,_x000D_
          "CustomInfo": {}_x000D_
        }_x000D_
      },_x000D_
      "1041": {_x000D_
        "$type": "Inside.Core.Formula.Definition.DefinitionAC, Inside.Core.Formula",_x000D_
        "ID": 1041,_x000D_
        "Results": [_x000D_
          [_x000D_
            -20444883.58_x000D_
          ]_x000D_
        ],_x000D_
        "Statistics": {_x000D_
          "CreationDate": "2022-01-12T14:01:11.5125661+01:00",_x000D_
          "LastRefreshDate": "2021-01-15T15:48:14.4526769+01:00",_x000D_
          "TotalRefreshCount": 21,_x000D_
          "CustomInfo": {}_x000D_
        }_x000D_
      },_x000D_
      "1042": {_x000D_
        "$type": "Inside.Core.Formula.Definition.DefinitionAC, Inside.Core.Formula",_x000D_
        "ID": 1042,_x000D_
        "Results": [_x000D_
          [_x000D_
            0.0_x000D_
          ]_x000D_
        ],_x000D_
        "Statistics": {_x000D_
          "CreationDate": "2022-01-12T14:01:11.5125661+01:00",_x000D_
          "LastRefreshDate": "2021-01-15T15:48:14.362483+01:00",_x000D_
          "TotalRefreshCount": 21,_x000D_
          "CustomInfo": {}_x000D_
        }_x000D_
      },_x000D_
      "1043": {_x000D_
        "$type": "Inside.Core.Formula.Definition.DefinitionAC, Inside.Core.Formula",_x000D_
        "ID": 1043,_x000D_
        "Results": [_x000D_
          [_x000D_
            0.0_x000D_
          ]_x000D_
        ],_x000D_
        "Statistics": {_x000D_
          "CreationDate": "2022-01-12T14:01:11.5125661+01:00",_x000D_
          "LastRefreshDate": "2021-01-15T15:48:14.2900757+01:00",_x000D_
          "TotalRefreshCount": 21,_x000D_
          "CustomInfo": {}_x000D_
        }_x000D_
      },_x000D_
      "1044": {_x000D_
        "$type": "Inside.Core.Formula.Definition.DefinitionAC, Inside.Core.Formula",_x000D_
        "ID": 1044,_x000D_
        "Results": [_x000D_
          [_x000D_
            0.0_x000D_
          ]_x000D_
        ],_x000D_
        "Statistics": {_x000D_
          "CreationDate": "2022-01-12T14:01:11.5125661+01:00",_x000D_
          "LastRefreshDate": "2021-01-15T15:48:14.1883585+01:00",_x000D_
          "TotalRefreshCount": 21,_x000D_
          "CustomInfo": {}_x000D_
        }_x000D_
      },_x000D_
      "1045": {_x000D_
        "$type": "Inside.Core.Formula.Definition.DefinitionAC, Inside.Core.Formula",_x000D_
        "ID": 1045,_x000D_
        "Results": [_x000D_
          [_x000D_
            0.0_x000D_
          ]_x000D_
        ],_x000D_
        "Statistics": {_x000D_
          "CreationDate": "2022-01-12T14:01:11.5125661+01:00",_x000D_
          "LastRefreshDate": "2021-01-15T15:48:14.3856397+01:00",_x000D_
          "TotalRefreshCount": 21,_x000D_
          "CustomInfo": {}_x000D_
        }_x000D_
      },_x000D_
      "1046": {_x000D_
        "$type": "Inside.Core.Formula.Definition.DefinitionAC, Inside.Core.Formula",_x000D_
        "ID": 1046,_x000D_
        "Results": [_x000D_
          [_x000D_
            -2176000.0_x000D_
          ]_x000D_
        ],_x000D_
        "Statistics": {_x000D_
          "CreationDate": "2022-01-12T14:01:11.5125661+01:00",_x000D_
          "LastRefreshDate": "2021-01-15T15:48:14.3285735+01:00",_x000D_
          "TotalRefreshCount": 21,_x000D_
          "CustomInfo": {}_x000D_
        }_x000D_
      },_x000D_
      "1047": {_x000D_
        "$type": "Inside.Core.Formula.Definition.DefinitionAC, Inside.Core.Formula",_x000D_
        "ID": 1047,_x000D_
        "Results": [_x000D_
          [_x000D_
            0.0_x000D_
          ]_x000D_
        ],_x000D_
        "Statistics": {_x000D_
          "CreationDate": "2022-01-12T14:01:11.5125661+01:00",_x000D_
          "LastRefreshDate": "2021-01-15T15:48:14.2583369+01:00",_x000D_
          "TotalRefreshCount": 21,_x000D_
          "CustomInfo": {}_x000D_
        }_x000D_
      },_x000D_
      "1048": {_x000D_
        "$type": "Inside.Core.Formula.Definition.DefinitionAC, Inside.Core.Formula",_x000D_
        "ID": 1048,_x000D_
        "Results": [_x000D_
          [_x000D_
            0.0_x000D_
          ]_x000D_
        ],_x000D_
        "Statistics": {_x000D_
          "CreationDate": "2022-01-12T14:01:11.5125661+01:00",_x000D_
          "LastRefreshDate": "2021-01-15T15:48:14.5272004+01:00",_x000D_
          "TotalRefreshCount": 21,_x000D_
          "CustomInfo": {}_x000D_
        }_x000D_
      },_x000D_
      "1049": {_x000D_
        "$type": "Inside.Core.Formula.Definition.DefinitionAC, Inside.Core.Formula",_x000D_
        "ID": 1049,_x000D_
        "Results": [_x000D_
          [_x000D_
            0.0_x000D_
          ]_x000D_
        ],_x000D_
        "Statistics": {_x000D_
          "CreationDate": "2022-01-12T14:01:11.5125661+01:00",_x000D_
          "LastRefreshDate": "2021-01-15T15:48:14.3195989+01:00",_x000D_
          "TotalRefreshCount": 5,_x000D_
          "CustomInfo": {}_x000D_
        }_x000D_
      },_x000D_
      "1050": {_x000D_
        "$type": "Inside.Core.Formula.Definition.DefinitionAC, Inside.Core.Formula",_x000D_
        "ID": 1050,_x000D_
        "Results": [_x000D_
          [_x000D_
            -145000.0_x000D_
          ]_x000D_
        ],_x000D_
        "Statistics": {_x000D_
          "CreationDate": "2022-01-12T14:01:11.5125661+01:00",_x000D_
          "LastRefreshDate": "2021-01-15T15:48:14.1793903+01:00",_x000D_
          "TotalRefreshCount": 21,_x000D_
          "CustomInfo": {}_x000D_
        }_x000D_
      },_x000D_
      "1051": {_x000D_
        "$type": "Inside.Core.Formula.Definition.DefinitionAC, Inside.Core.Formula",_x000D_
        "ID": 1051,_x000D_
        "Results": [_x000D_
          [_x000D_
            0.0_x000D_
          ]_x000D_
        ],_x000D_
        "Statistics": {_x000D_
          "CreationDate": "2022-01-12T14:01:11.5125661+01:00",_x000D_
          "LastRefreshDate": "2021-01-15T15:48:14.1983314+01:00",_x000D_
          "TotalRefreshCount": 21,_x000D_
          "CustomInfo": {}_x000D_
        }_x000D_
      },_x000D_
      "1052": {_x000D_
        "$type": "Inside.Core.Formula.Definition.DefinitionAC, Inside.Core.Formula",_x000D_
        "ID": 1052,_x000D_
        "Results": [_x000D_
          [_x000D_
            0.0_x000D_
          ]_x000D_
        ],_x000D_
        "Statistics": {_x000D_
          "CreationDate": "2022-01-12T14:01:11.5125661+01:00",_x000D_
          "LastRefreshDate": "2021-01-15T15:48:14.516236+01:00",_x000D_
          "TotalRefreshCount": 21,_x000D_
          "CustomInfo": {}_x000D_
        }_x000D_
      },_x000D_
      "1053": {_x000D_
        "$type": "Inside.Core.Formula.Definition.DefinitionAC, Inside.Core.Formula",_x000D_
        "ID": 1053,_x000D_
        "Results": [_x000D_
          [_x000D_
            0.0_x000D_
          ]_x000D_
        ],_x000D_
        "Statistics": {_x000D_
          "CreationDate": "2022-01-12T14:01:11.5125661+01:00",_x000D_
          "LastRefreshDate": "2021-01-15T15:48:14.2711562+01:00",_x000D_
          "TotalRefreshCount": 21,_x000D_
          "CustomInfo": {}_x000D_
        }_x000D_
      },_x000D_
      "1054": {_x000D_
        "$type": "Inside.Core.Formula.Definition.DefinitionAC, Inside.Core.Formula",_x000D_
        "ID": 1054,_x000D_
        "Results": [_x000D_
          [_x000D_
            0.0_x000D_
          ]_x000D_
        ],_x000D_
        "Statistics": {_x000D_
          "CreationDate": "2022-01-12T14:01:11.5125661+01:00",_x000D_
          "LastRefreshDate": "2021-01-15T15:48:14.4257592+01:00",_x000D_
          "TotalRefreshCount": 21,_x000D_
          "CustomInfo": {}_x000D_
        }_x000D_
      },_x000D_
      "1055": {_x000D_
        "$type": "Inside.Core.Formula.Definition.DefinitionAC, Inside.Core.Formula",_x000D_
        "ID": 1055,_x000D_
        "Results": [_x000D_
          [_x000D_
            0.0_x000D_
          ]_x000D_
        ],_x000D_
        "Statistics": {_x000D_
          "CreationDate": "2022-01-12T14:01:11.5125661+01:00",_x000D_
          "LastRefreshDate": "2021-01-15T15:48:14.3726872+01:00",_x000D_
          "TotalRefreshCount": 21,_x000D_
          "CustomInfo": {}_x000D_
        }_x000D_
      },_x000D_
      "1056": {_x000D_
        "$type": "Inside.Core.Formula.Definition.DefinitionAC, Inside.Core.Formula",_x000D_
        "ID": 1056,_x000D_
        "Results": [_x000D_
          [_x000D_
            -12000.0_x000D_
          ]_x000D_
        ],_x000D_
        "Statistics": {_x000D_
          "CreationDate": "2022-01-12T14:01:11.5125661+01:00",_x000D_
          "LastRefreshDate": "2021-01-15T15:48:14.4616514+01:00",_x000D_
          "TotalRefreshCount": 21,_x000D_
          "CustomInfo": {}_x000D_
        }_x000D_
      },_x000D_
      "1057": {_x000D_
        "$type": "Inside.Core.Formula.Definition.DefinitionAC, Inside.Core.Formula",_x000D_
        "ID": 1057,_x000D_
        "Results": [_x000D_
          [_x000D_
            0.0_x000D_
          ]_x000D_
        ],_x000D_
        "Statistics": {_x000D_
          "CreationDate": "2022-01-12T14:01:11.5125661+01:00",_x000D_
          "LastRefreshDate": "2021-01-15T15:48:14.2122941+01:00",_x000D_
          "TotalRefreshCount": 21,_x000D_
          "CustomInfo": {}_x000D_
        }_x000D_
      },_x000D_
      "1058": {_x000D_
        "$type": "Inside.Core.Formula.Definition.DefinitionAC, Inside.Core.Formula",_x000D_
        "ID": 1058,_x000D_
        "Results": [_x000D_
          [_x000D_
            0.0_x000D_
          ]_x000D_
        ],_x000D_
        "Statistics": {_x000D_
          "CreationDate": "2022-01-12T14:01:11.5125661+01:00",_x000D_
          "LastRefreshDate": "2021-01-15T15:48:14.3395408+01:00",_x000D_
          "TotalRefreshCount": 21,_x000D_
          "CustomInfo": {}_x000D_
        }_x000D_
      },_x000D_
      "1059": {_x000D_
        "$type": "Inside.Core.Formula.Definition.DefinitionAC, Inside.Core.Formula",_x000D_
        "ID": 1059,_x000D_
        "Results": [_x000D_
          [_x000D_
            0.0_x000D_
          ]_x000D_
        ],_x000D_
        "Statistics": {_x000D_
          "CreationDate": "2022-01-12T14:01:11.5125661+01:00",_x000D_
          "LastRefreshDate": "2021-01-15T15:48:14.3535933+01:00",_x000D_
          "TotalRefreshCount": 21,_x000D_
          "CustomInfo": {}_x000D_
        }_x000D_
      },_x000D_
      "1060": {_x000D_
        "$type": "Inside.Core.Formula.Definition.DefinitionAC, Inside.Core.Formula",_x000D_
        "ID": 1060,_x000D_
        "Results": [_x000D_
          [_x000D_
            0.0_x000D_
          ]_x000D_
        ],_x000D_
        "Statistics": {_x000D_
          "CreationDate": "2022-01-12T14:01:11.5125661+01:00",_x000D_
          "LastRefreshDate": "2021-01-15T15:48:14.3985985+01:00",_x000D_
          "TotalRefreshCount": 21,_x000D_
          "CustomInfo": {}_x000D_
        }_x000D_
      },_x000D_
      "1061": {_x000D_
        "$type": "Inside.Core.Formula.Definition.DefinitionAC, Inside.Core.Formula",_x000D_
        "ID": 1061,_x000D_
        "Results": [_x000D_
          [_x000D_
            0.0_x000D_
          ]_x000D_
        ],_x000D_
        "Statistics": {_x000D_
          "CreationDate": "2022-01-12T14:01:11.5125661+01:00",_x000D_
          "LastRefreshDate": "2021-01-15T15:48:14.1744023+01:00",_x000D_
          "TotalRefreshCount": 5,_x000D_
          "CustomInfo": {}_x000D_
        }_x000D_
      },_x000D_
      "1062": {_x000D_
        "$type": "Inside.Core.Formula.Definition.DefinitionAC, Inside.Core.Formula",_x000D_
        "ID": 1062,_x000D_
        "Results": [_x000D_
          [_x000D_
            0.0_x000D_
          ]_x000D_
        ],_x000D_
        "Statistics": {_x000D_
          "CreationDate": "2022-01-12T14:01:11.5125661+01:00",_x000D_
          "LastRefreshDate": "2021-01-15T15:48:14.7406633+01:00",_x000D_
          "TotalRefreshCount": 27,_x000D_
          "CustomInfo": {}_x000D_
        }_x000D_
      },_x000D_
      "1063": {_x000D_
        "$type": "Inside.Core.Formula.Definition.DefinitionAC, Inside.Core.Formula",_x000D_
        "ID": 1063,_x000D_
        "Results": [_x000D_
          [_x000D_
            70000.0_x000D_
          ]_x000D_
        ],_x000D_
        "Statistics": {_x000D_
          "CreationDate": "2022-01-12T14:01:11.5125661+01:00",_x000D_
          "LastRefreshDate": "2021-01-15T15:48:14.6384006+01:00",_x000D_
          "TotalRefreshCount": 27,_x000D_
          "CustomInfo": {}_x000D_
        }_x000D_
      },_x000D_
      "1064": {_x000D_
        "$type": "Inside.Core.Formula.Definition.DefinitionAC, Inside.Core.Formula",_x000D_
        "ID": 1064,_x000D_
        "Results": [_x000D_
          [_x000D_
            0.0_x000D_
          ]_x000D_
        ],_x000D_
        "Statistics": {_x000D_
          "CreationDate": "2022-01-12T14:01:11.5125661+01:00",_x000D_
          "LastRefreshDate": "2021-01-15T15:48:14.7446546+01:00",_x000D_
          "TotalRefreshCount": 27,_x000D_
          "CustomInfo": {}_x000D_
        }_x000D_
      },_x000D_
      "1065": {_x000D_
        "$type": "Inside.Core.Formula.Definition.DefinitionAC, Inside.Core.Formula",_x000D_
        "ID": 1065,_x000D_
        "Results": [_x000D_
          [_x000D_
            25000.0_x000D_
          ]_x000D_
        ],_x000D_
        "Statistics": {_x000D_
          "CreationDate": "2022-01-12T14:01:11.5125661+01:00",_x000D_
          "LastRefreshDate": "2021-01-15T15:48:14.6886741+01:00",_x000D_
          "TotalRefreshCount": 27,_x000D_
          "CustomInfo": {}_x000D_
        }_x000D_
      },_x000D_
      "1066": {_x000D_
        "$type": "Inside.Core.Formula.Definition.DefinitionAC, Inside.Core.Formula",_x000D_
        "ID": 1066,_x000D_
        "Results": [_x000D_
          [_x000D_
            0.0_x000D_
          ]_x000D_
        ],_x000D_
        "Statistics": {_x000D_
          "CreationDate": "2022-01-12T14:01:11.5125661+01:00",_x000D_
          "LastRefreshDate": "2021-01-15T15:48:14.7903653+01:00",_x000D_
          "TotalRefreshCount": 27,_x000D_
          "CustomInfo": {}_x000D_
        }_x000D_
      },_x000D_
      "1067": {_x000D_
        "$type": "Inside.Core.Formula.Definition.DefinitionAC, Inside.Core.Formula",_x000D_
        "ID": 1067,_x000D_
        "Results": [_x000D_
          [_x000D_
            0.0_x000D_
          ]_x000D_
        ],_x000D_
        "Statistics": {_x000D_
          "CreationDate": "2022-01-12T14:01:11.5125661+01:00",_x000D_
          "LastRefreshDate": "2021-01-15T15:48:14.7814328+01:00",_x000D_
          "TotalRefreshCount": 27,_x000D_
          "CustomInfo": {}_x000D_
        }_x000D_
      },_x000D_
      "1068": {_x000D_
        "$type": "Inside.Core.Formula.Definition.DefinitionAC, Inside.Core.Formula",_x000D_
        "ID": 1068,_x000D_
        "Results": [_x000D_
          [_x000D_
            0.0_x000D_
          ]_x000D_
        ],_x000D_
        "Statistics": {_x000D_
          "CreationDate": "2022-01-12T14:01:11.5125661+01:00",_x000D_
          "LastRefreshDate": "2021-01-15T15:48:14.6294266+01:00",_x000D_
          "TotalRefreshCount": 27,_x000D_
          "CustomInfo": {}_x000D_
        }_x000D_
      },_x000D_
      "1069": {_x000D_
        "$type": "Inside.Core.Formula.Definition.DefinitionAC, Inside.Core.Formula",_x000D_
        "ID": 1069,_x000D_
        "Results": [_x000D_
          [_x000D_
            37450000.0_x000D_
          ]_x000D_
        ],_x000D_
        "Statistics": {_x000D_
          "CreationDate": "2022-01-12T14:01:11.5125661+01:00",_x000D_
          "LastRefreshDate": "2021-01-15T15:48:14.8043405+01:00",_x000D_
          "TotalRefreshCount": 27,_x000D_
          "CustomInfo": {}_x000D_
        }_x000D_
      },_x000D_
      "1070": {_x000D_
        "$type": "Inside.Core.Formula.Definition.DefinitionAC, Inside.Core.Formula",_x000D_
        "ID": 1070,_x000D_
        "Results": [_x000D_
          [_x000D_
            -4042595.0_x000D_
          ]_x000D_
        ],_x000D_
        "Statistics": {_x000D_
          "CreationDate": "2022-01-12T14:01:11.5125661+01:00",_x000D_
          "LastRefreshDate": "2021-01-15T15:48:14.6747141+01:00",_x000D_
          "TotalRefreshCount": 27,_x000D_
          "CustomInfo": {}_x000D_
        }_x000D_
      },_x000D_
      "1071": {_x000D_
        "$type": "Inside.Core.Formula.Definition.DefinitionAC, Inside.Core.Formula",_x000D_
        "ID": 1071,_x000D_
        "Results": [_x000D_
          [_x000D_
            -1970540.0_x000D_
          ]_x000D_
        ],_x000D_
        "Statistics": {_x000D_
          "CreationDate": "2022-01-12T14:01:11.5125661+01:00",_x000D_
          "LastRefreshDate": "2021-01-15T15:48:14.6154634+01:00",_x000D_
          "TotalRefreshCount": 27,_x000D_
          "CustomInfo": {}_x000D_
        }_x000D_
      },_x000D_
      "1072": {_x000D_
        "$type": "Inside.Core.Formula.Definition.DefinitionAC, Inside.Core.Formula",_x000D_
        "ID": 1072,_x000D_
        "Results": [_x000D_
          [_x000D_
            12368751.420000002_x000D_
          ]_x000D_
        ],_x000D_
        "Statistics": {_x000D_
          "CreationDate": "2022-01-12T14:01:11.5125661+01:00",_x000D_
          "LastRefreshDate": "2021-01-15T15:48:14.7096251+01:00",_x000D_
          "TotalRefreshCount": 27,_x000D_
          "CustomInfo": {}_x000D_
        }_x000D_
      },_x000D_
      "1073": {_x000D_
        "$type": "Inside.Core.Formula.Definition.DefinitionAC, Inside.Core.Formula",_x000D_
        "ID": 1073,_x000D_
        "Results": [_x000D_
          [_x000D_
            0.0_x000D_
          ]_x000D_
        ],_x000D_
        "Statistics": {_x000D_
          "CreationDate": "2022-01-12T14:01:11.5125661+01:00",_x000D_
          "LastRefreshDate": "2021-01-15T15:48:14.6936656+01:00",_x000D_
          "TotalRefreshCount": 27,_x000D_
          "CustomInfo": {}_x000D_
        }_x000D_
      },_x000D_
      "1074": {_x000D_
        "$type": "Inside.Core.Formula.Definition.DefinitionAC, Inside.Core.Formula",_x000D_
        "ID": 1074,_x000D_
        "Results": [_x000D_
          [_x000D_
            0.0_x000D_
          ]_x000D_
        ],_x000D_
        "Statistics": {_x000D_
          "CreationDate": "2022-01-12T14:01:11.5125661+01:00",_x000D_
          "LastRefreshDate": "2021-01-15T15:48:14.7257094+01:00",_x000D_
          "TotalRefreshCount": 27,_x000D_
          "CustomInfo": {}_x000D_
        }_x000D_
      },_x000D_
      "1075": {_x000D_
        "$type": "Inside.Core.Formula.Definition.DefinitionAC, Inside.Core.Formula",_x000D_
        "ID": 1075,_x000D_
        "Results": [_x000D_
          [_x000D_
            0.0_x000D_
          ]_x000D_
        ],_x000D_
        "Statistics": {_x000D_
          "CreationDate": "2022-01-12T14:01:11.5125661+01:00",_x000D_
          "LastRefreshDate": "2021-01-15T15:48:14.7864208+01:00",_x000D_
          "TotalRefreshCount": 27,_x000D_
          "CustomInfo": {}_x000D_
        }_x000D_
      },_x000D_
      "1076": {_x000D_
        "$type": "Inside.Core.Formula.Definition.DefinitionAC, Inside.Core.Formula",_x000D_
        "ID": 1076,_x000D_
        "Results": [_x000D_
          [_x000D_
            -56400.0_x000D_
          ]_x000D_
        ],_x000D_
        "Statistics": {_x000D_
          "CreationDate": "2022-01-12T14:01:11.5125661+01:00",_x000D_
          "LastRefreshDate": "2021-01-15T15:48:14.7626129+01:00",_x000D_
          "TotalRefreshCount": 27,_x000D_
          "CustomInfo": {}_x000D_
        }_x000D_
      },_x000D_
      "1077": {_x000D_
        "$type": "Inside.Core.Formula.Definition.DefinitionAC, Inside.Core.Formula",_x000D_
        "ID": 1077,_x000D_
        "Results": [_x000D_
          [_x000D_
            0.0_x000D_
          ]_x000D_
        ],_x000D_
        "Statistics": {_x000D_
          "CreationDate": "2022-01-12T14:01:11.5135783+01:00",_x000D_
          "LastRefreshDate": "2021-01-15T15:48:14.7773999+01:00",_x000D_
          "TotalRefreshCount": 27,_x000D_
          "CustomInfo": {}_x000D_
        }_x000D_
      },_x000D_
      "1078": {_x000D_
        "$type": "Inside.Core.Formula.Definition.DefinitionAC, Inside.Core.Formula",_x000D_
        "ID": 1078,_x000D_
        "Results": [_x000D_
          [_x000D_
            450000.0_x000D_
          ]_x000D_
        ],_x000D_
        "Statistics": {_x000D_
          "CreationDate": "2022-01-12T14:01:11.5135783+01:00",_x000D_
          "LastRefreshDate": "2021-01-15T15:48:14.6243974+01:00",_x000D_
          "TotalRefreshCount": 27,_x000D_
          "CustomInfo": {}_x000D_
        }_x000D_
      },_x000D_
      "1079": {_x000D_
        "$type": "Inside.Core.Formula.Definition.DefinitionAC, Inside.Core.Formula",_x000D_
        "ID": 1079,_x000D_
        "Results": [_x000D_
          [_x000D_
            0.0_x000D_
          ]_x000D_
        ],_x000D_
        "Statistics": {_x000D_
          "CreationDate": "2022-01-12T14:01:11.5135783+01:00",_x000D_
          "LastRefreshDate": "2021-01-15T15:48:14.772413+01:00",_x000D_
          "TotalRefreshCount": 27,_x000D_
          "CustomInfo": {}_x000D_
        }_x000D_
      },_x000D_
      "1080": {_x000D_
        "$type": "Inside.Core.Formula.Definition.DefinitionAC, Inside.Core.Formula",_x000D_
        "ID": 1080,_x000D_
        "Results": [_x000D_
          [_x000D_
            441000.0_x000D_
          ]_x000D_
        ],_x000D_
        "Statistics": {_x000D_
          "CreationDate": "2022-01-12T14:01:11.5135783+01:00",_x000D_
          "LastRefreshDate": "2021-01-15T15:48:14.634368+01:00",_x000D_
          "TotalRefreshCount": 7,_x000D_
          "CustomInfo": {}_x000D_
        }_x000D_
      },_x000D_
      "1081": {_x000D_
        "$type": "Inside.Core.Formula.Definition.DefinitionAC, Inside.Core.Formula",_x000D_
        "ID": 1081,_x000D_
        "Results": [_x000D_
          [_x000D_
            2902324.0_x000D_
          ]_x000D_
        ],_x000D_
        "Statistics": {_x000D_
          "CreationDate": "2022-01-12T14:01:11.5135783+01:00",_x000D_
          "LastRefreshDate": "2021-01-15T15:48:14.6103844+01:00",_x000D_
          "TotalRefreshCount": 27,_x000D_
          "CustomInfo": {}_x000D_
        }_x000D_
      },_x000D_
      "1082": {_x000D_
        "$type": "Inside.Core.Formula.Definition.DefinitionAC, Inside.Core.Formula",_x000D_
        "ID": 1082,_x000D_
        "Results": [_x000D_
          [_x000D_
            0.0_x000D_
          ]_x000D_
        ],_x000D_
        "Statistics": {_x000D_
          "CreationDate": "2022-01-12T14:01:11.5135783+01:00",_x000D_
          "LastRefreshDate": "2021-01-15T15:48:14.6846837+01:00",_x000D_
          "TotalRefreshCount": 27,_x000D_
          "CustomInfo": {}_x000D_
        }_x000D_
      },_x000D_
      "1083": {_x000D_
        "$type": "Inside.Core.Formula.Definition.DefinitionAC, Inside.Core.Formula",_x000D_
        "ID": 1083,_x000D_
        "Results": [_x000D_
          [_x000D_
            0.0_x000D_
          ]_x000D_
        ],_x000D_
        "Statistics": {_x000D_
          "CreationDate": "2022-01-12T14:01:11.5135783+01:00",_x000D_
          "LastRefreshDate": "2021-01-15T15:48:14.6194091+01:00",_x000D_
          "TotalRefreshCount": 27,_x000D_
          "CustomInfo": {}_x000D_
        }_x000D_
      },_x000D_
      "1084": {_x000D_
        "$type": "Inside.Core.Formula.Definition.DefinitionAC, Inside.Core.Formula",_x000D_
        "ID": 1084,_x000D_
        "Results": [_x000D_
          [_x000D_
            0.0_x000D_
          ]_x000D_
        ],_x000D_
        "Statistics": {_x000D_
          "CreationDate": "2022-01-12T14:01:11.5135783+01:00",_x000D_
          "LastRefreshDate": "2021-01-15T15:48:14.6986097+01:00",_x000D_
          "TotalRefreshCount": 27,_x000D_
          "CustomInfo": {}_x000D_
        }_x000D_
      },_x000D_
      "1085": {_x000D_
        "$type": "Inside.Core.Formula.Definition.DefinitionAC, Inside.Core.Formula",_x000D_
        "ID": 1085,_x000D_
        "Results": [_x000D_
          [_x000D_
            0.0_x000D_
          ]_x000D_
        ],_x000D_
        "Statistics": {_x000D_
          "CreationDate": "2022-01-12T14:01:11.5135783+01:00",_x000D_
          "LastRefreshDate": "2021-01-15T15:48:14.7346772+01:00",_x000D_
          "TotalRefreshCount": 27,_x000D_
          "CustomInfo": {}_x000D_
        }_x000D_
      },_x000D_
      "1086": {_x000D_
        "$type": "Inside.Core.Formula.Definition.DefinitionAC, Inside.Core.Formula",_x000D_
        "ID": 1086,_x000D_
        "Results": [_x000D_
          [_x000D_
            0.0_x000D_
          ]_x000D_
        ],_x000D_
        "Statistics": {_x000D_
          "CreationDate": "2022-01-12T14:01:11.5135783+01:00",_x000D_
          "LastRefreshDate": "2021-01-15T15:48:14.7566216+01:00",_x000D_
          "TotalRefreshCount": 27,_x000D_
          "CustomInfo": {}_x000D_
        }_x000D_
      },_x000D_
      "1087": {_x000D_
        "$type": "Inside.Core.Formula.Definition.DefinitionAC, Inside.Core.Formula",_x000D_
        "ID": 1087,_x000D_
        "Results": [_x000D_
          [_x000D_
            75173908.06_x000D_
          ]_x000D_
        ],_x000D_
        "Statistics": {_x000D_
          "CreationDate": "2022-01-12T14:01:11.5135783+01:00",_x000D_
          "LastRefreshDate": "2021-01-15T15:48:14.8003809+01:00",_x000D_
          "TotalRefreshCount": 27,_x000D_
          "CustomInfo": {}_x000D_
        }_x000D_
      },_x000D_
      "1088": {_x000D_
        "$type": "Inside.Core.Formula.Definition.DefinitionAC, Inside.Core.Formula",_x000D_
        "ID": 1088,_x000D_
        "Results": [_x000D_
          [_x000D_
            11124596.11_x000D_
          ]_x000D_
        ],_x000D_
        "Statistics": {_x000D_
          "CreationDate": "2022-01-12T14:01:11.5135783+01:00",_x000D_
          "LastRefreshDate": "2021-01-15T15:48:14.679663+01:00",_x000D_
          "TotalRefreshCount": 27,_x000D_
          "CustomInfo": {}_x000D_
        }_x000D_
      },_x000D_
      "1089": {_x000D_
        "$type": "Inside.Core.Formula.Definition.DefinitionAC, Inside.Core.Formula",_x000D_
        "ID": 1089,_x000D_
        "Results": [_x000D_
          [_x000D_
            0.0_x000D_
          ]_x000D_
        ],_x000D_
        "Statistics": {_x000D_
          "CreationDate": "2022-01-12T14:01:11.5135783+01:00",_x000D_
          "LastRefreshDate": "2021-01-15T15:48:14.6706834+01:00",_x000D_
          "TotalRefreshCount": 27,_x000D_
          "CustomInfo": {}_x000D_
        }_x000D_
      },_x000D_
      "1090": {_x000D_
        "$type": "Inside.Core.Formula.Definition.DefinitionAC, Inside.Core.Formula",_x000D_
        "ID": 1090,_x000D_
        "Results": [_x000D_
          [_x000D_
            -450000.0_x000D_
          ]_x000D_
        ],_x000D_
        "Statistics": {_x000D_
          "CreationDate": "2022-01-12T14:01:11.5135783+01:00",_x000D_
          "LastRefreshDate": "2021-01-15T15:48:14.6493287+01:00",_x000D_
          "TotalRefreshCount": 27,_x000D_
          "CustomInfo": {}_x000D_
        }_x000D_
      },_x000D_
      "1091": {_x000D_
        "$type": "Inside.Core.Formula.Definition.DefinitionAC, Inside.Core.Formula",_x000D_
        "ID": 1091,_x000D_
        "Results": [_x000D_
          [_x000D_
            2569756.72_x000D_
          ]_x000D_
        ],_x000D_
        "Statistics": {_x000D_
          "CreationDate": "2022-01-12T14:01:11.5135783+01:00",_x000D_
          "LastRefreshDate": "2021-01-15T15:48:14.7954007+01:00",_x000D_
          "TotalRefreshCount": 27,_x000D_
          "CustomInfo": {}_x000D_
        }_x000D_
      },_x000D_
      "1092": {_x000D_
        "$type": "Inside.Core.Formula.Definition.DefinitionAC, Inside.Core.Formula",_x000D_
        "ID": 1092,_x000D_
        "Results": [_x000D_
          [_x000D_
            0.0_x000D_
          ]_x000D_
        ],_x000D_
        "Statistics": {_x000D_
          "CreationDate": "2022-01-12T14:01:11.5135783+01:00",_x000D_
          "LastRefreshDate": "2021-01-15T15:48:14.7684493+01:00",_x000D_
          "TotalRefreshCount": 7,_x000D_
          "CustomInfo": {}_x000D_
        }_x000D_
      },_x000D_
      "1093": {_x000D_
        "$type": "Inside.Core.Formula.Definition.DefinitionAC, Inside.Core.Formula",_x000D_
        "ID": 1093,_x000D_
        "Results": [_x000D_
          [_x000D_
            0.0_x000D_
          ]_x000D_
        ],_x000D_
        "Statistics": {_x000D_
          "CreationDate": "2022-01-12T14:01:11.5135783+01:00",_x000D_
          "LastRefreshDate": "2021-01-15T15:48:14.8089863+01:00",_x000D_
          "TotalRefreshCount": 27,_x000D_
          "CustomInfo": {}_x000D_
        }_x000D_
      },_x000D_
      "1094": {_x000D_
        "$type": "Inside.Core.Formula.Definition.DefinitionAC, Inside.Core.Formula",_x000D_
        "ID": 1094,_x000D_
        "Results": [_x000D_
          [_x000D_
            0.0_x000D_
          ]_x000D_
        ],_x000D_
        "Statistics": {_x000D_
          "CreationDate": "2022-01-12T14:01:11.5135783+01:00",_x000D_
          "LastRefreshDate": "2021-01-15T15:48:14.7036416+01:00",_x000D_
          "TotalRefreshCount": 27,_x000D_
          "CustomInfo": {}_x000D_
        }_x000D_
      },_x000D_
      "1095": {_x000D_
        "$type": "Inside.Core.Formula.Definition.DefinitionAC, Inside.Core.Formula",_x000D_
        "ID": 1095,_x000D_
        "Results": [_x000D_
          [_x000D_
            0.0_x000D_
          ]_x000D_
        ],_x000D_
        "Statistics": {_x000D_
          "CreationDate": "2022-01-12T14:01:11.5135783+01:00",_x000D_
          "LastRefreshDate": "2021-01-15T15:48:14.7506314+01:00",_x000D_
          "TotalRefreshCount": 7,_x000D_
          "CustomInfo": {}_x000D_
        }_x000D_
      },_x000D_
      "1096": {_x000D_
        "$type": "Inside.Core.Formula.Definition.DefinitionAC, Inside.Core.Formula",_x000D_
        "ID": 1096,_x000D_
        "Results": [_x000D_
          [_x000D_
            0.0_x000D_
          ]_x000D_
        ],_x000D_
        "Statistics": {_x000D_
          "CreationDate": "2022-01-12T14:01:11.5135783+01:00",_x000D_
          "LastRefreshDate": "2021-01-15T15:46:24.6964719+01:00",_x000D_
          "TotalRefreshCount": 16,_x000D_
          "CustomInfo": {}_x000D_
        }_x000D_
      },_x000D_
      "1097": {_x000D_
        "$type": "Inside.Core.Formula.Definition.DefinitionAC, Inside.Core.Formula",_x000D_
        "ID": 1097,_x000D_
        "Results": [_x000D_
          [_x000D_
            3047324.0_x000D_
          ]_x000D_
        ],_x000D_
        "Statistics": {_x000D_
          "CreationDate": "2022-01-12T14:01:11.5135783+01:00",_x000D_
          "LastRefreshDate": "2021-01-15T15:46:24.7521972+01:00",_x000D_
          "TotalRefreshCount": 16,_x000D_
          "CustomInfo": {}_x000D_
        }_x000D_
      },_x000D_
      "1098": {_x000D_
        "$type": "Inside.Core.Formula.Definition.DefinitionAC, Inside.Core.Formula",_x000D_
        "ID": 1098,_x000D_
        "Results": [_x000D_
          [_x000D_
            -145000.0_x000D_
          ]_x000D_
        ],_x000D_
        "Statistics": {_x000D_
          "CreationDate": "2022-01-12T14:01:11.5135783+01:00",_x000D_
          "LastRefreshDate": "2021-01-15T15:46:28.3407052+01:00",_x000D_
          "TotalRefreshCount": 16,_x000D_
          "CustomInfo": {}_x000D_
        }_x000D_
      },_x000D_
      "1099": {_x000D_
        "$type": "Inside.Core.Formula.Definition.DefinitionAC, Inside.Core.Formula",_x000D_
        "ID": 1099,_x000D_
        "Results": [_x000D_
          [_x000D_
            0.0_x000D_
          ]_x000D_
        ],_x000D_
        "Statistics": {_x000D_
          "CreationDate": "2022-01-12T14:01:11.5135783+01:00",_x000D_
          "LastRefreshDate": "2021-01-15T15:46:24.7343727+01:00",_x000D_
          "TotalRefreshCount": 16,_x000D_
          "CustomInfo": {}_x000D_
        }_x000D_
      },_x000D_
      "1100": {_x000D_
        "$type": "Inside.Core.Formula.Definition.DefinitionAC, Inside.Core.Formula",_x000D_
        "ID": 1100,_x000D_
        "Results": [_x000D_
          [_x000D_
            0.0_x000D_
          ]_x000D_
        ],_x000D_
        "Statistics": {_x000D_
          "CreationDate": "2022-01-12T14:01:11.5135783+01:00",_x000D_
          "LastRefreshDate": "2021-01-15T15:46:28.3703873+01:00",_x000D_
          "TotalRefreshCount": 16,_x000D_
          "CustomInfo": {}_x000D_
        }_x000D_
      },_x000D_
      "1101": {_x000D_
        "$type": "Inside.Core.Formula.Definition.DefinitionAC, Inside.Core.Formula",_x000D_
        "ID": 1101,_x000D_
        "Results": [_x000D_
          [_x000D_
            2902324.0_x000D_
          ]_x000D_
        ],_x000D_
        "Statistics": {_x000D_
          "CreationDate": "2022-01-12T14:01:11.5135783+01:00",_x000D_
          "LastRefreshDate": "2021-01-15T15:46:35.1140491+01:00",_x000D_
          "TotalRefreshCount": 20,_x000D_
          "CustomInfo": {}_x000D_
        }_x000D_
      },_x000D_
      "1102": {_x000D_
        "$type": "Inside.Core.Formula.Definition.DefinitionAC, Inside.Core.Formula",_x000D_
        "ID": 1102,_x000D_
        "Results": [_x000D_
          [_x000D_
            0.0_x000D_
          ]_x000D_
        ],_x000D_
        "Statistics": {_x000D_
          "CreationDate": "2022-01-12T14:01:11.5135783+01:00",_x000D_
          "LastRefreshDate": "2021-01-15T15:46:35.1963349+01:00",_x000D_
          "TotalRefreshCount": 20,_x000D_
          "CustomInfo": {}_x000D_
        }_x000D_
      },_x000D_
      "1103": {_x000D_
        "$type": "Inside.Core.Formula.Definition.DefinitionAC, Inside.Core.Formula",_x000D_
        "ID": 1103,_x000D_
        "Results": [_x000D_
          [_x000D_
            0.0_x000D_
          ]_x000D_
        ],_x000D_
        "Statistics": {_x000D_
          "CreationDate": "2022-01-12T14:01:11.5135783+01:00",_x000D_
          "LastRefreshDate": "2021-01-15T15:46:35.2711352+01:00",_x000D_
          "TotalRefreshCount": 20,_x000D_
          "CustomInfo": {}_x000D_
        }_x000D_
      },_x000D_
      "1104": {_x000D_
        "$type": "Inside.Core.Formula.Definition.DefinitionAC, Inside.Core.Formula",_x000D_
        "ID": 1104,_x000D_
        "Results": [_x000D_
          [_x000D_
            0.0_x000D_
          ]_x000D_
        ],_x000D_
        "Statistics": {_x000D_
          "CreationDate": "2022-01-12T14:01:11.5135783+01:00",_x000D_
          "LastRefreshDate": "2021-01-15T15:48:08.1329721+01:00",_x000D_
          "TotalRefreshCount": 1,_x000D_
          "CustomInfo": {}_x000D_
        }_x000D_
      },_x000D_
      "1105": {_x000D_
        "$type": "Inside.Core.Formula.Definiti</t>
  </si>
  <si>
    <t>on.DefinitionAC, Inside.Core.Formula",_x000D_
        "ID": 1105,_x000D_
        "Results": [_x000D_
          [_x000D_
            0.0_x000D_
          ]_x000D_
        ],_x000D_
        "Statistics": {_x000D_
          "CreationDate": "2022-01-12T14:01:11.5135783+01:00",_x000D_
          "LastRefreshDate": "2021-01-15T15:48:14.0232062+01:00",_x000D_
          "TotalRefreshCount": 2,_x000D_
          "CustomInfo": {}_x000D_
        }_x000D_
      },_x000D_
      "1106": {_x000D_
        "$type": "Inside.Core.Formula.Definition.DefinitionAC, Inside.Core.Formula",_x000D_
        "ID": 1106,_x000D_
        "Results": [_x000D_
          [_x000D_
            0.0_x000D_
          ]_x000D_
        ],_x000D_
        "Statistics": {_x000D_
          "CreationDate": "2022-01-12T14:01:11.5135783+01:00",_x000D_
          "LastRefreshDate": "2021-01-15T15:48:47.4755052+01:00",_x000D_
          "TotalRefreshCount": 1,_x000D_
          "CustomInfo": {}_x000D_
        }_x000D_
      },_x000D_
      "1107": {_x000D_
        "$type": "Inside.Core.Formula.Definition.DefinitionAC, Inside.Core.Formula",_x000D_
        "ID": 1107,_x000D_
        "Results": [_x000D_
          [_x000D_
            0.0_x000D_
          ]_x000D_
        ],_x000D_
        "Statistics": {_x000D_
          "CreationDate": "2022-01-12T14:01:11.5135783+01:00",_x000D_
          "LastRefreshDate": "2021-01-21T18:06:08.26932+01:00",_x000D_
          "TotalRefreshCount": 14,_x000D_
          "CustomInfo": {}_x000D_
        }_x000D_
      },_x000D_
      "1108": {_x000D_
        "$type": "Inside.Core.Formula.Definition.DefinitionAC, Inside.Core.Formula",_x000D_
        "ID": 1108,_x000D_
        "Results": [_x000D_
          [_x000D_
            0.0_x000D_
          ]_x000D_
        ],_x000D_
        "Statistics": {_x000D_
          "CreationDate": "2022-01-12T14:01:11.5135783+01:00",_x000D_
          "LastRefreshDate": "2021-01-21T18:06:08.4419018+01:00",_x000D_
          "TotalRefreshCount": 15,_x000D_
          "CustomInfo": {}_x000D_
        }_x000D_
      },_x000D_
      "1109": {_x000D_
        "$type": "Inside.Core.Formula.Definition.DefinitionAC, Inside.Core.Formula",_x000D_
        "ID": 1109,_x000D_
        "Results": [_x000D_
          [_x000D_
            0.0_x000D_
          ]_x000D_
        ],_x000D_
        "Statistics": {_x000D_
          "CreationDate": "2022-01-12T14:01:11.5135783+01:00",_x000D_
          "LastRefreshDate": "2021-01-21T18:06:08.2094795+01:00",_x000D_
          "TotalRefreshCount": 14,_x000D_
          "CustomInfo": {}_x000D_
        }_x000D_
      },_x000D_
      "1110": {_x000D_
        "$type": "Inside.Core.Formula.Definition.DefinitionAC, Inside.Core.Formula",_x000D_
        "ID": 1110,_x000D_
        "Results": [_x000D_
          [_x000D_
            0.0_x000D_
          ]_x000D_
        ],_x000D_
        "Statistics": {_x000D_
          "CreationDate": "2022-01-12T14:01:11.5135783+01:00",_x000D_
          "LastRefreshDate": "2021-01-21T18:06:08.3820658+01:00",_x000D_
          "TotalRefreshCount": 14,_x000D_
          "CustomInfo": {}_x000D_
        }_x000D_
      },_x000D_
      "1111": {_x000D_
        "$type": "Inside.Core.Formula.Definition.DefinitionAC, Inside.Core.Formula",_x000D_
        "ID": 1111,_x000D_
        "Results": [_x000D_
          [_x000D_
            0.0_x000D_
          ]_x000D_
        ],_x000D_
        "Statistics": {_x000D_
          "CreationDate": "2022-01-12T14:01:11.5135783+01:00",_x000D_
          "LastRefreshDate": "2021-01-21T18:06:08.4818014+01:00",_x000D_
          "TotalRefreshCount": 14,_x000D_
          "CustomInfo": {}_x000D_
        }_x000D_
      },_x000D_
      "1112": {_x000D_
        "$type": "Inside.Core.Formula.Definition.DefinitionAC, Inside.Core.Formula",_x000D_
        "ID": 1112,_x000D_
        "Results": [_x000D_
          [_x000D_
            0.0_x000D_
          ]_x000D_
        ],_x000D_
        "Statistics": {_x000D_
          "CreationDate": "2022-01-12T14:01:11.5135783+01:00",_x000D_
          "LastRefreshDate": "2021-01-21T18:06:08.328164+01:00",_x000D_
          "TotalRefreshCount": 14,_x000D_
          "CustomInfo": {}_x000D_
        }_x000D_
      },_x000D_
      "1113": {_x000D_
        "$type": "Inside.Core.Formula.Definition.DefinitionAC, Inside.Core.Formula",_x000D_
        "ID": 1113,_x000D_
        "Results": [_x000D_
          [_x000D_
            0.0_x000D_
          ]_x000D_
        ],_x000D_
        "Statistics": {_x000D_
          "CreationDate": "2022-01-12T14:01:11.5135783+01:00",_x000D_
          "LastRefreshDate": "2021-01-21T18:06:08.3461423+01:00",_x000D_
          "TotalRefreshCount": 14,_x000D_
          "CustomInfo": {}_x000D_
        }_x000D_
      },_x000D_
      "1114": {_x000D_
        "$type": "Inside.Core.Formula.Definition.DefinitionAC, Inside.Core.Formula",_x000D_
        "ID": 1114,_x000D_
        "Results": [_x000D_
          [_x000D_
            0.0_x000D_
          ]_x000D_
        ],_x000D_
        "Statistics": {_x000D_
          "CreationDate": "2022-01-12T14:01:11.5135783+01:00",_x000D_
          "LastRefreshDate": "2021-01-21T18:06:08.2164611+01:00",_x000D_
          "TotalRefreshCount": 14,_x000D_
          "CustomInfo": {}_x000D_
        }_x000D_
      },_x000D_
      "1115": {_x000D_
        "$type": "Inside.Core.Formula.Definition.DefinitionAC, Inside.Core.Formula",_x000D_
        "ID": 1115,_x000D_
        "Results": [_x000D_
          [_x000D_
            0.0_x000D_
          ]_x000D_
        ],_x000D_
        "Statistics": {_x000D_
          "CreationDate": "2022-01-12T14:01:11.5135783+01:00",_x000D_
          "LastRefreshDate": "2021-01-21T18:06:08.3640688+01:00",_x000D_
          "TotalRefreshCount": 14,_x000D_
          "CustomInfo": {}_x000D_
        }_x000D_
      },_x000D_
      "1116": {_x000D_
        "$type": "Inside.Core.Formula.Definition.DefinitionAC, Inside.Core.Formula",_x000D_
        "ID": 1116,_x000D_
        "Results": [_x000D_
          [_x000D_
            0.0_x000D_
          ]_x000D_
        ],_x000D_
        "Statistics": {_x000D_
          "CreationDate": "2022-01-12T14:01:11.5135783+01:00",_x000D_
          "LastRefreshDate": "2021-01-21T18:06:08.3680611+01:00",_x000D_
          "TotalRefreshCount": 14,_x000D_
          "CustomInfo": {}_x000D_
        }_x000D_
      },_x000D_
      "1117": {_x000D_
        "$type": "Inside.Core.Formula.Definition.DefinitionAC, Inside.Core.Formula",_x000D_
        "ID": 1117,_x000D_
        "Results": [_x000D_
          [_x000D_
            0.0_x000D_
          ]_x000D_
        ],_x000D_
        "Statistics": {_x000D_
          "CreationDate": "2022-01-12T14:01:11.5135783+01:00",_x000D_
          "LastRefreshDate": "2021-01-21T18:06:08.3710996+01:00",_x000D_
          "TotalRefreshCount": 14,_x000D_
          "CustomInfo": {}_x000D_
        }_x000D_
      },_x000D_
      "1118": {_x000D_
        "$type": "Inside.Core.Formula.Definition.DefinitionAC, Inside.Core.Formula",_x000D_
        "ID": 1118,_x000D_
        "Results": [_x000D_
          [_x000D_
            0.0_x000D_
          ]_x000D_
        ],_x000D_
        "Statistics": {_x000D_
          "CreationDate": "2022-01-12T14:01:11.5135783+01:00",_x000D_
          "LastRefreshDate": "2021-01-21T18:06:08.4598609+01:00",_x000D_
          "TotalRefreshCount": 14,_x000D_
          "CustomInfo": {}_x000D_
        }_x000D_
      },_x000D_
      "1119": {_x000D_
        "$type": "Inside.Core.Formula.Definition.DefinitionAC, Inside.Core.Formula",_x000D_
        "ID": 1119,_x000D_
        "Results": [_x000D_
          [_x000D_
            0.0_x000D_
          ]_x000D_
        ],_x000D_
        "Statistics": {_x000D_
          "CreationDate": "2022-01-12T14:01:11.5135783+01:00",_x000D_
          "LastRefreshDate": "2021-01-21T18:06:08.5525695+01:00",_x000D_
          "TotalRefreshCount": 14,_x000D_
          "CustomInfo": {}_x000D_
        }_x000D_
      },_x000D_
      "1120": {_x000D_
        "$type": "Inside.Core.Formula.Definition.DefinitionAC, Inside.Core.Formula",_x000D_
        "ID": 1120,_x000D_
        "Results": [_x000D_
          [_x000D_
            0.0_x000D_
          ]_x000D_
        ],_x000D_
        "Statistics": {_x000D_
          "CreationDate": "2022-01-12T14:01:11.5135783+01:00",_x000D_
          "LastRefreshDate": "2021-01-21T18:06:08.5475821+01:00",_x000D_
          "TotalRefreshCount": 14,_x000D_
          "CustomInfo": {}_x000D_
        }_x000D_
      },_x000D_
      "1121": {_x000D_
        "$type": "Inside.Core.Formula.Definition.DefinitionAC, Inside.Core.Formula",_x000D_
        "ID": 1121,_x000D_
        "Results": [_x000D_
          [_x000D_
            0.0_x000D_
          ]_x000D_
        ],_x000D_
        "Statistics": {_x000D_
          "CreationDate": "2022-01-12T14:01:11.5135783+01:00",_x000D_
          "LastRefreshDate": "2021-01-21T18:06:08.6293941+01:00",_x000D_
          "TotalRefreshCount": 14,_x000D_
          "CustomInfo": {}_x000D_
        }_x000D_
      },_x000D_
      "1122": {_x000D_
        "$type": "Inside.Core.Formula.Definition.DefinitionAC, Inside.Core.Formula",_x000D_
        "ID": 1122,_x000D_
        "Results": [_x000D_
          [_x000D_
            0.0_x000D_
          ]_x000D_
        ],_x000D_
        "Statistics": {_x000D_
          "CreationDate": "2022-01-12T14:01:11.5135783+01:00",_x000D_
          "LastRefreshDate": "2021-01-21T18:06:08.3391645+01:00",_x000D_
          "TotalRefreshCount": 14,_x000D_
          "CustomInfo": {}_x000D_
        }_x000D_
      },_x000D_
      "1123": {_x000D_
        "$type": "Inside.Core.Formula.Definition.DefinitionAC, Inside.Core.Formula",_x000D_
        "ID": 1123,_x000D_
        "Results": [_x000D_
          [_x000D_
            0.0_x000D_
          ]_x000D_
        ],_x000D_
        "Statistics": {_x000D_
          "CreationDate": "2022-01-12T14:01:11.5135783+01:00",_x000D_
          "LastRefreshDate": "2021-01-21T18:06:08.3750791+01:00",_x000D_
          "TotalRefreshCount": 14,_x000D_
          "CustomInfo": {}_x000D_
        }_x000D_
      },_x000D_
      "1124": {_x000D_
        "$type": "Inside.Core.Formula.Definition.DefinitionAC, Inside.Core.Formula",_x000D_
        "ID": 1124,_x000D_
        "Results": [_x000D_
          [_x000D_
            0.0_x000D_
          ]_x000D_
        ],_x000D_
        "Statistics": {_x000D_
          "CreationDate": "2022-01-12T14:01:11.5135783+01:00",_x000D_
          "LastRefreshDate": "2021-01-21T18:06:08.4488881+01:00",_x000D_
          "TotalRefreshCount": 14,_x000D_
          "CustomInfo": {}_x000D_
        }_x000D_
      },_x000D_
      "1125": {_x000D_
        "$type": "Inside.Core.Formula.Definition.DefinitionAC, Inside.Core.Formula",_x000D_
        "ID": 1125,_x000D_
        "Results": [_x000D_
          [_x000D_
            0.0_x000D_
          ]_x000D_
        ],_x000D_
        "Statistics": {_x000D_
          "CreationDate": "2022-01-12T14:01:11.5135783+01:00",_x000D_
          "LastRefreshDate": "2021-01-21T18:06:08.2015386+01:00",_x000D_
          "TotalRefreshCount": 14,_x000D_
          "CustomInfo": {}_x000D_
        }_x000D_
      },_x000D_
      "1126": {_x000D_
        "$type": "Inside.Core.Formula.Definition.DefinitionAC, Inside.Core.Formula",_x000D_
        "ID": 1126,_x000D_
        "Results": [_x000D_
          [_x000D_
            0.0_x000D_
          ]_x000D_
        ],_x000D_
        "Statistics": {_x000D_
          "CreationDate": "2022-01-12T14:01:11.5135783+01:00",_x000D_
          "LastRefreshDate": "2021-01-21T18:06:08.5735135+01:00",_x000D_
          "TotalRefreshCount": 14,_x000D_
          "CustomInfo": {}_x000D_
        }_x000D_
      },_x000D_
      "1127": {_x000D_
        "$type": "Inside.Core.Formula.Definition.DefinitionAC, Inside.Core.Formula",_x000D_
        "ID": 1127,_x000D_
        "Results": [_x000D_
          [_x000D_
            0.0_x000D_
          ]_x000D_
        ],_x000D_
        "Statistics": {_x000D_
          "CreationDate": "2022-01-12T14:01:11.5135783+01:00",_x000D_
          "LastRefreshDate": "2021-01-21T18:06:08.2653306+01:00",_x000D_
          "TotalRefreshCount": 14,_x000D_
          "CustomInfo": {}_x000D_
        }_x000D_
      },_x000D_
      "1128": {_x000D_
        "$type": "Inside.Core.Formula.Definition.DefinitionAC, Inside.Core.Formula",_x000D_
        "ID": 1128,_x000D_
        "Results": [_x000D_
          [_x000D_
            0.0_x000D_
          ]_x000D_
        ],_x000D_
        "Statistics": {_x000D_
          "CreationDate": "2022-01-12T14:01:11.5135783+01:00",_x000D_
          "LastRefreshDate": "2021-01-21T18:06:08.5406009+01:00",_x000D_
          "TotalRefreshCount": 14,_x000D_
          "CustomInfo": {}_x000D_
        }_x000D_
      },_x000D_
      "1129": {_x000D_
        "$type": "Inside.Core.Formula.Definition.DefinitionAC, Inside.Core.Formula",_x000D_
        "ID": 1129,_x000D_
        "Results": [_x000D_
          [_x000D_
            0.0_x000D_
          ]_x000D_
        ],_x000D_
        "Statistics": {_x000D_
          "CreationDate": "2022-01-12T14:01:11.5135783+01:00",_x000D_
          "LastRefreshDate": "2021-01-21T18:06:08.2573905+01:00",_x000D_
          "TotalRefreshCount": 14,_x000D_
          "CustomInfo": {}_x000D_
        }_x000D_
      },_x000D_
      "1130": {_x000D_
        "$type": "Inside.Core.Formula.Definition.DefinitionAC, Inside.Core.Formula",_x000D_
        "ID": 1130,_x000D_
        "Results": [_x000D_
          [_x000D_
            0.0_x000D_
          ]_x000D_
        ],_x000D_
        "Statistics": {_x000D_
          "CreationDate": "2022-01-12T14:01:11.5135783+01:00",_x000D_
          "LastRefreshDate": "2021-01-21T18:06:08.2893059+01:00",_x000D_
          "TotalRefreshCount": 14,_x000D_
          "CustomInfo": {}_x000D_
        }_x000D_
      },_x000D_
      "1131": {_x000D_
        "$type": "Inside.Core.Formula.Definition.DefinitionAC, Inside.Core.Formula",_x000D_
        "ID": 1131,_x000D_
        "Results": [_x000D_
          [_x000D_
            0.0_x000D_
          ]_x000D_
        ],_x000D_
        "Statistics": {_x000D_
          "CreationDate": "2022-01-12T14:01:11.5135783+01:00",_x000D_
          "LastRefreshDate": "2021-01-21T18:06:08.54459+01:00",_x000D_
          "TotalRefreshCount": 14,_x000D_
          "CustomInfo": {}_x000D_
        }_x000D_
      },_x000D_
      "1132": {_x000D_
        "$type": "Inside.Core.Formula.Definition.DefinitionAC, Inside.Core.Formula",_x000D_
        "ID": 1132,_x000D_
        "Results": [_x000D_
          [_x000D_
            0.0_x000D_
          ]_x000D_
        ],_x000D_
        "Statistics": {_x000D_
          "CreationDate": "2022-01-12T14:01:11.5135783+01:00",_x000D_
          "LastRefreshDate": "2021-01-21T18:06:08.4458527+01:00",_x000D_
          "TotalRefreshCount": 14,_x000D_
          "CustomInfo": {}_x000D_
        }_x000D_
      },_x000D_
      "1133": {_x000D_
        "$type": "Inside.Core.Formula.Definition.DefinitionAC, Inside.Core.Formula",_x000D_
        "ID": 1133,_x000D_
        "Results": [_x000D_
          [_x000D_
            0.0_x000D_
          ]_x000D_
        ],_x000D_
        "Statistics": {_x000D_
          "CreationDate": "2022-01-12T14:01:11.5135783+01:00",_x000D_
          "LastRefreshDate": "2021-01-21T18:06:08.2055265+01:00",_x000D_
          "TotalRefreshCount": 14,_x000D_
          "CustomInfo": {}_x000D_
        }_x000D_
      },_x000D_
      "1134": {_x000D_
        "$type": "Inside.Core.Formula.Definition.DefinitionAC, Inside.Core.Formula",_x000D_
        "ID": 1134,_x000D_
        "Results": [_x000D_
          [_x000D_
            0.0_x000D_
          ]_x000D_
        ],_x000D_
        "Statistics": {_x000D_
          "CreationDate": "2022-01-12T14:01:11.5135783+01:00",_x000D_
          "LastRefreshDate": "2021-01-21T18:06:08.220451+01:00",_x000D_
          "TotalRefreshCount": 14,_x000D_
          "CustomInfo": {}_x000D_
        }_x000D_
      },_x000D_
      "1135": {_x000D_
        "$type": "Inside.Core.Formula.Definition.DefinitionAC, Inside.Core.Formula",_x000D_
        "ID": 1135,_x000D_
        "Results": [_x000D_
          [_x000D_
            0.0_x000D_
          ]_x000D_
        ],_x000D_
        "Statistics": {_x000D_
          "CreationDate": "2022-01-12T14:01:11.5135783+01:00",_x000D_
          "LastRefreshDate": "2021-01-21T18:06:08.2613809+01:00",_x000D_
          "TotalRefreshCount": 14,_x000D_
          "CustomInfo": {}_x000D_
        }_x000D_
      },_x000D_
      "1136": {_x000D_
        "$type": "Inside.Core.Formula.Definition.DefinitionAC, Inside.Core.Formula",_x000D_
        "ID": 1136,_x000D_
        "Results": [_x000D_
          [_x000D_
            0.0_x000D_
          ]_x000D_
        ],_x000D_
        "Statistics": {_x000D_
          "CreationDate": "2022-01-12T14:01:11.5135783+01:00",_x000D_
          "LastRefreshDate": "2021-01-21T18:06:08.2733477+01:00",_x000D_
          "TotalRefreshCount": 14,_x000D_
          "CustomInfo": {}_x000D_
        }_x000D_
      },_x000D_
      "1137": {_x000D_
        "$type": "Inside.Core.Formula.Definition.DefinitionAC, Inside.Core.Formula",_x000D_
        "ID": 1137,_x000D_
        "Results": [_x000D_
          [_x000D_
            0.0_x000D_
          ]_x000D_
        ],_x000D_
        "Statistics": {_x000D_
          "CreationDate": "2022-01-12T14:01:11.5135783+01:00",_x000D_
          "LastRefreshDate": "2021-01-21T18:06:08.43791+01:00",_x000D_
          "TotalRefreshCount": 14,_x000D_
          "CustomInfo": {}_x000D_
        }_x000D_
      },_x000D_
      "1138": {_x000D_
        "$type": "Inside.Core.Formula.Definition.DefinitionAC, Inside.Core.Formula",_x000D_
        "ID": 1138,_x000D_
        "Results": [_x000D_
          [_x000D_
            0.0_x000D_
          ]_x000D_
        ],_x000D_
        "Statistics": {_x000D_
          "CreationDate": "2022-01-12T14:01:11.5135783+01:00",_x000D_
          "LastRefreshDate": "2021-01-21T18:06:08.6074233+01:00",_x000D_
          "TotalRefreshCount": 14,_x000D_
          "CustomInfo": {}_x000D_
        }_x000D_
      },_x000D_
      "1139": {_x000D_
        "$type": "Inside.Core.Formula.Definition.DefinitionAC, Inside.Core.Formula",_x000D_
        "ID": 1139,_x000D_
        "Results": [_x000D_
          [_x000D_
            0.0_x000D_
          ]_x000D_
        ],_x000D_
        "Statistics": {_x000D_
          "CreationDate": "2022-01-12T14:01:11.5135783+01:00",_x000D_
          "LastRefreshDate": "2021-01-21T18:06:08.5366114+01:00",_x000D_
          "TotalRefreshCount": 14,_x000D_
          "CustomInfo": {}_x000D_
        }_x000D_
      },_x000D_
      "1140": {_x000D_
        "$type": "Inside.Core.Formula.Definition.DefinitionAC, Inside.Core.Formula",_x000D_
        "ID": 1140,_x000D_
        "Results": [_x000D_
          [_x000D_
            0.0_x000D_
          ]_x000D_
        ],_x000D_
        "Statistics": {_x000D_
          "CreationDate": "2022-01-12T14:01:11.5135783+01:00",_x000D_
          "LastRefreshDate": "2021-01-21T18:06:08.2244727+01:00",_x000D_
          "TotalRefreshCount": 14,_x000D_
          "CustomInfo": {}_x000D_
        }_x000D_
      },_x000D_
      "1141": {_x000D_
        "$type": "Inside.Core.Formula.Definition.DefinitionAC, Inside.Core.Formula",_x000D_
        "ID": 1141,_x000D_
        "Results": [_x000D_
          [_x000D_
            0.0_x000D_
          ]_x000D_
        ],_x000D_
        "Statistics": {_x000D_
          "CreationDate": "2022-01-12T14:01:11.5135783+01:00",_x000D_
          "LastRefreshDate": "2021-01-21T18:06:08.6183947+01:00",_x000D_
          "TotalRefreshCount": 14,_x000D_
          "CustomInfo": {}_x000D_
        }_x000D_
      },_x000D_
      "1142": {_x000D_
        "$type": "Inside.Core.Formula.Definition.DefinitionAC, Inside.Core.Formula",_x000D_
        "ID": 1142,_x000D_
        "Results": [_x000D_
          [_x000D_
            0.0_x000D_
          ]_x000D_
        ],_x000D_
        "Statistics": {_x000D_
          "CreationDate": "2022-01-12T14:01:11.5135783+01:00",_x000D_
          "LastRefreshDate": "2021-01-21T18:06:08.4568669+01:00",_x000D_
          "TotalRefreshCount": 14,_x000D_
          "CustomInfo": {}_x000D_
        }_x000D_
      },_x000D_
      "1143": {_x000D_
        "$type": "Inside.Core.Formula.Definition.DefinitionAC, Inside.Core.Formula",_x000D_
        "ID": 1143,_x000D_
        "Results": [_x000D_
          [_x000D_
            0.0_x000D_
          ]_x000D_
        ],_x000D_
        "Statistics": {_x000D_
          "CreationDate": "2022-01-12T14:01:11.5135783+01:00",_x000D_
          "LastRefreshDate": "2021-01-21T18:06:08.2125099+01:00",_x000D_
          "TotalRefreshCount": 14,_x000D_
          "CustomInfo": {}_x000D_
        }_x000D_
      },_x000D_
      "1144": {_x000D_
        "$type": "Inside.Core.Formula.Definition.DefinitionAC, Inside.Core.Formula",_x000D_
        "ID": 1144,_x000D_
        "Results": [_x000D_
          [_x000D_
            0.0_x000D_
          ]_x000D_
        ],_x000D_
        "Statistics": {_x000D_
          "CreationDate": "2022-01-12T14:01:11.5135783+01:00",_x000D_
          "LastRefreshDate": "2021-01-21T18:06:08.3351721+01:00",_x000D_
          "TotalRefreshCount": 14,_x000D_
          "CustomInfo": {}_x000D_
        }_x000D_
      },_x000D_
      "1145": {_x000D_
        "$type": "Inside.Core.Formula.Definition.DefinitionAC, Inside.Core.Formula",_x000D_
        "ID": 1145,_x000D_
        "Results": [_x000D_
          [_x000D_
            0.0_x000D_
          ]_x000D_
        ],_x000D_
        "Statistics": {_x000D_
          "CreationDate": "2022-01-12T14:01:11.5135783+01:00",_x000D_
          "LastRefreshDate": "2021-01-21T18:06:08.5246804+01:00",_x000D_
          "TotalRefreshCount": 14,_x000D_
          "CustomInfo": {}_x000D_
        }_x000D_
      },_x000D_
      "1146": {_x000D_
        "$type": "Inside.Core.Formula.Definition.DefinitionAC, Inside.Core.Formula",_x000D_
        "ID": 1146,_x000D_
        "Results": [_x000D_
          [_x000D_
            0.0_x000D_
          ]_x000D_
        ],_x000D_
        "Statistics": {_x000D_
          "CreationDate": "2022-01-12T14:01:11.5135783+01:00",_x000D_
          "LastRefreshDate": "2021-01-21T18:06:08.4748202+01:00",_x000D_
          "TotalRefreshCount": 14,_x000D_
          "CustomInfo": {}_x000D_
        }_x000D_
      },_x000D_
      "1147": {_x000D_
        "$type": "Inside.Core.Formula.Definition.DefinitionAC, Inside.Core.Formula",_x000D_
        "ID": 1147,_x000D_
        "Results": [_x000D_
          [_x000D_
            0.0_x000D_
          ]_x000D_
        ],_x000D_
        "Statistics": {_x000D_
          "CreationDate": "2022-01-12T14:01:11.5135783+01:00",_x000D_
          "LastRefreshDate": "2021-01-21T18:06:08.2284635+01:00",_x000D_
          "TotalRefreshCount": 14,_x000D_
          "CustomInfo": {}_x000D_
        }_x000D_
      },_x000D_
      "1148": {_x000D_
        "$type": "Inside.Core.Formula.Definition.DefinitionAC, Inside.Core.Formula",_x000D_
        "ID": 1148,_x000D_
        "Results": [_x000D_
          [_x000D_
            0.0_x000D_
          ]_x000D_
        ],_x000D_
        "Statistics": {_x000D_
          "CreationDate": "2022-01-12T14:01:11.5135783+01:00",_x000D_
          "LastRefreshDate": "2021-01-21T18:06:08.4638499+01:00",_x000D_
          "TotalRefreshCount": 14,_x000D_
          "CustomInfo": {}_x000D_
        }_x000D_
      },_x000D_
      "1149": {_x000D_
        "$type": "Inside.Core.Formula.Definition.DefinitionAC, Inside.Core.Formula",_x000D_
        "ID": 1149,_x000D_
        "Results": [_x000D_
          [_x000D_
            0.0_x000D_
          ]_x000D_
        ],_x000D_
        "Statistics": {_x000D_
          "CreationDate": "2022-01-12T14:01:11.5135783+01:00",_x000D_
          "LastRefreshDate": "2021-01-21T18:06:08.6223841+01:00",_x000D_
          "TotalRefreshCount": 14,_x000D_
          "CustomInfo": {}_x000D_
        }_x000D_
      },_x000D_
      "1150": {_x000D_
        "$type": "Inside.Core.Formula.Definition.DefinitionAC, Inside.Core.Formula",_x000D_
        "ID": 1150,_x000D_
        "Results": [_x000D_
          [_x000D_
            0.0_x000D_
          ]_x000D_
        ],_x000D_
        "Statistics": {_x000D_
          "CreationDate": "2022-01-12T14:01:11.5135783+01:00",_x000D_
          "LastRefreshDate": "2021-01-21T18:06:08.5964894+01:00",_x000D_
          "TotalRefreshCount": 14,_x000D_
          "CustomInfo": {}_x000D_
        }_x000D_
      },_x000D_
      "1151": {_x000D_
        "$type": "Inside.Core.Formula.Definition.DefinitionAC, Inside.Core.Formula",_x000D_
        "ID": 1151,_x000D_
        "Results": [_x000D_
          [_x000D_
            0.0_x000D_
          ]_x000D_
        ],_x000D_
        "Statistics": {_x000D_
          "CreationDate": "2022-01-12T14:01:11.5135783+01:00",_x000D_
          "LastRefreshDate": "2021-01-21T18:06:08.2534022+01:00",_x000D_
          "TotalRefreshCount": 14,_x000D_
          "CustomInfo": {}_x000D_
        }_x000D_
      },_x000D_
      "1152": {_x000D_
        "$type": "Inside.Core.Formula.Definition.DefinitionAC, Inside.Core.Formula",_x000D_
        "ID": 1152,_x000D_
        "Results": [_x000D_
          [_x000D_
            0.0_x000D_
          ]_x000D_
        ],_x000D_
        "Statistics": {_x000D_
          "CreationDate": "2022-01-12T14:01:11.5135783+01:00",_x000D_
          "LastRefreshDate": "2021-01-21T18:06:08.5296306+01:00",_x000D_
          "TotalRefreshCount": 14,_x000D_
          "CustomInfo": {}_x000D_
        }_x000D_
      },_x000D_
      "1153": {_x000D_
        "$type": "Inside.Core.Formula.Definition.DefinitionAC, Inside.Core.Formula",_x000D_
        "ID": 1153,_x000D_
        "Results": [_x000D_
          [_x000D_
            0.0_x000D_
          ]_x000D_
        ],_x000D_
        "Statistics": {_x000D_
          "CreationDate": "2022-01-12T14:01:11.5135783+01:00",_x000D_
          "LastRefreshDate": "2021-01-21T18:06:08.3850594+01:00",_x000D_
          "TotalRefreshCount": 14,_x000D_
          "CustomInfo": {}_x000D_
        }_x000D_
      },_x000D_
      "1154": {_x000D_
        "$type": "Inside.Core.Formula.Definition.DefinitionAC, Inside.Core.Formula",_x000D_
        "ID": 1154,_x000D_
        "Results": [_x000D_
          [_x000D_
            0.0_x000D_
          ]_x000D_
        ],_x000D_
        "Statistics": {_x000D_
          "CreationDate": "2022-01-12T14:01:11.5135783+01:00",_x000D_
          "LastRefreshDate": "2021-01-21T18:06:08.4718253+01:00",_x000D_
          "TotalRefreshCount": 14,_x000D_
          "CustomInfo": {}_x000D_
        }_x000D_
      },_x000D_
      "1155": {_x000D_
        "$type": "Inside.Core.Formula.Definition.DefinitionAC, Inside.Core.Formula",_x000D_
        "ID": 1155,_x000D_
        "Results": [_x000D_
          [_x000D_
            0.0_x000D_
          ]_x000D_
        ],_x000D_
        "Statistics": {_x000D_
          "CreationDate": "2022-01-12T14:01:11.5135783+01:00",_x000D_
          "LastRefreshDate": "2021-01-21T18:06:08.3501321+01:00",_x000D_
          "TotalRefreshCount": 14,_x000D_
          "CustomInfo": {}_x000D_
        }_x000D_
      },_x000D_
      "1156": {_x000D_
        "$type": "Inside.Core.Formula.Definition.DefinitionAC, Inside.Core.Formula",_x000D_
        "ID": 1156,_x000D_
        "Results": [_x000D_
          [_x000D_
            0.0_x000D_
          ]_x000D_
        ],_x000D_
        "Statistics": {_x000D_
          "CreationDate": "2022-01-12T14:01:11.5135783+01:00",_x000D_
          "LastRefreshDate": "2021-01-21T18:06:08.2853161+01:00",_x000D_
          "TotalRefreshCount": 14,_x000D_
          "CustomInfo": {}_x000D_
        }_x000D_
      },_x000D_
      "1157": {_x000D_
        "$type": "Inside.Core.Formula.Definition.DefinitionAC, Inside.Core.Formula",_x000D_
        "ID": 1157,_x000D_
        "Results": [_x000D_
          [_x000D_
            0.0_x000D_
          ]_x000D_
        ],_x000D_
        "Statistics": {_x000D_
          "CreationDate": "2022-01-12T14:01:11.5135783+01:00",_x000D_
          "LastRefreshDate": "2021-01-21T18:06:08.3890035+01:00",_x000D_
          "TotalRefreshCount": 14,_x000D_
          "CustomInfo": {}_x000D_
        }_x000D_
      },_x000D_
      "1158": {_x000D_
        "$type": "Inside.Core.Formula.Definition.DefinitionAC, Inside.Core.Formula",_x000D_
        "ID": 1158,_x000D_
        "Results": [_x000D_
          [_x000D_
            0.0_x000D_
          ]_x000D_
        ],_x000D_
        "Statistics": {_x000D_
          "CreationDate": "2022-01-12T14:01:11.5135783+01:00",_x000D_
          "LastRefreshDate": "2021-01-21T18:06:08.5924637+01:00",_x000D_
          "TotalRefreshCount": 14,_x000D_
          "CustomInfo": {}_x000D_
        }_x000D_
      },_x000D_
      "1159": {_x000D_
        "$type": "Inside.Core.Formula.Definition.DefinitionAC, Inside.Core.Formula",_x000D_
        "ID": 1159,_x000D_
        "Results": [_x000D_
          [_x000D_
            0.0_x000D_
          ]_x000D_
        ],_x000D_
        "Statistics": {_x000D_
          "CreationDate": "2022-01-12T14:01:11.5135783+01:00",_x000D_
          "LastRefreshDate": "2021-01-21T18:06:08.5336194+01:00",_x000D_
          "TotalRefreshCount": 14,_x000D_
          "CustomInfo": {}_x000D_
        }_x000D_
      },_x000D_
      "1160": {_x000D_
        "$type": "Inside.Core.Formula.Definition.DefinitionAC, Inside.Core.Formula",_x000D_
        "ID": 1160,_x000D_
        "Results": [_x000D_
          [_x000D_
            0.0_x000D_
          ]_x000D_
        ],_x000D_
        "Statistics": {_x000D_
          "CreationDate": "2022-01-12T14:01:11.5135783+01:00",_x000D_
          "LastRefreshDate": "2021-01-21T18:06:08.5695239+01:00",_x000D_
          "TotalRefreshCount": 14,_x000D_
          "CustomInfo": {}_x000D_
        }_x000D_
      },_x000D_
      "1161": {_x000D_
        "$type": "Inside.Core.Formula.Definition.DefinitionAC, Inside.Core.Formula",_x000D_
        "ID": 1161,_x000D_
        "Results": [_x000D_
          [_x000D_
            0.0_x000D_
          ]_x000D_
        ],_x000D_
        "Statistics": {_x000D_
          "CreationDate": "2022-01-12T14:01:11.5135783+01:00",_x000D_
          "LastRefreshDate": "2021-01-21T18:06:08.3022694+01:00",_x000D_
          "TotalRefreshCount": 14,_x000D_
          "CustomInfo": {}_x000D_
        }_x000D_
      },_x000D_
      "1162": {_x000D_
        "$type": "Inside.Core.Formula.Definition.DefinitionAC, Inside.Core.Formula",_x000D_
        "ID": 1162,_x000D_
        "Results": [_x000D_
          [_x000D_
            0.0_x000D_
          ]_x000D_
        ],_x000D_
        "Statistics": {_x000D_
          "CreationDate": "2022-01-12T14:01:11.5135783+01:00",_x000D_
          "LastRefreshDate": "2021-01-21T18:06:08.2972464+01:00",_x000D_
          "TotalRefreshCount": 14,_x000D_
          "CustomInfo": {}_x000D_
        }_x000D_
      },_x000D_
      "1163": {_x000D_
        "$type": "Inside.Core.Formula.Definition.DefinitionAC, Inside.Core.Formula",_x000D_
        "ID": 1163,_x000D_
        "Results": [_x000D_
          [_x000D_
            0.0_x000D_
          ]_x000D_
        ],_x000D_
        "Statistics": {_x000D_
          "CreationDate": "2022-01-12T14:01:11.5135783+01:00",_x000D_
          "LastRefreshDate": "2021-01-21T18:06:08.4528776+01:00",_x000D_
          "TotalRefreshCount": 14,_x000D_
          "CustomInfo": {}_x000D_
        }_x000D_
      },_x000D_
      "1164": {_x000D_
        "$type": "Inside.Core.Formula.Definition.DefinitionAC, Inside.Core.Formula",_x000D_
        "ID": 1164,_x000D_
        "Results": [_x000D_
          [_x000D_
            0.0_x000D_
          ]_x000D_
        ],_x000D_
        "Statistics": {_x000D_
          "CreationDate": "2022-01-12T14:01:11.5135783+01:00",_x000D_
          "LastRefreshDate": "2021-01-21T18:06:08.2324545+01:00",_x000D_
          "TotalRefreshCount": 14,_x000D_
          "CustomInfo": {}_x000D_
        }_x000D_
      },_x000D_
      "1165": {_x000D_
        "$type": "Inside.Core.Formula.Definition.DefinitionAC, Inside.Core.Formula",_x000D_
        "ID": 1165,_x000D_
        "Results": [_x000D_
          [_x000D_
            0.0_x000D_
          ]_x000D_
        ],_x000D_
        "Statistics": {_x000D_
          "CreationDate": "2022-01-12T14:01:11.5145439+01:00",_x000D_
          "LastRefreshDate": "2021-01-21T18:06:08.3930365+01:00",_x000D_
          "TotalRefreshCount": 14,_x000D_
          "CustomInfo": {}_x000D_
        }_x000D_
      },_x000D_
      "1166": {_x000D_
        "$type": "Inside.Core.Formula.Definition.DefinitionAC, Inside.Core.Formula",_x000D_
        "ID": 1166,_x000D_
        "Results": [_x000D_
          [_x000D_
            0.0_x000D_
          ]_x000D_
        ],_x000D_
        "Statistics": {_x000D_
          "CreationDate": "2022-01-12T14:01:11.5145439+01:00",_x000D_
          "LastRefreshDate": "2021-01-21T18:06:08.4857954+01:00",_x000D_
          "TotalRefreshCount": 14,_x000D_
          "CustomInfo": {}_x000D_
        }_x000D_
      },_x000D_
      "1167": {_x000D_
        "$type": "Inside.Core.Formula.Definition.DefinitionAC, Inside.Core.Formula",_x000D_
        "ID": 1167,_x000D_
        "Results": [_x000D_
          [_x000D_
            0.0_x000D_
          ]_x000D_
        ],_x000D_
        "Statistics": {_x000D_
          "CreationDate": "2022-01-12T14:01:11.5145439+01:00",_x000D_
          "LastRefreshDate": "2021-01-21T18:06:08.3321847+01:00",_x000D_
          "TotalRefreshCount": 14,_x000D_
          "CustomInfo": {}_x000D_
        }_x000D_
      },_x000D_
      "1168": {_x000D_
        "$type": "Inside.Core.Formula.Definition.DefinitionAC, Inside.Core.Formula",_x000D_
        "ID": 1168,_x000D_
        "Results": [_x000D_
          [_x000D_
            0.0_x000D_
          ]_x000D_
        ],_x000D_
        "Statistics": {_x000D_
          "CreationDate": "2022-01-12T14:01:11.5145439+01:00",_x000D_
          "LastRefreshDate": "2021-01-21T18:06:08.496717+01:00",_x000D_
          "TotalRefreshCount": 14,_x000D_
          "CustomInfo": {}_x000D_
        }_x000D_
      },_x000D_
      "1169": {_x000D_
        "$type": "Inside.Core.Formula.Definition.DefinitionAC, Inside.Core.Formula",_x000D_
        "ID": 1169,_x000D_
        "Results": [_x000D_
          [_x000D_
            0.0_x000D_
          ]_x000D_
        ],_x000D_
        "Statistics": {_x000D_
          "CreationDate": "2022-01-12T14:01:11.5145439+01:00",_x000D_
          "LastRefreshDate": "2021-01-21T18:06:08.3431512+01:00",_x000D_
          "TotalRefreshCount": 14,_x000D_
          "CustomInfo": {}_x000D_
        }_x000D_
      },_x000D_
      "1170": {_x000D_
        "$type": "Inside.Core.Formula.Definition.DefinitionAC, Inside.Core.Formula",_x000D_
        "ID": 1170,_x000D_
        "Results": [_x000D_
          [_x000D_
            0.0_x000D_
          ]_x000D_
        ],_x000D_
        "Statistics": {_x000D_
          "CreationDate": "2022-01-12T14:01:11.5145439+01:00",_x000D_
          "LastRefreshDate": "2021-01-21T18:06:08.6034345+01:00",_x000D_
          "TotalRefreshCount": 14,_x000D_
          "CustomInfo": {}_x000D_
        }_x000D_
      },_x000D_
      "1171": {_x000D_
        "$type": "Inside.Core.Formula.Definition.DefinitionAC, Inside.Core.Formula",_x000D_
        "ID": 1171,_x000D_
        "Results": [_x000D_
          [_x000D_
            0.0_x000D_
          ]_x000D_
        ],_x000D_
        "Statistics": {_x000D_
          "CreationDate": "2022-01-12T14:01:11.5145439+01:00",_x000D_
          "LastRefreshDate": "2021-01-21T18:06:08.6373801+01:00",_x000D_
          "TotalRefreshCount": 14,_x000D_
          "CustomInfo": {}_x000D_
        }_x000D_
      },_x000D_
      "1172": {_x000D_
        "$type": "Inside.Core.Formula.Definition.DefinitionAC, Inside.Core.Formula",_x000D_
        "ID": 1172,_x000D_
        "Results": [_x000D_
          [_x000D_
            0.0_x000D_
          ]_x000D_
        ],_x000D_
        "Statistics": {_x000D_
          "CreationDate": "2022-01-12T14:01:11.5145439+01:00",_x000D_
          "LastRefreshDate": "2021-01-21T18:06:08.7330921+01:00",_x000D_
          "TotalRefreshCount": 14,_x000D_
          "CustomInfo": {}_x000D_
        }_x000D_
      },_x000D_
      "1173": {_x000D_
        "$type": "Inside.Core.Formula.Definition.DefinitionAC, Inside.Core.Formula",_x000D_
        "ID": 1173,_x000D_
        "Results": [_x000D_
          [_x000D_
            0.0_x000D_
          ]_x000D_
        ],_x000D_
        "Statistics": {_x000D_
          "CreationDate": "2022-01-12T14:01:11.5145439+01:00",_x000D_
          "LastRefreshDate": "2021-01-21T18:06:08.7370996+01:00",_x000D_
          "TotalRefreshCount": 14,_x000D_
          "CustomInfo": {}_x000D_
        }_x000D_
      },_x000D_
      "1174": {_x000D_
        "$type": "Inside.Core.Formula.Definition.DefinitionAC, Inside.Core.Formula",_x000D_
        "ID": 1174,_x000D_
        "Results": [_x000D_
          [_x000D_
            0.0_x000D_
          ]_x000D_
        ],_x000D_
        "Statistics": {_x000D_
          "CreationDate": "2022-01-12T14:01:11.5145439+01:00",_x000D_
          "LastRefreshDate": "2021-01-21T18:06:08.669309+01:00",_x000D_
          "TotalRefreshCount": 14,_x000D_
          "CustomInfo": {}_x000D_
        }_x000D_
      },_x000D_
      "1175": {_x000D_
        "$type": "Inside.Core.Formula.Definition.DefinitionAC, Inside.Core.Formula",_x000D_
        "ID": 1175,_x000D_
        "Results": [_x000D_
          [_x000D_
            0.0_x000D_
          ]_x000D_
        ],_x000D_
        "Statistics": {_x000D_
          "CreationDate": "2022-01-12T14:01:11.5145439+01:00",_x000D_
          "LastRefreshDate": "2021-01-21T18:06:08.666312+01:00",_x000D_
          "TotalRefreshCount": 14,_x000D_
          "CustomInfo": {}_x000D_
        }_x000D_
      },_x000D_
      "1176": {_x000D_
        "$type": "Inside.Core.Formula.Definition.DefinitionAC, Inside.Core.Formula",_x000D_
        "ID": 1176,_x000D_
        "Results": [_x000D_
          [_x000D_
            0.0_x000D_
          ]_x000D_
        ],_x000D_
        "Statistics": {_x000D_
          "CreationDate": "2022-01-12T14:01:11.5145439+01:00",_x000D_
          "LastRefreshDate": "2021-01-21T18:06:08.7590586+01:00",_x000D_
          "TotalRefreshCount": 14,_x000D_
          "CustomInfo": {}_x000D_
        }_x000D_
      },_x000D_
      "1177": {_x000D_
        "$type": "Inside.Core.Formula.Definition.DefinitionAC, Inside.Core.Formula",_x000D_
        "ID": 1177,_x000D_
        "Results": [_x000D_
          [_x000D_
            0.0_x000D_
          ]_x000D_
        ],_x000D_
        "Statistics": {_x000D_
          "CreationDate": "2022-01-12T14:01:11.5145439+01:00",_x000D_
          "LastRefreshDate": "2021-01-21T18:06:08.763012+01:00",_x000D_
          "TotalRefreshCount": 14,_x000D_
          "CustomInfo": {}_x000D_
        }_x000D_
      },_x000D_
      "1178": {_x000D_
        "$type": "Inside.Core.Formula.Definition.DefinitionAC, Inside.Core.Formula",_x000D_
        "ID": 1178,_x000D_
        "Results": [_x000D_
          [_x000D_
            0.0_x000D_
          ]_x000D_
        ],_x000D_
        "Statistics": {_x000D_
          "CreationDate": "2022-01-12T14:01:11.5145439+01:00",_x000D_
          "LastRefreshDate": "2021-01-21T18:06:08.71514+01:00",_x000D_
          "TotalRefreshCount": 14,_x000D_
          "CustomInfo": {}_x000D_
        }_x000D_
      },_x000D_
      "1179": {_x000D_
        "$type": "Inside.Core.Formula.Definition.DefinitionAC, Inside.Core.Formula",_x000D_
        "ID": 1179,_x000D_
        "Resul</t>
  </si>
  <si>
    <t>ts": [_x000D_
          [_x000D_
            0.0_x000D_
          ]_x000D_
        ],_x000D_
        "Statistics": {_x000D_
          "CreationDate": "2022-01-12T14:01:11.5145439+01:00",_x000D_
          "LastRefreshDate": "2021-01-21T18:06:08.7520793+01:00",_x000D_
          "TotalRefreshCount": 14,_x000D_
          "CustomInfo": {}_x000D_
        }_x000D_
      },_x000D_
      "1180": {_x000D_
        "$type": "Inside.Core.Formula.Definition.DefinitionAC, Inside.Core.Formula",_x000D_
        "ID": 1180,_x000D_
        "Results": [_x000D_
          [_x000D_
            0.0_x000D_
          ]_x000D_
        ],_x000D_
        "Statistics": {_x000D_
          "CreationDate": "2022-01-12T14:01:11.5145439+01:00",_x000D_
          "LastRefreshDate": "2021-01-21T18:06:08.7191293+01:00",_x000D_
          "TotalRefreshCount": 14,_x000D_
          "CustomInfo": {}_x000D_
        }_x000D_
      },_x000D_
      "1181": {_x000D_
        "$type": "Inside.Core.Formula.Definition.DefinitionAC, Inside.Core.Formula",_x000D_
        "ID": 1181,_x000D_
        "Results": [_x000D_
          [_x000D_
            0.0_x000D_
          ]_x000D_
        ],_x000D_
        "Statistics": {_x000D_
          "CreationDate": "2022-01-12T14:01:11.5145439+01:00",_x000D_
          "LastRefreshDate": "2021-01-21T18:06:08.663281+01:00",_x000D_
          "TotalRefreshCount": 14,_x000D_
          "CustomInfo": {}_x000D_
        }_x000D_
      },_x000D_
      "1182": {_x000D_
        "$type": "Inside.Core.Formula.Definition.DefinitionAC, Inside.Core.Formula",_x000D_
        "ID": 1182,_x000D_
        "Results": [_x000D_
          [_x000D_
            0.0_x000D_
          ]_x000D_
        ],_x000D_
        "Statistics": {_x000D_
          "CreationDate": "2022-01-12T14:01:11.5145439+01:00",_x000D_
          "LastRefreshDate": "2021-01-21T18:06:08.7071608+01:00",_x000D_
          "TotalRefreshCount": 14,_x000D_
          "CustomInfo": {}_x000D_
        }_x000D_
      },_x000D_
      "1183": {_x000D_
        "$type": "Inside.Core.Formula.Definition.DefinitionAC, Inside.Core.Formula",_x000D_
        "ID": 1183,_x000D_
        "Results": [_x000D_
          [_x000D_
            0.0_x000D_
          ]_x000D_
        ],_x000D_
        "Statistics": {_x000D_
          "CreationDate": "2022-01-12T14:01:11.5145439+01:00",_x000D_
          "LastRefreshDate": "2021-01-21T18:06:08.6922005+01:00",_x000D_
          "TotalRefreshCount": 14,_x000D_
          "CustomInfo": {}_x000D_
        }_x000D_
      },_x000D_
      "1184": {_x000D_
        "$type": "Inside.Core.Formula.Definition.DefinitionAC, Inside.Core.Formula",_x000D_
        "ID": 1184,_x000D_
        "Results": [_x000D_
          [_x000D_
            0.0_x000D_
          ]_x000D_
        ],_x000D_
        "Statistics": {_x000D_
          "CreationDate": "2022-01-12T14:01:11.5145439+01:00",_x000D_
          "LastRefreshDate": "2021-01-21T18:06:08.651347+01:00",_x000D_
          "TotalRefreshCount": 14,_x000D_
          "CustomInfo": {}_x000D_
        }_x000D_
      },_x000D_
      "1185": {_x000D_
        "$type": "Inside.Core.Formula.Definition.DefinitionAC, Inside.Core.Formula",_x000D_
        "ID": 1185,_x000D_
        "Results": [_x000D_
          [_x000D_
            0.0_x000D_
          ]_x000D_
        ],_x000D_
        "Statistics": {_x000D_
          "CreationDate": "2022-01-12T14:01:11.5145439+01:00",_x000D_
          "LastRefreshDate": "2021-01-21T18:06:08.685219+01:00",_x000D_
          "TotalRefreshCount": 14,_x000D_
          "CustomInfo": {}_x000D_
        }_x000D_
      },_x000D_
      "1186": {_x000D_
        "$type": "Inside.Core.Formula.Definition.DefinitionAC, Inside.Core.Formula",_x000D_
        "ID": 1186,_x000D_
        "Results": [_x000D_
          [_x000D_
            0.0_x000D_
          ]_x000D_
        ],_x000D_
        "Statistics": {_x000D_
          "CreationDate": "2022-01-12T14:01:11.5145439+01:00",_x000D_
          "LastRefreshDate": "2021-01-21T18:06:08.7301008+01:00",_x000D_
          "TotalRefreshCount": 14,_x000D_
          "CustomInfo": {}_x000D_
        }_x000D_
      },_x000D_
      "1187": {_x000D_
        "$type": "Inside.Core.Formula.Definition.DefinitionAC, Inside.Core.Formula",_x000D_
        "ID": 1187,_x000D_
        "Results": [_x000D_
          [_x000D_
            0.0_x000D_
          ]_x000D_
        ],_x000D_
        "Statistics": {_x000D_
          "CreationDate": "2022-01-12T14:01:11.5145439+01:00",_x000D_
          "LastRefreshDate": "2021-01-21T18:06:08.6483587+01:00",_x000D_
          "TotalRefreshCount": 14,_x000D_
          "CustomInfo": {}_x000D_
        }_x000D_
      },_x000D_
      "1188": {_x000D_
        "$type": "Inside.Core.Formula.Definition.DefinitionAC, Inside.Core.Formula",_x000D_
        "ID": 1188,_x000D_
        "Results": [_x000D_
          [_x000D_
            0.0_x000D_
          ]_x000D_
        ],_x000D_
        "Statistics": {_x000D_
          "CreationDate": "2022-01-12T14:01:11.5145439+01:00",_x000D_
          "LastRefreshDate": "2021-01-21T18:06:08.7670439+01:00",_x000D_
          "TotalRefreshCount": 14,_x000D_
          "CustomInfo": {}_x000D_
        }_x000D_
      },_x000D_
      "1189": {_x000D_
        "$type": "Inside.Core.Formula.Definition.DefinitionAC, Inside.Core.Formula",_x000D_
        "ID": 1189,_x000D_
        "Results": [_x000D_
          [_x000D_
            0.0_x000D_
          ]_x000D_
        ],_x000D_
        "Statistics": {_x000D_
          "CreationDate": "2022-01-12T14:01:11.5145439+01:00",_x000D_
          "LastRefreshDate": "2021-01-21T18:06:08.6593459+01:00",_x000D_
          "TotalRefreshCount": 14,_x000D_
          "CustomInfo": {}_x000D_
        }_x000D_
      },_x000D_
      "1190": {_x000D_
        "$type": "Inside.Core.Formula.Definition.DefinitionAC, Inside.Core.Formula",_x000D_
        "ID": 1190,_x000D_
        "Results": [_x000D_
          [_x000D_
            0.0_x000D_
          ]_x000D_
        ],_x000D_
        "Statistics": {_x000D_
          "CreationDate": "2022-01-12T14:01:11.5145439+01:00",_x000D_
          "LastRefreshDate": "2021-01-21T18:06:08.6961899+01:00",_x000D_
          "TotalRefreshCount": 14,_x000D_
          "CustomInfo": {}_x000D_
        }_x000D_
      },_x000D_
      "1191": {_x000D_
        "$type": "Inside.Core.Formula.Definition.DefinitionAC, Inside.Core.Formula",_x000D_
        "ID": 1191,_x000D_
        "Results": [_x000D_
          [_x000D_
            0.0_x000D_
          ]_x000D_
        ],_x000D_
        "Statistics": {_x000D_
          "CreationDate": "2022-01-12T14:01:11.5145439+01:00",_x000D_
          "LastRefreshDate": "2021-01-21T18:06:08.7001795+01:00",_x000D_
          "TotalRefreshCount": 14,_x000D_
          "CustomInfo": {}_x000D_
        }_x000D_
      },_x000D_
      "1192": {_x000D_
        "$type": "Inside.Core.Formula.Definition.DefinitionAC, Inside.Core.Formula",_x000D_
        "ID": 1192,_x000D_
        "Results": [_x000D_
          [_x000D_
            0.0_x000D_
          ]_x000D_
        ],_x000D_
        "Statistics": {_x000D_
          "CreationDate": "2022-01-12T14:01:11.5145439+01:00",_x000D_
          "LastRefreshDate": "2021-01-21T18:06:08.6732937+01:00",_x000D_
          "TotalRefreshCount": 14,_x000D_
          "CustomInfo": {}_x000D_
        }_x000D_
      },_x000D_
      "1193": {_x000D_
        "$type": "Inside.Core.Formula.Definition.DefinitionAC, Inside.Core.Formula",_x000D_
        "ID": 1193,_x000D_
        "Results": [_x000D_
          [_x000D_
            0.0_x000D_
          ]_x000D_
        ],_x000D_
        "Statistics": {_x000D_
          "CreationDate": "2022-01-12T14:01:11.5145439+01:00",_x000D_
          "LastRefreshDate": "2021-01-21T18:06:08.6413735+01:00",_x000D_
          "TotalRefreshCount": 14,_x000D_
          "CustomInfo": {}_x000D_
        }_x000D_
      },_x000D_
      "1194": {_x000D_
        "$type": "Inside.Core.Formula.Definition.DefinitionAC, Inside.Core.Formula",_x000D_
        "ID": 1194,_x000D_
        "Results": [_x000D_
          [_x000D_
            0.0_x000D_
          ]_x000D_
        ],_x000D_
        "Statistics": {_x000D_
          "CreationDate": "2022-01-12T14:01:11.5145439+01:00",_x000D_
          "LastRefreshDate": "2021-01-21T18:06:08.6553277+01:00",_x000D_
          "TotalRefreshCount": 14,_x000D_
          "CustomInfo": {}_x000D_
        }_x000D_
      },_x000D_
      "1195": {_x000D_
        "$type": "Inside.Core.Formula.Definition.DefinitionAC, Inside.Core.Formula",_x000D_
        "ID": 1195,_x000D_
        "Results": [_x000D_
          [_x000D_
            0.0_x000D_
          ]_x000D_
        ],_x000D_
        "Statistics": {_x000D_
          "CreationDate": "2022-01-12T14:01:11.5145439+01:00",_x000D_
          "LastRefreshDate": "2021-01-21T18:06:08.6443654+01:00",_x000D_
          "TotalRefreshCount": 14,_x000D_
          "CustomInfo": {}_x000D_
        }_x000D_
      },_x000D_
      "1196": {_x000D_
        "$type": "Inside.Core.Formula.Definition.DefinitionAC, Inside.Core.Formula",_x000D_
        "ID": 1196,_x000D_
        "Results": [_x000D_
          [_x000D_
            0.0_x000D_
          ]_x000D_
        ],_x000D_
        "Statistics": {_x000D_
          "CreationDate": "2022-01-12T14:01:11.5145439+01:00",_x000D_
          "LastRefreshDate": "2021-01-21T18:06:08.6812295+01:00",_x000D_
          "TotalRefreshCount": 14,_x000D_
          "CustomInfo": {}_x000D_
        }_x000D_
      },_x000D_
      "1197": {_x000D_
        "$type": "Inside.Core.Formula.Definition.DefinitionAC, Inside.Core.Formula",_x000D_
        "ID": 1197,_x000D_
        "Results": [_x000D_
          [_x000D_
            0.0_x000D_
          ]_x000D_
        ],_x000D_
        "Statistics": {_x000D_
          "CreationDate": "2022-01-12T14:01:11.5145439+01:00",_x000D_
          "LastRefreshDate": "2021-01-21T18:06:08.7041688+01:00",_x000D_
          "TotalRefreshCount": 14,_x000D_
          "CustomInfo": {}_x000D_
        }_x000D_
      },_x000D_
      "1198": {_x000D_
        "$type": "Inside.Core.Formula.Definition.DefinitionAC, Inside.Core.Formula",_x000D_
        "ID": 1198,_x000D_
        "Results": [_x000D_
          [_x000D_
            0.0_x000D_
          ]_x000D_
        ],_x000D_
        "Statistics": {_x000D_
          "CreationDate": "2022-01-12T14:01:11.5145439+01:00",_x000D_
          "LastRefreshDate": "2021-01-21T18:06:08.7481067+01:00",_x000D_
          "TotalRefreshCount": 14,_x000D_
          "CustomInfo": {}_x000D_
        }_x000D_
      },_x000D_
      "1199": {_x000D_
        "$type": "Inside.Core.Formula.Definition.DefinitionAC, Inside.Core.Formula",_x000D_
        "ID": 1199,_x000D_
        "Results": [_x000D_
          [_x000D_
            0.0_x000D_
          ]_x000D_
        ],_x000D_
        "Statistics": {_x000D_
          "CreationDate": "2022-01-12T14:01:11.5145439+01:00",_x000D_
          "LastRefreshDate": "2021-01-21T18:06:08.6772403+01:00",_x000D_
          "TotalRefreshCount": 14,_x000D_
          "CustomInfo": {}_x000D_
        }_x000D_
      },_x000D_
      "1200": {_x000D_
        "$type": "Inside.Core.Formula.Definition.DefinitionAC, Inside.Core.Formula",_x000D_
        "ID": 1200,_x000D_
        "Results": [_x000D_
          [_x000D_
            0.0_x000D_
          ]_x000D_
        ],_x000D_
        "Statistics": {_x000D_
          "CreationDate": "2022-01-12T14:01:11.5145439+01:00",_x000D_
          "LastRefreshDate": "2021-01-21T18:06:08.7221212+01:00",_x000D_
          "TotalRefreshCount": 14,_x000D_
          "CustomInfo": {}_x000D_
        }_x000D_
      },_x000D_
      "1201": {_x000D_
        "$type": "Inside.Core.Formula.Definition.DefinitionAC, Inside.Core.Formula",_x000D_
        "ID": 1201,_x000D_
        "Results": [_x000D_
          [_x000D_
            0.0_x000D_
          ]_x000D_
        ],_x000D_
        "Statistics": {_x000D_
          "CreationDate": "2022-01-12T14:01:11.5145439+01:00",_x000D_
          "LastRefreshDate": "2021-01-21T18:06:08.726111+01:00",_x000D_
          "TotalRefreshCount": 14,_x000D_
          "CustomInfo": {}_x000D_
        }_x000D_
      },_x000D_
      "1202": {_x000D_
        "$type": "Inside.Core.Formula.Definition.DefinitionAC, Inside.Core.Formula",_x000D_
        "ID": 1202,_x000D_
        "Results": [_x000D_
          [_x000D_
            0.0_x000D_
          ]_x000D_
        ],_x000D_
        "Statistics": {_x000D_
          "CreationDate": "2022-01-12T14:01:11.5145439+01:00",_x000D_
          "LastRefreshDate": "2021-01-21T18:06:08.7111503+01:00",_x000D_
          "TotalRefreshCount": 14,_x000D_
          "CustomInfo": {}_x000D_
        }_x000D_
      },_x000D_
      "1203": {_x000D_
        "$type": "Inside.Core.Formula.Definition.DefinitionAC, Inside.Core.Formula",_x000D_
        "ID": 1203,_x000D_
        "Results": [_x000D_
          [_x000D_
            0.0_x000D_
          ]_x000D_
        ],_x000D_
        "Statistics": {_x000D_
          "CreationDate": "2022-01-12T14:01:11.5145439+01:00",_x000D_
          "LastRefreshDate": "2021-01-21T18:06:08.6892084+01:00",_x000D_
          "TotalRefreshCount": 14,_x000D_
          "CustomInfo": {}_x000D_
        }_x000D_
      },_x000D_
      "1204": {_x000D_
        "$type": "Inside.Core.Formula.Definition.DefinitionAC, Inside.Core.Formula",_x000D_
        "ID": 1204,_x000D_
        "Results": [_x000D_
          [_x000D_
            0.0_x000D_
          ]_x000D_
        ],_x000D_
        "Statistics": {_x000D_
          "CreationDate": "2022-01-12T14:01:11.5145439+01:00",_x000D_
          "LastRefreshDate": "2021-01-21T18:06:08.7560666+01:00",_x000D_
          "TotalRefreshCount": 14,_x000D_
          "CustomInfo": {}_x000D_
        }_x000D_
      },_x000D_
      "1205": {_x000D_
        "$type": "Inside.Core.Formula.Definition.DefinitionAC, Inside.Core.Formula",_x000D_
        "ID": 1205,_x000D_
        "Results": [_x000D_
          [_x000D_
            0.0_x000D_
          ]_x000D_
        ],_x000D_
        "Statistics": {_x000D_
          "CreationDate": "2022-01-12T14:01:11.5145439+01:00",_x000D_
          "LastRefreshDate": "2022-01-07T14:55:06.4498171+01:00",_x000D_
          "TotalRefreshCount": 1,_x000D_
          "CustomInfo": {}_x000D_
        }_x000D_
      },_x000D_
      "1206": {_x000D_
        "$type": "Inside.Core.Formula.Definition.DefinitionAC, Inside.Core.Formula",_x000D_
        "ID": 1206,_x000D_
        "Results": [_x000D_
          [_x000D_
            0.0_x000D_
          ]_x000D_
        ],_x000D_
        "Statistics": {_x000D_
          "CreationDate": "2022-01-12T14:01:11.5145439+01:00",_x000D_
          "LastRefreshDate": "2022-01-07T14:55:29.7922735+01:00",_x000D_
          "TotalRefreshCount": 1,_x000D_
          "CustomInfo": {}_x000D_
        }_x000D_
      },_x000D_
      "1207": {_x000D_
        "$type": "Inside.Core.Formula.Definition.DefinitionAC, Inside.Core.Formula",_x000D_
        "ID": 1207,_x000D_
        "Results": [_x000D_
          [_x000D_
            0.0_x000D_
          ]_x000D_
        ],_x000D_
        "Statistics": {_x000D_
          "CreationDate": "2022-01-12T14:01:11.5145439+01:00",_x000D_
          "LastRefreshDate": "2022-01-12T14:01:47.4220167+01:00",_x000D_
          "TotalRefreshCount": 26,_x000D_
          "CustomInfo": {}_x000D_
        }_x000D_
      },_x000D_
      "1208": {_x000D_
        "$type": "Inside.Core.Formula.Definition.DefinitionAC, Inside.Core.Formula",_x000D_
        "ID": 1208,_x000D_
        "Results": [_x000D_
          [_x000D_
            0.0_x000D_
          ]_x000D_
        ],_x000D_
        "Statistics": {_x000D_
          "CreationDate": "2022-01-12T14:01:11.5145439+01:00",_x000D_
          "LastRefreshDate": "2022-01-07T14:58:02.0820613+01:00",_x000D_
          "TotalRefreshCount": 1,_x000D_
          "CustomInfo": {}_x000D_
        }_x000D_
      },_x000D_
      "1209": {_x000D_
        "$type": "Inside.Core.Formula.Definition.DefinitionAC, Inside.Core.Formula",_x000D_
        "ID": 1209,_x000D_
        "Results": [_x000D_
          [_x000D_
            0.0_x000D_
          ]_x000D_
        ],_x000D_
        "Statistics": {_x000D_
          "CreationDate": "2022-01-12T14:01:11.5145439+01:00",_x000D_
          "LastRefreshDate": "2022-01-07T14:58:02.094476+01:00",_x000D_
          "TotalRefreshCount": 1,_x000D_
          "CustomInfo": {}_x000D_
        }_x000D_
      },_x000D_
      "1210": {_x000D_
        "$type": "Inside.Core.Formula.Definition.DefinitionAC, Inside.Core.Formula",_x000D_
        "ID": 1210,_x000D_
        "Results": [_x000D_
          [_x000D_
            191835.0_x000D_
          ]_x000D_
        ],_x000D_
        "Statistics": {_x000D_
          "CreationDate": "2022-01-12T14:01:11.5145439+01:00",_x000D_
          "LastRefreshDate": "2022-01-07T14:58:02.1084381+01:00",_x000D_
          "TotalRefreshCount": 1,_x000D_
          "CustomInfo": {}_x000D_
        }_x000D_
      },_x000D_
      "1211": {_x000D_
        "$type": "Inside.Core.Formula.Definition.DefinitionAC, Inside.Core.Formula",_x000D_
        "ID": 1211,_x000D_
        "Results": [_x000D_
          [_x000D_
            5920912.23_x000D_
          ]_x000D_
        ],_x000D_
        "Statistics": {_x000D_
          "CreationDate": "2022-01-12T14:01:11.5145439+01:00",_x000D_
          "LastRefreshDate": "2022-01-07T14:58:02.1224014+01:00",_x000D_
          "TotalRefreshCount": 1,_x000D_
          "CustomInfo": {}_x000D_
        }_x000D_
      },_x000D_
      "1212": {_x000D_
        "$type": "Inside.Core.Formula.Definition.DefinitionAC, Inside.Core.Formula",_x000D_
        "ID": 1212,_x000D_
        "Results": [_x000D_
          [_x000D_
            5920912.23_x000D_
          ]_x000D_
        ],_x000D_
        "Statistics": {_x000D_
          "CreationDate": "2022-01-12T14:01:11.5145439+01:00",_x000D_
          "LastRefreshDate": "2022-01-07T14:58:02.1333726+01:00",_x000D_
          "TotalRefreshCount": 1,_x000D_
          "CustomInfo": {}_x000D_
        }_x000D_
      },_x000D_
      "1213": {_x000D_
        "$type": "Inside.Core.Formula.Definition.DefinitionAC, Inside.Core.Formula",_x000D_
        "ID": 1213,_x000D_
        "Results": [_x000D_
          [_x000D_
            0.0_x000D_
          ]_x000D_
        ],_x000D_
        "Statistics": {_x000D_
          "CreationDate": "2022-01-12T14:01:11.5145439+01:00",_x000D_
          "LastRefreshDate": "2022-01-07T14:58:02.1739005+01:00",_x000D_
          "TotalRefreshCount": 1,_x000D_
          "CustomInfo": {}_x000D_
        }_x000D_
      },_x000D_
      "1214": {_x000D_
        "$type": "Inside.Core.Formula.Definition.DefinitionAC, Inside.Core.Formula",_x000D_
        "ID": 1214,_x000D_
        "Results": [_x000D_
          [_x000D_
            17100.0_x000D_
          ]_x000D_
        ],_x000D_
        "Statistics": {_x000D_
          "CreationDate": "2022-01-12T14:01:11.5145439+01:00",_x000D_
          "LastRefreshDate": "2022-01-07T14:58:02.1818801+01:00",_x000D_
          "TotalRefreshCount": 1,_x000D_
          "CustomInfo": {}_x000D_
        }_x000D_
      },_x000D_
      "1215": {_x000D_
        "$type": "Inside.Core.Formula.Definition.DefinitionAC, Inside.Core.Formula",_x000D_
        "ID": 1215,_x000D_
        "Results": [_x000D_
          [_x000D_
            96900.0_x000D_
          ]_x000D_
        ],_x000D_
        "Statistics": {_x000D_
          "CreationDate": "2022-01-12T14:01:11.5145439+01:00",_x000D_
          "LastRefreshDate": "2022-01-07T14:58:02.1898867+01:00",_x000D_
          "TotalRefreshCount": 1,_x000D_
          "CustomInfo": {}_x000D_
        }_x000D_
      },_x000D_
      "1216": {_x000D_
        "$type": "Inside.Core.Formula.Definition.DefinitionAC, Inside.Core.Formula",_x000D_
        "ID": 1216,_x000D_
        "Results": [_x000D_
          [_x000D_
            0.0_x000D_
          ]_x000D_
        ],_x000D_
        "Statistics": {_x000D_
          "CreationDate": "2022-01-12T14:01:11.5145439+01:00",_x000D_
          "LastRefreshDate": "2022-01-07T14:58:02.1978721+01:00",_x000D_
          "TotalRefreshCount": 1,_x000D_
          "CustomInfo": {}_x000D_
        }_x000D_
      },_x000D_
      "1217": {_x000D_
        "$type": "Inside.Core.Formula.Definition.DefinitionAC, Inside.Core.Formula",_x000D_
        "ID": 1217,_x000D_
        "Results": [_x000D_
          [_x000D_
            1338888.3399999996_x000D_
          ]_x000D_
        ],_x000D_
        "Statistics": {_x000D_
          "CreationDate": "2022-01-12T14:01:11.5145439+01:00",_x000D_
          "LastRefreshDate": "2022-01-07T14:58:02.2068558+01:00",_x000D_
          "TotalRefreshCount": 1,_x000D_
          "CustomInfo": {}_x000D_
        }_x000D_
      },_x000D_
      "1218": {_x000D_
        "$type": "Inside.Core.Formula.Definition.DefinitionAC, Inside.Core.Formula",_x000D_
        "ID": 1218,_x000D_
        "Results": [_x000D_
          [_x000D_
            0.0_x000D_
          ]_x000D_
        ],_x000D_
        "Statistics": {_x000D_
          "CreationDate": "2022-01-12T14:01:11.5145439+01:00",_x000D_
          "LastRefreshDate": "2022-01-07T14:58:02.2353728+01:00",_x000D_
          "TotalRefreshCount": 1,_x000D_
          "CustomInfo": {}_x000D_
        }_x000D_
      },_x000D_
      "1219": {_x000D_
        "$type": "Inside.Core.Formula.Definition.DefinitionAC, Inside.Core.Formula",_x000D_
        "ID": 1219,_x000D_
        "Results": [_x000D_
          [_x000D_
            0.0_x000D_
          ]_x000D_
        ],_x000D_
        "Statistics": {_x000D_
          "CreationDate": "2022-01-12T14:01:11.5145439+01:00",_x000D_
          "LastRefreshDate": "2022-01-07T14:58:02.2433517+01:00",_x000D_
          "TotalRefreshCount": 1,_x000D_
          "CustomInfo": {}_x000D_
        }_x000D_
      },_x000D_
      "1220": {_x000D_
        "$type": "Inside.Core.Formula.Definition.DefinitionAC, Inside.Core.Formula",_x000D_
        "ID": 1220,_x000D_
        "Results": [_x000D_
          [_x000D_
            0.0_x000D_
          ]_x000D_
        ],_x000D_
        "Statistics": {_x000D_
          "CreationDate": "2022-01-12T14:01:11.5145439+01:00",_x000D_
          "LastRefreshDate": "2022-01-07T14:58:02.251426+01:00",_x000D_
          "TotalRefreshCount": 1,_x000D_
          "CustomInfo": {}_x000D_
        }_x000D_
      },_x000D_
      "1221": {_x000D_
        "$type": "Inside.Core.Formula.Definition.DefinitionAC, Inside.Core.Formula",_x000D_
        "ID": 1221,_x000D_
        "Results": [_x000D_
          [_x000D_
            3813064.46_x000D_
          ]_x000D_
        ],_x000D_
        "Statistics": {_x000D_
          "CreationDate": "2022-01-12T14:01:11.5145439+01:00",_x000D_
          "LastRefreshDate": "2022-01-07T14:58:02.2585115+01:00",_x000D_
          "TotalRefreshCount": 1,_x000D_
          "CustomInfo": {}_x000D_
        }_x000D_
      },_x000D_
      "1222": {_x000D_
        "$type": "Inside.Core.Formula.Definition.DefinitionAC, Inside.Core.Formula",_x000D_
        "ID": 1222,_x000D_
        "Results": [_x000D_
          [_x000D_
            0.0_x000D_
          ]_x000D_
        ],_x000D_
        "Statistics": {_x000D_
          "CreationDate": "2022-01-12T14:01:11.5145439+01:00",_x000D_
          "LastRefreshDate": "2022-01-07T14:58:02.2674879+01:00",_x000D_
          "TotalRefreshCount": 1,_x000D_
          "CustomInfo": {}_x000D_
        }_x000D_
      },_x000D_
      "1223": {_x000D_
        "$type": "Inside.Core.Formula.Definition.DefinitionAC, Inside.Core.Formula",_x000D_
        "ID": 1223,_x000D_
        "Results": [_x000D_
          [_x000D_
            0.0_x000D_
          ]_x000D_
        ],_x000D_
        "Statistics": {_x000D_
          "CreationDate": "2022-01-12T14:01:11.5145439+01:00",_x000D_
          "LastRefreshDate": "2022-01-07T14:58:02.3119032+01:00",_x000D_
          "TotalRefreshCount": 1,_x000D_
          "CustomInfo": {}_x000D_
        }_x000D_
      },_x000D_
      "1224": {_x000D_
        "$type": "Inside.Core.Formula.Definition.DefinitionAC, Inside.Core.Formula",_x000D_
        "ID": 1224,_x000D_
        "Results": [_x000D_
          [_x000D_
            0.0_x000D_
          ]_x000D_
        ],_x000D_
        "Statistics": {_x000D_
          "CreationDate": "2022-01-12T14:01:11.5145439+01:00",_x000D_
          "LastRefreshDate": "2022-01-07T14:58:02.3258528+01:00",_x000D_
          "TotalRefreshCount": 1,_x000D_
          "CustomInfo": {}_x000D_
        }_x000D_
      },_x000D_
      "1225": {_x000D_
        "$type": "Inside.Core.Formula.Definition.DefinitionAC, Inside.Core.Formula",_x000D_
        "ID": 1225,_x000D_
        "Results": [_x000D_
          [_x000D_
            119383.20000000001_x000D_
          ]_x000D_
        ],_x000D_
        "Statistics": {_x000D_
          "CreationDate": "2022-01-12T14:01:11.5145439+01:00",_x000D_
          "LastRefreshDate": "2022-01-07T14:58:02.3358296+01:00",_x000D_
          "TotalRefreshCount": 1,_x000D_
          "CustomInfo": {}_x000D_
        }_x000D_
      },_x000D_
      "1226": {_x000D_
        "$type": "Inside.Core.Formula.Definition.DefinitionAC, Inside.Core.Formula",_x000D_
        "ID": 1226,_x000D_
        "Results": [_x000D_
          [_x000D_
            0.0_x000D_
          ]_x000D_
        ],_x000D_
        "Statistics": {_x000D_
          "CreationDate": "2022-01-12T14:01:11.5145439+01:00",_x000D_
          "LastRefreshDate": "2022-01-07T14:58:02.3467993+01:00",_x000D_
          "TotalRefreshCount": 2,_x000D_
          "CustomInfo": {}_x000D_
        }_x000D_
      },_x000D_
      "1227": {_x000D_
        "$type": "Inside.Core.Formula.Definition.DefinitionAC, Inside.Core.Formula",_x000D_
        "ID": 1227,_x000D_
        "Results": [_x000D_
          [_x000D_
            0.0_x000D_
          ]_x000D_
        ],_x000D_
        "Statistics": {_x000D_
          "CreationDate": "2022-01-12T14:01:11.5145439+01:00",_x000D_
          "LastRefreshDate": "2022-01-07T14:58:02.3587679+01:00",_x000D_
          "TotalRefreshCount": 2,_x000D_
          "CustomInfo": {}_x000D_
        }_x000D_
      },_x000D_
      "1228": {_x000D_
        "$type": "Inside.Core.Formula.Definition.DefinitionAC, Inside.Core.Formula",_x000D_
        "ID": 1228,_x000D_
        "Results": [_x000D_
          [_x000D_
            0.0_x000D_
          ]_x000D_
        ],_x000D_
        "Statistics": {_x000D_
          "CreationDate": "2022-01-12T14:01:11.5145439+01:00",_x000D_
          "LastRefreshDate": "2022-01-07T14:58:02.3707235+01:00",_x000D_
          "TotalRefreshCount": 2,_x000D_
          "CustomInfo": {}_x000D_
        }_x000D_
      },_x000D_
      "1229": {_x000D_
        "$type": "Inside.Core.Formula.Definition.DefinitionAC, Inside.Core.Formula",_x000D_
        "ID": 1229,_x000D_
        "Results": [_x000D_
          [_x000D_
            0.0_x000D_
          ]_x000D_
        ],_x000D_
        "Statistics": {_x000D_
          "CreationDate": "2022-01-12T14:01:11.5145439+01:00",_x000D_
          "LastRefreshDate": "2022-01-07T14:58:02.3807082+01:00",_x000D_
          "TotalRefreshCount": 2,_x000D_
          "CustomInfo": {}_x000D_
        }_x000D_
      },_x000D_
      "1230": {_x000D_
        "$type": "Inside.Core.Formula.Definition.DefinitionAC, Inside.Core.Formula",_x000D_
        "ID": 1230,_x000D_
        "Results": [_x000D_
          [_x000D_
            0.0_x000D_
          ]_x000D_
        ],_x000D_
        "Statistics": {_x000D_
          "CreationDate": "2022-01-12T14:01:11.5145439+01:00",_x000D_
          "LastRefreshDate": "2022-01-07T14:58:02.3919096+01:00",_x000D_
          "TotalRefreshCount": 2,_x000D_
          "CustomInfo": {}_x000D_
        }_x000D_
      },_x000D_
      "1231": {_x000D_
        "$type": "Inside.Core.Formula.Definition.DefinitionAC, Inside.Core.Formula",_x000D_
        "ID": 1231,_x000D_
        "Results": [_x000D_
          [_x000D_
            3865.73_x000D_
          ]_x000D_
        ],_x000D_
        "Statistics": {_x000D_
          "CreationDate": "2022-01-12T14:01:11.5145439+01:00",_x000D_
          "LastRefreshDate": "2022-01-07T14:58:02.403936+01:00",_x000D_
          "TotalRefreshCount": 2,_x000D_
          "CustomInfo": {}_x000D_
        }_x000D_
      },_x000D_
      "1232": {_x000D_
        "$type": "Inside.Core.Formula.Definition.DefinitionAC, Inside.Core.Formula",_x000D_
        "ID": 1232,_x000D_
        "Results": [_x000D_
          [_x000D_
            442760.57999999996_x000D_
          ]_x000D_
        ],_x000D_
        "Statistics": {_x000D_
          "CreationDate": "2022-01-12T14:01:11.5145439+01:00",_x000D_
          "LastRefreshDate": "2022-01-07T14:58:02.4403249+01:00",_x000D_
          "TotalRefreshCount": 2,_x000D_
          "CustomInfo": {}_x000D_
        }_x000D_
      },_x000D_
      "1233": {_x000D_
        "$type": "Inside.Core.Formula.Definition.DefinitionAC, Inside.Core.Formula",_x000D_
        "ID": 1233,_x000D_
        "Results": [_x000D_
          [_x000D_
            -3718352.47_x000D_
          ]_x000D_
        ],_x000D_
        "Statistics": {_x000D_
          "CreationDate": "2022-01-12T14:01:11.5145439+01:00",_x000D_
          "LastRefreshDate": "2022-01-07T14:58:02.4512459+01:00",_x000D_
          "TotalRefreshCount": 2,_x000D_
          "CustomInfo": {}_x000D_
        }_x000D_
      },_x000D_
      "1234": {_x000D_
        "$type": "Inside.Core.Formula.Definition.DefinitionAC, Inside.Core.Formula",_x000D_
        "ID": 1234,_x000D_
        "Results": [_x000D_
          [_x000D_
            0.0_x000D_
          ]_x000D_
        ],_x000D_
        "Statistics": {_x000D_
          "CreationDate": "2022-01-12T14:01:11.5145439+01:00",_x000D_
          "LastRefreshDate": "2022-01-07T14:58:02.4622706+01:00",_x000D_
          "TotalRefreshCount": 2,_x000D_
          "CustomInfo": {}_x000D_
        }_x000D_
      },_x000D_
      "1235": {_x000D_
        "$type": "Inside.Core.Formula.Definition.DefinitionAC, Inside.Core.Formula",_x000D_
        "ID": 1235,_x000D_
        "Results": [_x000D_
          [_x000D_
            0.0_x000D_
          ]_x000D_
        ],_x000D_
        "Statistics": {_x000D_
          "CreationDate": "2022-01-12T14:01:11.5145439+01:00",_x000D_
          "LastRefreshDate": "2022-01-07T14:58:02.4742375+01:00",_x000D_
          "TotalRefreshCount": 2,_x000D_
          "CustomInfo": {}_x000D_
        }_x000D_
      },_x000D_
      "1236": {_x000D_
        "$type": "Inside.Core.Formula.Definition.DefinitionAC, Inside.Core.Formula",_x000D_
        "ID": 1236,_x000D_
        "Results": [_x000D_
          [_x000D_
            784738.87999999989_x000D_
          ]_x000D_
        ],_x000D_
        "Statistics": {_x000D_
          "CreationDate": "2022-01-12T14:01:11.5145439+01:00",_x000D_
          "LastRefreshDate": "2022-01-07T14:58:02.5215055+01:00",_x000D_
          "TotalRefreshCount": 2,_x000D_
          "CustomInfo": {}_x000D_
        }_x000D_
      },_x000D_
      "1237": {_x000D_
        "$type": "Inside.Core.Formula.Definition.DefinitionAC, Inside.Core.Formula",_x000D_
        "ID": 1237,_x000D_
        "Results": [_x000D_
          [_x000D_
            92225.44_x000D_
          ]_x000D_
        ],_x000D_
        "Statistics": {_x000D_
          "CreationDate": "2022-01-12T14:01:11.5145439+01:00",_x000D_
          "LastRefreshDate": "2022-01-07T14:58:02.5434313+01:00",_x000D_
          "TotalRefreshCount": 2,_x000D_
          "CustomInfo": {}_x000D_
        }_x000D_
      },_x000D_
      "1238": {_x000D_
        "$type": "Inside.Core.Formula.Definition.DefinitionAC, Inside.Core.Formula",_x000D_
        "ID": 1238,_x000D_
        "Results": [_x000D_
          [_x000D_
            0.0_x000D_
          ]_x000D_
        ],_x000D_
        "Statistics": {_x000D_
          "CreationDate": "2022-01-12T14:01:11.5145439+01:00",_x000D_
          "LastRefreshDate": "2022-01-07T14:58:02.5524152+01:00",_x000D_
          "TotalRefreshCount": 1,_x000D_
          "CustomInfo": {}_x000D_
        }_x000D_
      },_x000D_
      "1239": {_x000D_
        "$type": "Inside.Core.Formula.Definition.DefinitionAC, Inside.Core.Formula",_x000D_
        "ID": 1239,_x000D_
        "Results": [_x000D_
          [_x000D_
            0.0_x000D_
          ]_x000D_
        ],_x000D_
        "Statistics": {_x000D_
          "CreationDate": "2022-01-12T14:01:11.5145439+01:00",_x000D_
          "LastRefreshDate": "2022-01-07T14:59:03.7731911+01:00",_x000D_
          "TotalRefreshCount": 2,_x000D_
          "CustomInfo": {}_x000D_
        }_x000D_
      },_x000D_
      "1240": {_x000D_
        "$type": "Inside.Core.Formula.Definition.DefinitionAC, Inside.Core.Formula",_x000D_
        "ID": 1240,_x000D_
        "Results": [_x000D_
          [_x000D_
            0.0_x000D_
          ]_x000D_
        ],_x000D_
        "Statistics": {_x000D_
          "CreationDate": "2022-01-12T14:01:11.5145439+01:00",_x000D_
          "LastRefreshDate": "2022-01-07T14:58:02.5613933+01:00",_x000D_
          "TotalRefreshCount": 1,_x000D_
          "CustomInfo": {}_x000D_
        }_x000D_
      },_x000D_
      "1241": {_x000D_
        "$type": "Inside.Core.Formula.Definition.DefinitionAC, Inside.Core.Formula",_x000D_
        "ID": 1241,_x000D_
        "Results": [_x000D_
          [_x000D_
            0.0_x000D_
          ]_x000D_
        ],_x000D_
        "Statistics": {_x000D_
          "CreationDate": "2022-01-12T14:01:11.5145439+01:00",_x000D_
          "LastRefreshDate": "2022-01-07T14:58:02.5663777+01:00",_x000D_
          "TotalRefreshCount": 1,_x000D_
          "CustomInfo": {}_x000D_
        }_x000D_
      },_x000D_
      "1242": {_x000D_
        "$type": "Inside.Core.Formula.Definition.DefinitionAC, Inside.Core.Formula",_x000D_
        "ID": 1242,_x000D_
        "Results": [_x000D_
          [_x000D_
            0.0_x000D_
          ]_x000D_
        ],_x000D_
        "Statistics": {_x000D_
          "CreationDate": "2022-01-12T14:01:11.5145439+01:00",_x000D_
          "LastRefreshDate": "2022-01-07T14:58:02.570368+01:00",_x000D_
          "TotalRefreshCount": 1,_x000D_
          "CustomInfo": {}_x000D_
        }_x000D_
      },_x000D_
      "1243": {_x000D_
        "$type": "Inside.Core.Formula.Definition.DefinitionAC, Inside.Core.Formula",_x000D_
        "ID": 1243,_x000D_
        "Results": [_x000D_
          [_x000D_
            0.0_x000D_
          ]_x000D_
        ],_x000D_
        "Statistics": {_x000D_
          "CreationDate": "2022-01-12T14:01:11.5145439+01:00",_x000D_
          "LastRefreshDate": "2022-01-07T14:58:02.5763527+01:00",_x000D_
          "TotalRefreshCount": 1,_x000D_
          "CustomInfo": {}_x000D_
        }_x000D_
      },_x000D_
      "1244": {_x000D_
        "$type": "Inside.Core.Formula.Definition.DefinitionAC, Inside.Core.Formula",_x000D_
        "ID": 1244,_x000D_
        "Results": [_x000D_
          [_x000D_
            0.0_x000D_
          ]_x000D_
        ],_x000D_
        "Statistics": {_x000D_
          "CreationDate": "2022-01-12T14:01:11.5145439+01:00",_x000D_
          "LastRefreshDate": "2022-01-07T14:58:02.6177074+01:00",_x000D_
          "TotalRefreshCount": 1,_x000D_
          "CustomInfo": {}_x000D_
        }_x000D_
      },_x000D_
      "1245": {_x000D_
        "$type": "Inside.Core.Formula.Definition.DefinitionAC, Inside.Core.Formula",_x000D_
        "ID": 1245,_x000D_
        "Results": [_x000D_
          [_x000D_
            0.0_x000D_
          ]_x000D_
        ],_x000D_
        "Statistics": {_x000D_
          "CreationDate": "2022-01-12T14:01:11.5145439+01:00",_x000D_
          "LastRefreshDate": "2022-01-07T14:58:02.6267273+01:00",_x000D_
          "TotalRefreshCount": 1,_x000D_
          "CustomInfo": {}_x000D_
        }_x000D_
      },_x000D_
      "1246": {_x000D_
        "$type": "Inside.Core.Formula.Definition.DefinitionAC, Inside.Core.Formula",_x000D_
        "ID": 1246,_x000D_
        "Results": [_x000D_
          [_x000D_
            0.0_x000D_
          ]_x000D_
        ],_x000D_
        "Statistics": {_x000D_
          "CreationDate": "2022-01-12T14:01:11.5145439+01:00",_x000D_
          "LastRefreshDate": "2022-01-07T14:58:02.6327039+01:00",_x000D_
          "TotalRefreshCount": 1,_x000D_
          "CustomInfo": {}_x000D_
        }_x000D_
      },_x000D_
      "1247": {_x000D_
        "$type": "Inside.Core.Formula.Definition.DefinitionAC, Inside.Core.Formula",_x000D_
        "ID": 1247,_x000D_
        "Results": [_x000D_
          [_x000D_
            0.0_x000D_
          ]_x000D_
        ],_x000D_
        "Statistics": {_x000D_
          "CreationDate": "2022-01-12T14:01:11.5145439+01:00",_x000D_
          "LastRefreshDate": "2022-01-07T14:58:02.6396869+01:00",_x000D_
          "TotalRefreshCount": 1,_x000D_
          "CustomInfo": {}_x000D_
        }_x000D_
      },_x000D_
      "1248": {_x000D_
        "$type": "Inside.Core.Formula.Definition.DefinitionAC, Inside.Core.Formula",_x000D_
        "ID": 1248,_x000D_
        "Results": [_x000D_
          [_x000D_
            0.0_x000D_
          ]_x000D_
        ],_x000D_
        "Statistics": {_x000D_
          "CreationDate": "2022-01-12T14:01:11.5145439+01:00",_x000D_
          "LastRefreshDate": "2022-01-07T14:58:02.6446743+01:00",_x000D_
          "TotalRefreshCount": 1,_x000D_
          "CustomInfo": {}_x000D_
        }_x000D_
      },_x000D_
      "1249": {_x000D_
        "$type": "Inside.Core.Formula.Definition.DefinitionAC, Inside.Core.Formula",_x000D_
        "ID": 1249,_x000D_
        "Results": [_x000D_
          [_x000D_
            0.0_x000D_
          ]_x000D_
        ],_x000D_
        "Statistics": {_x000D_
          "CreationDate": "2022-01-12T14:01:11.5145439+01:00",_x000D_
          "LastRefreshDate": "2022-01-07T14:58:02.6496686+01:00",_x000D_
          "TotalRefreshCount": 1,_x000D_
          "CustomInfo": {}_x000D_
        }_x000D_
      },_x000D_
      "1250": {_x000D_
        "$type": "Inside.Core.Formula.Definition.DefinitionAC, Inside.Core.Formula",_x000D_
        "ID": 1250,_x000D_
        "Results": [_x000D_
          [_x000D_
            0.0_x000D_
          ]_x000D_
        ],_x000D_
        "Statistics": {_x000D_
          "CreationDate": "2022-01-12T14:01:11.5145439+01:00",_x000D_
          "LastRefreshDate": "2022-01-07T14:58:02.6546609+01:00",_x000D_
          "TotalRefreshCount": 1,_x000D_
          "CustomInfo": {}_x000D_
        }_x000D_
      },_x000D_
      "1251": {_x000D_
        "$type": "Inside.Core.Formula.Definition.DefinitionAC, Inside.Core.Formula",_x000D_
        "ID": 1251,_x000D_
        "Results": [_x000D_
          [_x000D_
            0.0_x000D_
          ]_x000D_
        ],_x000D_
        "Statistics": {_x000D_
          "CreationDate": "2022-01-12T14:01:11.5145439+01:00",_x000D_
          "LastRefreshDate": "2022-01-07T14:58:02.6586511+01:00",_x000D_
          "TotalRefreshCount": 1,_x000D_
          "CustomInfo": {}_x000D_
        }_x000D_
      },_x000D_
      "1252": {_x000D_
        "$type": "Inside.Core.Formula.Definition.DefinitionAC, Inside.Core.Formula",_x000D_
        "ID": 1252,_x000D_
        "Results": [_x000D_
          [_x000D_
            0.0_x000D_
          ]_x000D_
        ],_x000D_
        "Statistics": {_x000D_
          "CreationDate": "2022-01-12T14:01:11.5145439+01:00",_x000D_
          "LastRefreshDate": "2022-01-07T14:58:02.6645834+01:00",_x000D_
          "TotalRefreshCount": 1,_x000D_
          "CustomInfo": {}_x000D_
        }_x000D_
      },_x000D_
      "1253": {_x000D_
        "$type": "Inside.Core.Formula.Definition.DefinitionAC, Inside.Core.Formula",_x000D_
        "ID": 1253,_x000D_
        "Results"</t>
  </si>
  <si>
    <t xml:space="preserve">: [_x000D_
          [_x000D_
            0.0_x000D_
          ]_x000D_
        ],_x000D_
        "Statistics": {_x000D_
          "CreationDate": "2022-01-12T14:01:11.5145439+01:00",_x000D_
          "LastRefreshDate": "2022-01-07T14:58:02.6864689+01:00",_x000D_
          "TotalRefreshCount": 1,_x000D_
          "CustomInfo": {}_x000D_
        }_x000D_
      },_x000D_
      "1254": {_x000D_
        "$type": "Inside.Core.Formula.Definition.DefinitionAC, Inside.Core.Formula",_x000D_
        "ID": 1254,_x000D_
        "Results": [_x000D_
          [_x000D_
            0.0_x000D_
          ]_x000D_
        ],_x000D_
        "Statistics": {_x000D_
          "CreationDate": "2022-01-12T14:01:11.5155659+01:00",_x000D_
          "LastRefreshDate": "2022-01-07T14:58:02.6904576+01:00",_x000D_
          "TotalRefreshCount": 1,_x000D_
          "CustomInfo": {}_x000D_
        }_x000D_
      },_x000D_
      "1255": {_x000D_
        "$type": "Inside.Core.Formula.Definition.DefinitionAC, Inside.Core.Formula",_x000D_
        "ID": 1255,_x000D_
        "Results": [_x000D_
          [_x000D_
            0.0_x000D_
          ]_x000D_
        ],_x000D_
        "Statistics": {_x000D_
          "CreationDate": "2022-01-12T14:01:11.5155659+01:00",_x000D_
          "LastRefreshDate": "2022-01-07T14:58:02.6944457+01:00",_x000D_
          "TotalRefreshCount": 1,_x000D_
          "CustomInfo": {}_x000D_
        }_x000D_
      },_x000D_
      "1256": {_x000D_
        "$type": "Inside.Core.Formula.Definition.DefinitionAC, Inside.Core.Formula",_x000D_
        "ID": 1256,_x000D_
        "Results": [_x000D_
          [_x000D_
            0.0_x000D_
          ]_x000D_
        ],_x000D_
        "Statistics": {_x000D_
          "CreationDate": "2022-01-12T14:01:11.5155659+01:00",_x000D_
          "LastRefreshDate": "2022-01-07T14:58:02.6994518+01:00",_x000D_
          "TotalRefreshCount": 1,_x000D_
          "CustomInfo": {}_x000D_
        }_x000D_
      },_x000D_
      "1257": {_x000D_
        "$type": "Inside.Core.Formula.Definition.DefinitionAC, Inside.Core.Formula",_x000D_
        "ID": 1257,_x000D_
        "Results": [_x000D_
          [_x000D_
            0.0_x000D_
          ]_x000D_
        ],_x000D_
        "Statistics": {_x000D_
          "CreationDate": "2022-01-12T14:01:11.5155659+01:00",_x000D_
          "LastRefreshDate": "2022-01-07T14:58:02.7034393+01:00",_x000D_
          "TotalRefreshCount": 1,_x000D_
          "CustomInfo": {}_x000D_
        }_x000D_
      },_x000D_
      "1258": {_x000D_
        "$type": "Inside.Core.Formula.Definition.DefinitionAC, Inside.Core.Formula",_x000D_
        "ID": 1258,_x000D_
        "Results": [_x000D_
          [_x000D_
            0.0_x000D_
          ]_x000D_
        ],_x000D_
        "Statistics": {_x000D_
          "CreationDate": "2022-01-12T14:01:11.5155659+01:00",_x000D_
          "LastRefreshDate": "2022-01-07T14:58:02.7074282+01:00",_x000D_
          "TotalRefreshCount": 1,_x000D_
          "CustomInfo": {}_x000D_
        }_x000D_
      },_x000D_
      "1259": {_x000D_
        "$type": "Inside.Core.Formula.Definition.DefinitionAC, Inside.Core.Formula",_x000D_
        "ID": 1259,_x000D_
        "Results": [_x000D_
          [_x000D_
            0.0_x000D_
          ]_x000D_
        ],_x000D_
        "Statistics": {_x000D_
          "CreationDate": "2022-01-12T14:01:11.5155659+01:00",_x000D_
          "LastRefreshDate": "2022-01-07T14:58:02.7114183+01:00",_x000D_
          "TotalRefreshCount": 1,_x000D_
          "CustomInfo": {}_x000D_
        }_x000D_
      },_x000D_
      "1260": {_x000D_
        "$type": "Inside.Core.Formula.Definition.DefinitionAC, Inside.Core.Formula",_x000D_
        "ID": 1260,_x000D_
        "Results": [_x000D_
          [_x000D_
            0.0_x000D_
          ]_x000D_
        ],_x000D_
        "Statistics": {_x000D_
          "CreationDate": "2022-01-12T14:01:11.5155659+01:00",_x000D_
          "LastRefreshDate": "2022-01-07T14:58:02.7163509+01:00",_x000D_
          "TotalRefreshCount": 1,_x000D_
          "CustomInfo": {}_x000D_
        }_x000D_
      },_x000D_
      "1261": {_x000D_
        "$type": "Inside.Core.Formula.Definition.DefinitionAC, Inside.Core.Formula",_x000D_
        "ID": 1261,_x000D_
        "Results": [_x000D_
          [_x000D_
            0.0_x000D_
          ]_x000D_
        ],_x000D_
        "Statistics": {_x000D_
          "CreationDate": "2022-01-12T14:01:11.5155659+01:00",_x000D_
          "LastRefreshDate": "2022-01-07T14:58:02.7223617+01:00",_x000D_
          "TotalRefreshCount": 1,_x000D_
          "CustomInfo": {}_x000D_
        }_x000D_
      },_x000D_
      "1262": {_x000D_
        "$type": "Inside.Core.Formula.Definition.DefinitionAC, Inside.Core.Formula",_x000D_
        "ID": 1262,_x000D_
        "Results": [_x000D_
          [_x000D_
            0.0_x000D_
          ]_x000D_
        ],_x000D_
        "Statistics": {_x000D_
          "CreationDate": "2022-01-12T14:01:11.5155659+01:00",_x000D_
          "LastRefreshDate": "2022-01-07T14:58:02.74946+01:00",_x000D_
          "TotalRefreshCount": 1,_x000D_
          "CustomInfo": {}_x000D_
        }_x000D_
      },_x000D_
      "1263": {_x000D_
        "$type": "Inside.Core.Formula.Definition.DefinitionAC, Inside.Core.Formula",_x000D_
        "ID": 1263,_x000D_
        "Results": [_x000D_
          [_x000D_
            0.0_x000D_
          ]_x000D_
        ],_x000D_
        "Statistics": {_x000D_
          "CreationDate": "2022-01-12T14:01:11.5155659+01:00",_x000D_
          "LastRefreshDate": "2022-01-07T14:58:02.7534512+01:00",_x000D_
          "TotalRefreshCount": 1,_x000D_
          "CustomInfo": {}_x000D_
        }_x000D_
      },_x000D_
      "1264": {_x000D_
        "$type": "Inside.Core.Formula.Definition.DefinitionAC, Inside.Core.Formula",_x000D_
        "ID": 1264,_x000D_
        "Results": [_x000D_
          [_x000D_
            0.0_x000D_
          ]_x000D_
        ],_x000D_
        "Statistics": {_x000D_
          "CreationDate": "2022-01-12T14:01:11.5155659+01:00",_x000D_
          "LastRefreshDate": "2022-01-07T14:58:02.7574378+01:00",_x000D_
          "TotalRefreshCount": 1,_x000D_
          "CustomInfo": {}_x000D_
        }_x000D_
      },_x000D_
      "1265": {_x000D_
        "$type": "Inside.Core.Formula.Definition.DefinitionAC, Inside.Core.Formula",_x000D_
        "ID": 1265,_x000D_
        "Results": [_x000D_
          [_x000D_
            0.0_x000D_
          ]_x000D_
        ],_x000D_
        "Statistics": {_x000D_
          "CreationDate": "2022-01-12T14:01:11.5155659+01:00",_x000D_
          "LastRefreshDate": "2022-01-07T14:58:02.7634358+01:00",_x000D_
          "TotalRefreshCount": 1,_x000D_
          "CustomInfo": {}_x000D_
        }_x000D_
      },_x000D_
      "1266": {_x000D_
        "$type": "Inside.Core.Formula.Definition.DefinitionAC, Inside.Core.Formula",_x000D_
        "ID": 1266,_x000D_
        "Results": [_x000D_
          [_x000D_
            0.0_x000D_
          ]_x000D_
        ],_x000D_
        "Statistics": {_x000D_
          "CreationDate": "2022-01-12T14:01:11.5155659+01:00",_x000D_
          "LastRefreshDate": "2022-01-07T14:58:02.7674299+01:00",_x000D_
          "TotalRefreshCount": 1,_x000D_
          "CustomInfo": {}_x000D_
        }_x000D_
      },_x000D_
      "1267": {_x000D_
        "$type": "Inside.Core.Formula.Definition.DefinitionAC, Inside.Core.Formula",_x000D_
        "ID": 1267,_x000D_
        "Results": [_x000D_
          [_x000D_
            0.0_x000D_
          ]_x000D_
        ],_x000D_
        "Statistics": {_x000D_
          "CreationDate": "2022-01-12T14:01:11.5155659+01:00",_x000D_
          "LastRefreshDate": "2022-01-07T14:58:02.7714162+01:00",_x000D_
          "TotalRefreshCount": 1,_x000D_
          "CustomInfo": {}_x000D_
        }_x000D_
      },_x000D_
      "1268": {_x000D_
        "$type": "Inside.Core.Formula.Definition.DefinitionAC, Inside.Core.Formula",_x000D_
        "ID": 1268,_x000D_
        "Results": [_x000D_
          [_x000D_
            0.0_x000D_
          ]_x000D_
        ],_x000D_
        "Statistics": {_x000D_
          "CreationDate": "2022-01-12T14:01:11.5155659+01:00",_x000D_
          "LastRefreshDate": "2022-01-07T14:58:02.7763541+01:00",_x000D_
          "TotalRefreshCount": 1,_x000D_
          "CustomInfo": {}_x000D_
        }_x000D_
      },_x000D_
      "1269": {_x000D_
        "$type": "Inside.Core.Formula.Definition.DefinitionAC, Inside.Core.Formula",_x000D_
        "ID": 1269,_x000D_
        "Results": [_x000D_
          [_x000D_
            0.0_x000D_
          ]_x000D_
        ],_x000D_
        "Statistics": {_x000D_
          "CreationDate": "2022-01-12T14:01:11.5155659+01:00",_x000D_
          "LastRefreshDate": "2022-01-07T14:58:02.7803754+01:00",_x000D_
          "TotalRefreshCount": 1,_x000D_
          "CustomInfo": {}_x000D_
        }_x000D_
      },_x000D_
      "1270": {_x000D_
        "$type": "Inside.Core.Formula.Definition.DefinitionAC, Inside.Core.Formula",_x000D_
        "ID": 1270,_x000D_
        "Results": [_x000D_
          [_x000D_
            0.0_x000D_
          ]_x000D_
        ],_x000D_
        "Statistics": {_x000D_
          "CreationDate": "2022-01-12T14:01:11.5155659+01:00",_x000D_
          "LastRefreshDate": "2022-01-07T14:58:02.7863776+01:00",_x000D_
          "TotalRefreshCount": 1,_x000D_
          "CustomInfo": {}_x000D_
        }_x000D_
      },_x000D_
      "1271": {_x000D_
        "$type": "Inside.Core.Formula.Definition.DefinitionAC, Inside.Core.Formula",_x000D_
        "ID": 1271,_x000D_
        "Results": [_x000D_
          [_x000D_
            0.0_x000D_
          ]_x000D_
        ],_x000D_
        "Statistics": {_x000D_
          "CreationDate": "2022-01-12T14:01:11.5155659+01:00",_x000D_
          "LastRefreshDate": "2022-01-07T14:58:02.8115173+01:00",_x000D_
          "TotalRefreshCount": 1,_x000D_
          "CustomInfo": {}_x000D_
        }_x000D_
      },_x000D_
      "1272": {_x000D_
        "$type": "Inside.Core.Formula.Definition.DefinitionAC, Inside.Core.Formula",_x000D_
        "ID": 1272,_x000D_
        "Results": [_x000D_
          [_x000D_
            0.0_x000D_
          ]_x000D_
        ],_x000D_
        "Statistics": {_x000D_
          "CreationDate": "2022-01-12T14:01:11.5155659+01:00",_x000D_
          "LastRefreshDate": "2022-01-12T14:01:47.4259913+01:00",_x000D_
          "TotalRefreshCount": 38,_x000D_
          "CustomInfo": {}_x000D_
        }_x000D_
      },_x000D_
      "1273": {_x000D_
        "$type": "Inside.Core.Formula.Definition.DefinitionAC, Inside.Core.Formula",_x000D_
        "ID": 1273,_x000D_
        "Results": [_x000D_
          [_x000D_
            0.0_x000D_
          ]_x000D_
        ],_x000D_
        "Statistics": {_x000D_
          "CreationDate": "2022-01-12T14:01:11.5155659+01:00",_x000D_
          "LastRefreshDate": "2022-01-12T14:01:47.4289726+01:00",_x000D_
          "TotalRefreshCount": 38,_x000D_
          "CustomInfo": {}_x000D_
        }_x000D_
      },_x000D_
      "1274": {_x000D_
        "$type": "Inside.Core.Formula.Definition.DefinitionAC, Inside.Core.Formula",_x000D_
        "ID": 1274,_x000D_
        "Results": [_x000D_
          [_x000D_
            0.0_x000D_
          ]_x000D_
        ],_x000D_
        "Statistics": {_x000D_
          "CreationDate": "2022-01-12T14:01:11.5155659+01:00",_x000D_
          "LastRefreshDate": "2022-01-12T14:01:47.4329468+01:00",_x000D_
          "TotalRefreshCount": 38,_x000D_
          "CustomInfo": {}_x000D_
        }_x000D_
      },_x000D_
      "1275": {_x000D_
        "$type": "Inside.Core.Formula.Definition.DefinitionAC, Inside.Core.Formula",_x000D_
        "ID": 1275,_x000D_
        "Results": [_x000D_
          [_x000D_
            0.0_x000D_
          ]_x000D_
        ],_x000D_
        "Statistics": {_x000D_
          "CreationDate": "2022-01-12T14:01:11.5155659+01:00",_x000D_
          "LastRefreshDate": "2022-01-12T14:01:47.4369212+01:00",_x000D_
          "TotalRefreshCount": 38,_x000D_
          "CustomInfo": {}_x000D_
        }_x000D_
      },_x000D_
      "1276": {_x000D_
        "$type": "Inside.Core.Formula.Definition.DefinitionAC, Inside.Core.Formula",_x000D_
        "ID": 1276,_x000D_
        "Results": [_x000D_
          [_x000D_
            0.0_x000D_
          ]_x000D_
        ],_x000D_
        "Statistics": {_x000D_
          "CreationDate": "2022-01-12T14:01:11.5155659+01:00",_x000D_
          "LastRefreshDate": "2022-01-12T14:01:47.4408962+01:00",_x000D_
          "TotalRefreshCount": 39,_x000D_
          "CustomInfo": {}_x000D_
        }_x000D_
      },_x000D_
      "1277": {_x000D_
        "$type": "Inside.Core.Formula.Definition.DefinitionAC, Inside.Core.Formula",_x000D_
        "ID": 1277,_x000D_
        "Results": [_x000D_
          [_x000D_
            0.0_x000D_
          ]_x000D_
        ],_x000D_
        "Statistics": {_x000D_
          "CreationDate": "2022-01-12T14:01:11.5155659+01:00",_x000D_
          "LastRefreshDate": "2022-01-12T14:01:47.4438773+01:00",_x000D_
          "TotalRefreshCount": 38,_x000D_
          "CustomInfo": {}_x000D_
        }_x000D_
      },_x000D_
      "1278": {_x000D_
        "$type": "Inside.Core.Formula.Definition.DefinitionAC, Inside.Core.Formula",_x000D_
        "ID": 1278,_x000D_
        "Results": [_x000D_
          [_x000D_
            54000000.0_x000D_
          ]_x000D_
        ],_x000D_
        "Statistics": {_x000D_
          "CreationDate": "2022-01-12T14:01:11.5155659+01:00",_x000D_
          "LastRefreshDate": "2022-01-12T14:01:47.4478515+01:00",_x000D_
          "TotalRefreshCount": 38,_x000D_
          "CustomInfo": {}_x000D_
        }_x000D_
      },_x000D_
      "1279": {_x000D_
        "$type": "Inside.Core.Formula.Definition.DefinitionAC, Inside.Core.Formula",_x000D_
        "ID": 1279,_x000D_
        "Results": [_x000D_
          [_x000D_
            0.0_x000D_
          ]_x000D_
        ],_x000D_
        "Statistics": {_x000D_
          "CreationDate": "2022-01-12T14:01:11.5155659+01:00",_x000D_
          "LastRefreshDate": "2022-01-12T14:01:47.4518261+01:00",_x000D_
          "TotalRefreshCount": 38,_x000D_
          "CustomInfo": {}_x000D_
        }_x000D_
      },_x000D_
      "1280": {_x000D_
        "$type": "Inside.Core.Formula.Definition.DefinitionAC, Inside.Core.Formula",_x000D_
        "ID": 1280,_x000D_
        "Results": [_x000D_
          [_x000D_
            854236.0_x000D_
          ]_x000D_
        ],_x000D_
        "Statistics": {_x000D_
          "CreationDate": "2022-01-12T14:01:11.5155659+01:00",_x000D_
          "LastRefreshDate": "2022-01-12T14:01:47.4548077+01:00",_x000D_
          "TotalRefreshCount": 38,_x000D_
          "CustomInfo": {}_x000D_
        }_x000D_
      },_x000D_
      "1281": {_x000D_
        "$type": "Inside.Core.Formula.Definition.DefinitionAC, Inside.Core.Formula",_x000D_
        "ID": 1281,_x000D_
        "Results": [_x000D_
          [_x000D_
            35998561.0_x000D_
          ]_x000D_
        ],_x000D_
        "Statistics": {_x000D_
          "CreationDate": "2022-01-12T14:01:11.5155659+01:00",_x000D_
          "LastRefreshDate": "2022-01-12T14:01:47.458782+01:00",_x000D_
          "TotalRefreshCount": 38,_x000D_
          "CustomInfo": {}_x000D_
        }_x000D_
      },_x000D_
      "1282": {_x000D_
        "$type": "Inside.Core.Formula.Definition.DefinitionAC, Inside.Core.Formula",_x000D_
        "ID": 1282,_x000D_
        "Results": [_x000D_
          [_x000D_
            0.0_x000D_
          ]_x000D_
        ],_x000D_
        "Statistics": {_x000D_
          "CreationDate": "2022-01-12T14:01:11.5155659+01:00",_x000D_
          "LastRefreshDate": "2022-01-12T14:01:47.4627565+01:00",_x000D_
          "TotalRefreshCount": 38,_x000D_
          "CustomInfo": {}_x000D_
        }_x000D_
      },_x000D_
      "1283": {_x000D_
        "$type": "Inside.Core.Formula.Definition.DefinitionAC, Inside.Core.Formula",_x000D_
        "ID": 1283,_x000D_
        "Results": [_x000D_
          [_x000D_
            0.0_x000D_
          ]_x000D_
        ],_x000D_
        "Statistics": {_x000D_
          "CreationDate": "2022-01-12T14:01:11.5155659+01:00",_x000D_
          "LastRefreshDate": "2022-01-12T14:01:47.4667312+01:00",_x000D_
          "TotalRefreshCount": 38,_x000D_
          "CustomInfo": {}_x000D_
        }_x000D_
      },_x000D_
      "1284": {_x000D_
        "$type": "Inside.Core.Formula.Definition.DefinitionAC, Inside.Core.Formula",_x000D_
        "ID": 1284,_x000D_
        "Results": [_x000D_
          [_x000D_
            0.0_x000D_
          ]_x000D_
        ],_x000D_
        "Statistics": {_x000D_
          "CreationDate": "2022-01-12T14:01:11.5155659+01:00",_x000D_
          "LastRefreshDate": "2022-01-12T14:01:47.4707055+01:00",_x000D_
          "TotalRefreshCount": 38,_x000D_
          "CustomInfo": {}_x000D_
        }_x000D_
      },_x000D_
      "1285": {_x000D_
        "$type": "Inside.Core.Formula.Definition.DefinitionAC, Inside.Core.Formula",_x000D_
        "ID": 1285,_x000D_
        "Results": [_x000D_
          [_x000D_
            0.0_x000D_
          ]_x000D_
        ],_x000D_
        "Statistics": {_x000D_
          "CreationDate": "2022-01-12T14:01:11.5155659+01:00",_x000D_
          "LastRefreshDate": "2022-01-12T14:01:47.4746801+01:00",_x000D_
          "TotalRefreshCount": 38,_x000D_
          "CustomInfo": {}_x000D_
        }_x000D_
      },_x000D_
      "1286": {_x000D_
        "$type": "Inside.Core.Formula.Definition.DefinitionAC, Inside.Core.Formula",_x000D_
        "ID": 1286,_x000D_
        "Results": [_x000D_
          [_x000D_
            150000.0_x000D_
          ]_x000D_
        ],_x000D_
        "Statistics": {_x000D_
          "CreationDate": "2022-01-12T14:01:11.5155659+01:00",_x000D_
          "LastRefreshDate": "2022-01-12T14:01:47.4776611+01:00",_x000D_
          "TotalRefreshCount": 38,_x000D_
          "CustomInfo": {}_x000D_
        }_x000D_
      },_x000D_
      "1287": {_x000D_
        "$type": "Inside.Core.Formula.Definition.DefinitionAC, Inside.Core.Formula",_x000D_
        "ID": 1287,_x000D_
        "Results": [_x000D_
          [_x000D_
            0.0_x000D_
          ]_x000D_
        ],_x000D_
        "Statistics": {_x000D_
          "CreationDate": "2022-01-12T14:01:11.5155659+01:00",_x000D_
          "LastRefreshDate": "2022-01-12T14:01:47.4818438+01:00",_x000D_
          "TotalRefreshCount": 38,_x000D_
          "CustomInfo": {}_x000D_
        }_x000D_
      },_x000D_
      "1288": {_x000D_
        "$type": "Inside.Core.Formula.Definition.DefinitionAC, Inside.Core.Formula",_x000D_
        "ID": 1288,_x000D_
        "Results": [_x000D_
          [_x000D_
            0.0_x000D_
          ]_x000D_
        ],_x000D_
        "Statistics": {_x000D_
          "CreationDate": "2022-01-12T14:01:11.5155659+01:00",_x000D_
          "LastRefreshDate": "2022-01-12T14:01:47.4848243+01:00",_x000D_
          "TotalRefreshCount": 38,_x000D_
          "CustomInfo": {}_x000D_
        }_x000D_
      },_x000D_
      "1289": {_x000D_
        "$type": "Inside.Core.Formula.Definition.DefinitionAC, Inside.Core.Formula",_x000D_
        "ID": 1289,_x000D_
        "Results": [_x000D_
          [_x000D_
            400120.0_x000D_
          ]_x000D_
        ],_x000D_
        "Statistics": {_x000D_
          "CreationDate": "2022-01-12T14:01:11.5155659+01:00",_x000D_
          "LastRefreshDate": "2022-01-12T14:01:47.4887992+01:00",_x000D_
          "TotalRefreshCount": 38,_x000D_
          "CustomInfo": {}_x000D_
        }_x000D_
      },_x000D_
      "1290": {_x000D_
        "$type": "Inside.Core.Formula.Definition.DefinitionAC, Inside.Core.Formula",_x000D_
        "ID": 1290,_x000D_
        "Results": [_x000D_
          [_x000D_
            3874134.5_x000D_
          ]_x000D_
        ],_x000D_
        "Statistics": {_x000D_
          "CreationDate": "2022-01-12T14:01:11.5155659+01:00",_x000D_
          "LastRefreshDate": "2022-01-12T14:01:47.4917799+01:00",_x000D_
          "TotalRefreshCount": 37,_x000D_
          "CustomInfo": {}_x000D_
        }_x000D_
      },_x000D_
      "1291": {_x000D_
        "$type": "Inside.Core.Formula.Definition.DefinitionAC, Inside.Core.Formula",_x000D_
        "ID": 1291,_x000D_
        "Results": [_x000D_
          [_x000D_
            0.0_x000D_
          ]_x000D_
        ],_x000D_
        "Statistics": {_x000D_
          "CreationDate": "2022-01-12T14:01:11.5155659+01:00",_x000D_
          "LastRefreshDate": "2022-01-12T14:01:47.495755+01:00",_x000D_
          "TotalRefreshCount": 37,_x000D_
          "CustomInfo": {}_x000D_
        }_x000D_
      },_x000D_
      "1292": {_x000D_
        "$type": "Inside.Core.Formula.Definition.DefinitionAC, Inside.Core.Formula",_x000D_
        "ID": 1292,_x000D_
        "Results": [_x000D_
          [_x000D_
            0.0_x000D_
          ]_x000D_
        ],_x000D_
        "Statistics": {_x000D_
          "CreationDate": "2022-01-12T14:01:11.5155659+01:00",_x000D_
          "LastRefreshDate": "2022-01-12T14:01:47.4997291+01:00",_x000D_
          "TotalRefreshCount": 37,_x000D_
          "CustomInfo": {}_x000D_
        }_x000D_
      },_x000D_
      "1293": {_x000D_
        "$type": "Inside.Core.Formula.Definition.DefinitionAC, Inside.Core.Formula",_x000D_
        "ID": 1293,_x000D_
        "Results": [_x000D_
          [_x000D_
            0.0_x000D_
          ]_x000D_
        ],_x000D_
        "Statistics": {_x000D_
          "CreationDate": "2022-01-12T14:01:11.5155659+01:00",_x000D_
          "LastRefreshDate": "2022-01-12T14:01:47.50271+01:00",_x000D_
          "TotalRefreshCount": 37,_x000D_
          "CustomInfo": {}_x000D_
        }_x000D_
      },_x000D_
      "1294": {_x000D_
        "$type": "Inside.Core.Formula.Definition.DefinitionAC, Inside.Core.Formula",_x000D_
        "ID": 1294,_x000D_
        "Results": [_x000D_
          [_x000D_
            0.0_x000D_
          ]_x000D_
        ],_x000D_
        "Statistics": {_x000D_
          "CreationDate": "2022-01-12T14:01:11.5155659+01:00",_x000D_
          "LastRefreshDate": "2022-01-12T14:01:47.5066847+01:00",_x000D_
          "TotalRefreshCount": 37,_x000D_
          "CustomInfo": {}_x000D_
        }_x000D_
      },_x000D_
      "1295": {_x000D_
        "$type": "Inside.Core.Formula.Definition.DefinitionAC, Inside.Core.Formula",_x000D_
        "ID": 1295,_x000D_
        "Results": [_x000D_
          [_x000D_
            0.0_x000D_
          ]_x000D_
        ],_x000D_
        "Statistics": {_x000D_
          "CreationDate": "2022-01-12T14:01:11.5155659+01:00",_x000D_
          "LastRefreshDate": "2022-01-12T14:01:47.5373781+01:00",_x000D_
          "TotalRefreshCount": 37,_x000D_
          "CustomInfo": {}_x000D_
        }_x000D_
      },_x000D_
      "1296": {_x000D_
        "$type": "Inside.Core.Formula.Definition.DefinitionAC, Inside.Core.Formula",_x000D_
        "ID": 1296,_x000D_
        "Results": [_x000D_
          [_x000D_
            442760.57999999996_x000D_
          ]_x000D_
        ],_x000D_
        "Statistics": {_x000D_
          "CreationDate": "2022-01-12T14:01:11.5155659+01:00",_x000D_
          "LastRefreshDate": "2022-01-07T15:01:04.0667905+01:00",_x000D_
          "TotalRefreshCount": 5,_x000D_
          "CustomInfo": {}_x000D_
        }_x000D_
      },_x000D_
      "1297": {_x000D_
        "$type": "Inside.Core.Formula.Definition.DefinitionAC, Inside.Core.Formula",_x000D_
        "ID": 1297,_x000D_
        "Results": [_x000D_
          [_x000D_
            -3718352.47_x000D_
          ]_x000D_
        ],_x000D_
        "Statistics": {_x000D_
          "CreationDate": "2022-01-12T14:01:11.5155659+01:00",_x000D_
          "LastRefreshDate": "2022-01-07T15:01:04.084739+01:00",_x000D_
          "TotalRefreshCount": 5,_x000D_
          "CustomInfo": {}_x000D_
        }_x000D_
      },_x000D_
      "1298": {_x000D_
        "$type": "Inside.Core.Formula.Definition.DefinitionAC, Inside.Core.Formula",_x000D_
        "ID": 1298,_x000D_
        "Results": [_x000D_
          [_x000D_
            0.0_x000D_
          ]_x000D_
        ],_x000D_
        "Statistics": {_x000D_
          "CreationDate": "2022-01-12T14:01:11.5155659+01:00",_x000D_
          "LastRefreshDate": "2022-01-07T15:01:04.1026917+01:00",_x000D_
          "TotalRefreshCount": 5,_x000D_
          "CustomInfo": {}_x000D_
        }_x000D_
      },_x000D_
      "1299": {_x000D_
        "$type": "Inside.Core.Formula.Definition.DefinitionAC, Inside.Core.Formula",_x000D_
        "ID": 1299,_x000D_
        "Results": [_x000D_
          [_x000D_
            0.0_x000D_
          ]_x000D_
        ],_x000D_
        "Statistics": {_x000D_
          "CreationDate": "2022-01-12T14:01:11.5155659+01:00",_x000D_
          "LastRefreshDate": "2022-01-07T15:01:04.1356052+01:00",_x000D_
          "TotalRefreshCount": 5,_x000D_
          "CustomInfo": {}_x000D_
        }_x000D_
      },_x000D_
      "1300": {_x000D_
        "$type": "Inside.Core.Formula.Definition.DefinitionAC, Inside.Core.Formula",_x000D_
        "ID": 1300,_x000D_
        "Results": [_x000D_
          [_x000D_
            784738.87999999989_x000D_
          ]_x000D_
        ],_x000D_
        "Statistics": {_x000D_
          "CreationDate": "2022-01-12T14:01:11.5155659+01:00",_x000D_
          "LastRefreshDate": "2022-01-07T15:01:04.1654727+01:00",_x000D_
          "TotalRefreshCount": 5,_x000D_
          "CustomInfo": {}_x000D_
        }_x000D_
      },_x000D_
      "1301": {_x000D_
        "$type": "Inside.Core.Formula.Definition.DefinitionAC, Inside.Core.Formula",_x000D_
        "ID": 1301,_x000D_
        "Results": [_x000D_
          [_x000D_
            -35000.0_x000D_
          ]_x000D_
        ],_x000D_
        "Statistics": {_x000D_
          "CreationDate": "2022-01-12T14:01:11.5155659+01:00",_x000D_
          "LastRefreshDate": "2022-01-12T14:01:47.5463202+01:00",_x000D_
          "TotalRefreshCount": 37,_x000D_
          "CustomInfo": {}_x000D_
        }_x000D_
      },_x000D_
      "1302": {_x000D_
        "$type": "Inside.Core.Formula.Definition.DefinitionAC, Inside.Core.Formula",_x000D_
        "ID": 1302,_x000D_
        "Results": [_x000D_
          [_x000D_
            0.0_x000D_
          ]_x000D_
        ],_x000D_
        "Statistics": {_x000D_
          "CreationDate": "2022-01-12T14:01:11.5155659+01:00",_x000D_
          "LastRefreshDate": "2022-01-12T14:01:47.5522814+01:00",_x000D_
          "TotalRefreshCount": 37,_x000D_
          "CustomInfo": {}_x000D_
        }_x000D_
      },_x000D_
      "1303": {_x000D_
        "$type": "Inside.Core.Formula.Definition.DefinitionAC, Inside.Core.Formula",_x000D_
        "ID": 1303,_x000D_
        "Results": [_x000D_
          [_x000D_
            0.0_x000D_
          ]_x000D_
        ],_x000D_
        "Statistics": {_x000D_
          "CreationDate": "2022-01-12T14:01:11.5155659+01:00",_x000D_
          "LastRefreshDate": "2022-01-12T14:01:47.5577792+01:00",_x000D_
          "TotalRefreshCount": 37,_x000D_
          "CustomInfo": {}_x000D_
        }_x000D_
      },_x000D_
      "1304": {_x000D_
        "$type": "Inside.Core.Formula.Definition.DefinitionAC, Inside.Core.Formula",_x000D_
        "ID": 1304,_x000D_
        "Results": [_x000D_
          [_x000D_
            0.0_x000D_
          ]_x000D_
        ],_x000D_
        "Statistics": {_x000D_
          "CreationDate": "2022-01-12T14:01:11.5155659+01:00",_x000D_
          "LastRefreshDate": "2022-01-12T14:01:47.5617906+01:00",_x000D_
          "TotalRefreshCount": 37,_x000D_
          "CustomInfo": {}_x000D_
        }_x000D_
      },_x000D_
      "1305": {_x000D_
        "$type": "Inside.Core.Formula.Definition.DefinitionAC, Inside.Core.Formula",_x000D_
        "ID": 1305,_x000D_
        "Results": [_x000D_
          [_x000D_
            0.0_x000D_
          ]_x000D_
        ],_x000D_
        "Statistics": {_x000D_
          "CreationDate": "2022-01-12T14:01:11.5155659+01:00",_x000D_
          "LastRefreshDate": "2022-01-07T14:59:36.7252588+01:00",_x000D_
          "TotalRefreshCount": 2,_x000D_
          "CustomInfo": {}_x000D_
        }_x000D_
      },_x000D_
      "1306": {_x000D_
        "$type": "Inside.Core.Formula.Definition.DefinitionAC, Inside.Core.Formula",_x000D_
        "ID": 1306,_x000D_
        "Results": [_x000D_
          [_x000D_
            0.0_x000D_
          ]_x000D_
        ],_x000D_
        "Statistics": {_x000D_
          "CreationDate": "2022-01-12T14:01:11.5155659+01:00",_x000D_
          "LastRefreshDate": "2022-01-12T14:01:47.1902474+01:00",_x000D_
          "TotalRefreshCount": 25,_x000D_
          "CustomInfo": {}_x000D_
        }_x000D_
      },_x000D_
      "1307": {_x000D_
        "$type": "Inside.Core.Formula.Definition.DefinitionAC, Inside.Core.Formula",_x000D_
        "ID": 1307,_x000D_
        "Results": [_x000D_
          [_x000D_
            0.0_x000D_
          ]_x000D_
        ],_x000D_
        "Statistics": {_x000D_
          "CreationDate": "2022-01-12T14:01:11.5155659+01:00",_x000D_
          "LastRefreshDate": "2022-01-07T14:59:36.7372264+01:00",_x000D_
          "TotalRefreshCount": 1,_x000D_
          "CustomInfo": {}_x000D_
        }_x000D_
      },_x000D_
      "1308": {_x000D_
        "$type": "Inside.Core.Formula.Definition.DefinitionAC, Inside.Core.Formula",_x000D_
        "ID": 1308,_x000D_
        "Results": [_x000D_
          [_x000D_
            -153166.63999999999_x000D_
          ]_x000D_
        ],_x000D_
        "Statistics": {_x000D_
          "CreationDate": "2022-01-12T14:01:11.5155659+01:00",_x000D_
          "LastRefreshDate": "2022-01-07T14:59:36.7571732+01:00",_x000D_
          "TotalRefreshCount": 1,_x000D_
          "CustomInfo": {}_x000D_
        }_x000D_
      },_x000D_
      "1309": {_x000D_
        "$type": "Inside.Core.Formula.Definition.DefinitionAC, Inside.Core.Formula",_x000D_
        "ID": 1309,_x000D_
        "Results": [_x000D_
          [_x000D_
            0.0_x000D_
          ]_x000D_
        ],_x000D_
        "Statistics": {_x000D_
          "CreationDate": "2022-01-12T14:01:11.5155659+01:00",_x000D_
          "LastRefreshDate": "2022-01-07T14:59:36.7801125+01:00",_x000D_
          "TotalRefreshCount": 1,_x000D_
          "CustomInfo": {}_x000D_
        }_x000D_
      },_x000D_
      "1310": {_x000D_
        "$type": "Inside.Core.Formula.Definition.DefinitionAC, Inside.Core.Formula",_x000D_
        "ID": 1310,_x000D_
        "Results": [_x000D_
          [_x000D_
            0.0_x000D_
          ]_x000D_
        ],_x000D_
        "Statistics": {_x000D_
          "CreationDate": "2022-01-12T14:01:11.5155659+01:00",_x000D_
          "LastRefreshDate": "2022-01-07T14:59:36.7910842+01:00",_x000D_
          "TotalRefreshCount": 1,_x000D_
          "CustomInfo": {}_x000D_
        }_x000D_
      },_x000D_
      "1311": {_x000D_
        "$type": "Inside.Core.Formula.Definition.DefinitionAC, Inside.Core.Formula",_x000D_
        "ID": 1311,_x000D_
        "Results": [_x000D_
          [_x000D_
            0.0_x000D_
          ]_x000D_
        ],_x000D_
        "Statistics": {_x000D_
          "CreationDate": "2022-01-12T14:01:11.5155659+01:00",_x000D_
          "LastRefreshDate": "2022-01-07T14:59:36.8020553+01:00",_x000D_
          "TotalRefreshCount": 1,_x000D_
          "CustomInfo": {}_x000D_
        }_x000D_
      },_x000D_
      "1312": {_x000D_
        "$type": "Inside.Core.Formula.Definition.DefinitionAC, Inside.Core.Formula",_x000D_
        "ID": 1312,_x000D_
        "Results": [_x000D_
          [_x000D_
            0.0_x000D_
          ]_x000D_
        ],_x000D_
        "Statistics": {_x000D_
          "CreationDate": "2022-01-12T14:01:11.5155659+01:00",_x000D_
          "LastRefreshDate": "2022-01-07T14:59:36.8120292+01:00",_x000D_
          "TotalRefreshCount": 1,_x000D_
          "CustomInfo": {}_x000D_
        }_x000D_
      },_x000D_
      "1313": {_x000D_
        "$type": "Inside.Core.Formula.Definition.DefinitionAC, Inside.Core.Formula",_x000D_
        "ID": 1313,_x000D_
        "Results": [_x000D_
          [_x000D_
            -9173.26_x000D_
          ]_x000D_
        ],_x000D_
        "Statistics": {_x000D_
          "CreationDate": "2022-01-12T14:01:11.5155659+01:00",_x000D_
          "LastRefreshDate": "2022-01-07T14:59:36.8229999+01:00",_x000D_
          "TotalRefreshCount": 1,_x000D_
          "CustomInfo": {}_x000D_
        }_x000D_
      },_x000D_
      "1314": {_x000D_
        "$type": "Inside.Core.Formula.Definition.DefinitionAC, Inside.Core.Formula",_x000D_
        "ID": 1314,_x000D_
        "Results": [_x000D_
          [_x000D_
            0.0_x000D_
          ]_x000D_
        ],_x000D_
        "Statistics": {_x000D_
          "CreationDate": "2022-01-12T14:01:11.5155659+01:00",_x000D_
          "LastRefreshDate": "2022-01-07T14:59:36.8369619+01:00",_x000D_
          "TotalRefreshCount": 1,_x000D_
          "CustomInfo": {}_x000D_
        }_x000D_
      },_x000D_
      "1315": {_x000D_
        "$type": "Inside.Core.Formula.Definition.DefinitionAC, Inside.Core.Formula",_x000D_
        "ID": 1315,_x000D_
        "Results": [_x000D_
          [_x000D_
            -1112772.0_x000D_
          ]_x000D_
        ],_x000D_
        "Statistics": {_x000D_
          "CreationDate": "2022-01-12T14:01:11.5155659+01:00",_x000D_
          "LastRefreshDate": "2022-01-07T14:59:36.8616037+01:00",_x000D_
          "TotalRefreshCount": 1,_x000D_
          "CustomInfo": {}_x000D_
        }_x000D_
      },_x000D_
      "1316": {_x000D_
        "$type": "Inside.Core.Formula.Definition.DefinitionAC, Inside.Core.Formula",_x000D_
        "ID": 1316,_x000D_
        "Results": [_x000D_
          [_x000D_
            0.0_x000D_
          ]_x000D_
        ],_x000D_
        "Statistics": {_x000D_
          "CreationDate": "2022-01-12T14:01:11.5155659+01:00",_x000D_
          "LastRefreshDate": "2022-01-07T14:59:36.8736235+01:00",_x000D_
          "TotalRefreshCount": 1,_x000D_
          "CustomInfo": {}_x000D_
        }_x000D_
      },_x000D_
      "1317": {_x000D_
        "$type": "Inside.Core.Formula.Definition.DefinitionAC, Inside.Core.Formula",_x000D_
        "ID": 1317,_x000D_
        "Results": [_x000D_
          [_x000D_
            0.0_x000D_
          ]_x000D_
        ],_x000D_
        "Statistics": {_x000D_
          "CreationDate": "2022-01-12T14:01:11.5155659+01:00",_x000D_
          "LastRefreshDate": "2022-01-07T14:59:36.883617+01:00",_x000D_
          "TotalRefreshCount": 1,_x000D_
          "CustomInfo": {}_x000D_
        }_x000D_
      },_x000D_
      "1318": {_x000D_
        "$type": "Inside.Core.Formula.Definition.DefinitionAC, Inside.Core.Formula",_x000D_
        "ID": 1318,_x000D_
        "Results": [_x000D_
          [_x000D_
            0.0_x000D_
          ]_x000D_
        ],_x000D_
        "Statistics": {_x000D_
          "CreationDate": "2022-01-12T14:01:11.5155659+01:00",_x000D_
          "LastRefreshDate": "2022-01-07T14:59:36.8935864+01:00",_x000D_
          "TotalRefreshCount": 1,_x000D_
          "CustomInfo": {}_x000D_
        }_x000D_
      },_x000D_
      "1319": {_x000D_
        "$type": "Inside.Core.Formula.Definition.DefinitionAC, Inside.Core.Formula",_x000D_
        "ID": 1319,_x000D_
        "Results": [_x000D_
          [_x000D_
            0.0_x000D_
          ]_x000D_
        ],_x000D_
        "Statistics": {_x000D_
          "CreationDate": "2022-01-12T14:01:11.5155659+01:00",_x000D_
          "LastRefreshDate": "2022-01-07T14:59:36.9045574+01:00",_x000D_
          "TotalRefreshCount": 1,_x000D_
          "CustomInfo": {}_x000D_
        }_x000D_
      },_x000D_
      "1320": {_x000D_
        "$type": "Inside.Core.Formula.Definition.DefinitionAC, Inside.Core.Formula",_x000D_
        "ID": 1320,_x000D_
        "Results": [_x000D_
          [_x000D_
            0.0_x000D_
          ]_x000D_
        ],_x000D_
        "Statistics": {_x000D_
          "CreationDate": "2022-01-12T14:01:11.5155659+01:00",_x000D_
          "LastRefreshDate": "2022-01-07T14:59:36.9165973+01:00",_x000D_
          "TotalRefreshCount": 1,_x000D_
          "CustomInfo": {}_x000D_
        }_x000D_
      },_x000D_
      "1321": {_x000D_
        "$type": "Inside.Core.Formula.Definition.DefinitionAC, Inside.Core.Formula",_x000D_
        "ID": 1321,_x000D_
        "Results": [_x000D_
          [_x000D_
            0.0_x000D_
          ]_x000D_
        ],_x000D_
        "Statistics": {_x000D_
          "CreationDate": "2022-01-12T14:01:11.5155659+01:00",_x000D_
          "LastRefreshDate": "2022-01-07T14:59:36.9265735+01:00",_x000D_
          "TotalRefreshCount": 1,_x000D_
          "CustomInfo": {}_x000D_
        }_x000D_
      },_x000D_
      "1322": {_x000D_
        "$type": "Inside.Core.Formula.Definition.DefinitionAC, Inside.Core.Formula",_x000D_
        "ID": 1322,_x000D_
        "Results": [_x000D_
          [_x000D_
            0.0_x000D_
          ]_x000D_
        ],_x000D_
        "Statistics": {_x000D_
          "CreationDate": "2022-01-12T14:01:11.5155659+01:00",_x000D_
          "LastRefreshDate": "2022-01-07T14:59:36.9395365+01:00",_x000D_
          "TotalRefreshCount": 1,_x000D_
          "CustomInfo": {}_x000D_
        }_x000D_
      },_x000D_
      "1323": {_x000D_
        "$type": "Inside.Core.Formula.Definition.DefinitionAC, Inside.Core.Formula",_x000D_
        "ID": 1323,_x000D_
        "Results": [_x000D_
          [_x000D_
            0.0_x000D_
          ]_x000D_
        ],_x000D_
        "Statistics": {_x000D_
          "CreationDate": "2022-01-12T14:01:11.5155659+01:00",_x000D_
          "LastRefreshDate": "2022-01-07T14:59:36.9495106+01:00",_x000D_
          "TotalRefreshCount": 1,_x000D_
          "CustomInfo": {}_x000D_
        }_x000D_
      },_x000D_
      "1324": {_x000D_
        "$type": "Inside.Core.Formula.Definition.DefinitionAC, Inside.Core.Formula",_x000D_
        "ID": 1324,_x000D_
        "Results": [_x000D_
          [_x000D_
            0.0_x000D_
          ]_x000D_
        ],_x000D_
        "Statistics": {_x000D_
          "CreationDate": "2022-01-12T14:01:11.5155659+01:00",_x000D_
          "LastRefreshDate": "2022-01-07T14:59:36.9739156+01:00",_x000D_
          "TotalRefreshCount": 2,_x000D_
          "CustomInfo": {}_x000D_
        }_x000D_
      },_x000D_
      "1325": {_x000D_
        "$type": "Inside.Core.Formula.Definition.DefinitionAC, Inside.Core.Formula",_x000D_
        "ID": 1325,_x000D_
        "Results": [_x000D_
          [_x000D_
            0.0_x000D_
          ]_x000D_
        ],_x000D_
        "Statistics": {_x000D_
          "CreationDate": "2022-01-12T14:01:11.5155659+01:00",_x000D_
          "LastRefreshDate": "2022-01-07T14:59:36.9909077+01:00",_x000D_
          "TotalRefreshCount": 2,_x000D_
          "CustomInfo": {}_x000D_
        }_x000D_
      },_x000D_
      "1326": {_x000D_
        "$type": "Inside.Core.Formula.Definition.DefinitionAC, Inside.Core.Formula",_x000D_
        "ID": 1326,_x000D_
        "Results": [_x000D_
          [_x000D_
            0.0_x000D_
          ]_x000D_
        ],_x000D_
        "Statistics": {_x000D_
          "CreationDate": "2022-01-12T14:01:11.5155659+01:00",_x000D_
          "LastRefreshDate": "2022-01-07T14:59:37.0078614+01:00",_x000D_
          "TotalRefreshCount": 2,_x000D_
          "CustomInfo": {}_x000D_
        }_x000D_
      },_x000D_
      "1327": {_x000D_
        "$type": "Inside.Core.Formula.Definition.DefinitionAC, Inside.Core.Formula",_x000D_
        "ID": 1327,_x000D_
        "Results": [_x000D_
 </t>
  </si>
  <si>
    <t xml:space="preserve">         [_x000D_
            0.0_x000D_
          ]_x000D_
        ],_x000D_
        "Statistics": {_x000D_
          "CreationDate": "2022-01-12T14:01:11.5155659+01:00",_x000D_
          "LastRefreshDate": "2022-01-07T14:59:37.0237828+01:00",_x000D_
          "TotalRefreshCount": 2,_x000D_
          "CustomInfo": {}_x000D_
        }_x000D_
      },_x000D_
      "1328": {_x000D_
        "$type": "Inside.Core.Formula.Definition.DefinitionAC, Inside.Core.Formula",_x000D_
        "ID": 1328,_x000D_
        "Results": [_x000D_
          [_x000D_
            0.0_x000D_
          ]_x000D_
        ],_x000D_
        "Statistics": {_x000D_
          "CreationDate": "2022-01-12T14:01:11.5155659+01:00",_x000D_
          "LastRefreshDate": "2022-01-07T14:59:37.0480346+01:00",_x000D_
          "TotalRefreshCount": 2,_x000D_
          "CustomInfo": {}_x000D_
        }_x000D_
      },_x000D_
      "1329": {_x000D_
        "$type": "Inside.Core.Formula.Definition.DefinitionAC, Inside.Core.Formula",_x000D_
        "ID": 1329,_x000D_
        "Results": [_x000D_
          [_x000D_
            0.0_x000D_
          ]_x000D_
        ],_x000D_
        "Statistics": {_x000D_
          "CreationDate": "2022-01-12T14:01:11.5155659+01:00",_x000D_
          "LastRefreshDate": "2022-01-07T14:59:37.0649915+01:00",_x000D_
          "TotalRefreshCount": 2,_x000D_
          "CustomInfo": {}_x000D_
        }_x000D_
      },_x000D_
      "1330": {_x000D_
        "$type": "Inside.Core.Formula.Definition.DefinitionAC, Inside.Core.Formula",_x000D_
        "ID": 1330,_x000D_
        "Results": [_x000D_
          [_x000D_
            -7878.24_x000D_
          ]_x000D_
        ],_x000D_
        "Statistics": {_x000D_
          "CreationDate": "2022-01-12T14:01:11.5155659+01:00",_x000D_
          "LastRefreshDate": "2022-01-07T14:59:37.0809474+01:00",_x000D_
          "TotalRefreshCount": 2,_x000D_
          "CustomInfo": {}_x000D_
        }_x000D_
      },_x000D_
      "1331": {_x000D_
        "$type": "Inside.Core.Formula.Definition.DefinitionAC, Inside.Core.Formula",_x000D_
        "ID": 1331,_x000D_
        "Results": [_x000D_
          [_x000D_
            0.0_x000D_
          ]_x000D_
        ],_x000D_
        "Statistics": {_x000D_
          "CreationDate": "2022-01-12T14:01:11.5155659+01:00",_x000D_
          "LastRefreshDate": "2022-01-07T14:59:37.0959161+01:00",_x000D_
          "TotalRefreshCount": 2,_x000D_
          "CustomInfo": {}_x000D_
        }_x000D_
      },_x000D_
      "1332": {_x000D_
        "$type": "Inside.Core.Formula.Definition.DefinitionAC, Inside.Core.Formula",_x000D_
        "ID": 1332,_x000D_
        "Results": [_x000D_
          [_x000D_
            0.0_x000D_
          ]_x000D_
        ],_x000D_
        "Statistics": {_x000D_
          "CreationDate": "2022-01-12T14:01:11.5155659+01:00",_x000D_
          "LastRefreshDate": "2022-01-07T14:59:37.1342703+01:00",_x000D_
          "TotalRefreshCount": 2,_x000D_
          "CustomInfo": {}_x000D_
        }_x000D_
      },_x000D_
      "1333": {_x000D_
        "$type": "Inside.Core.Formula.Definition.DefinitionAC, Inside.Core.Formula",_x000D_
        "ID": 1333,_x000D_
        "Results": [_x000D_
          [_x000D_
            0.0_x000D_
          ]_x000D_
        ],_x000D_
        "Statistics": {_x000D_
          "CreationDate": "2022-01-12T14:01:11.5155659+01:00",_x000D_
          "LastRefreshDate": "2022-01-07T14:59:37.1501834+01:00",_x000D_
          "TotalRefreshCount": 2,_x000D_
          "CustomInfo": {}_x000D_
        }_x000D_
      },_x000D_
      "1334": {_x000D_
        "$type": "Inside.Core.Formula.Definition.DefinitionAC, Inside.Core.Formula",_x000D_
        "ID": 1334,_x000D_
        "Results": [_x000D_
          [_x000D_
            0.0_x000D_
          ]_x000D_
        ],_x000D_
        "Statistics": {_x000D_
          "CreationDate": "2022-01-12T14:01:11.5155659+01:00",_x000D_
          "LastRefreshDate": "2022-01-07T14:59:37.1651942+01:00",_x000D_
          "TotalRefreshCount": 2,_x000D_
          "CustomInfo": {}_x000D_
        }_x000D_
      },_x000D_
      "1335": {_x000D_
        "$type": "Inside.Core.Formula.Definition.DefinitionAC, Inside.Core.Formula",_x000D_
        "ID": 1335,_x000D_
        "Results": [_x000D_
          [_x000D_
            0.0_x000D_
          ]_x000D_
        ],_x000D_
        "Statistics": {_x000D_
          "CreationDate": "2022-01-12T14:01:11.5155659+01:00",_x000D_
          "LastRefreshDate": "2022-01-07T14:59:37.1801497+01:00",_x000D_
          "TotalRefreshCount": 2,_x000D_
          "CustomInfo": {}_x000D_
        }_x000D_
      },_x000D_
      "1336": {_x000D_
        "$type": "Inside.Core.Formula.Definition.DefinitionAC, Inside.Core.Formula",_x000D_
        "ID": 1336,_x000D_
        "Results": [_x000D_
          [_x000D_
            0.0_x000D_
          ]_x000D_
        ],_x000D_
        "Statistics": {_x000D_
          "CreationDate": "2022-01-12T14:01:11.5155659+01:00",_x000D_
          "LastRefreshDate": "2022-01-12T14:01:47.1952109+01:00",_x000D_
          "TotalRefreshCount": 37,_x000D_
          "CustomInfo": {}_x000D_
        }_x000D_
      },_x000D_
      "1337": {_x000D_
        "$type": "Inside.Core.Formula.Definition.DefinitionAC, Inside.Core.Formula",_x000D_
        "ID": 1337,_x000D_
        "Results": [_x000D_
          [_x000D_
            0.0_x000D_
          ]_x000D_
        ],_x000D_
        "Statistics": {_x000D_
          "CreationDate": "2022-01-12T14:01:11.5155659+01:00",_x000D_
          "LastRefreshDate": "2022-01-12T14:01:47.1991857+01:00",_x000D_
          "TotalRefreshCount": 37,_x000D_
          "CustomInfo": {}_x000D_
        }_x000D_
      },_x000D_
      "1338": {_x000D_
        "$type": "Inside.Core.Formula.Definition.DefinitionAC, Inside.Core.Formula",_x000D_
        "ID": 1338,_x000D_
        "Results": [_x000D_
          [_x000D_
            0.0_x000D_
          ]_x000D_
        ],_x000D_
        "Statistics": {_x000D_
          "CreationDate": "2022-01-12T14:01:11.5155659+01:00",_x000D_
          "LastRefreshDate": "2022-01-12T14:01:47.2041584+01:00",_x000D_
          "TotalRefreshCount": 38,_x000D_
          "CustomInfo": {}_x000D_
        }_x000D_
      },_x000D_
      "1339": {_x000D_
        "$type": "Inside.Core.Formula.Definition.DefinitionAC, Inside.Core.Formula",_x000D_
        "ID": 1339,_x000D_
        "Results": [_x000D_
          [_x000D_
            0.0_x000D_
          ]_x000D_
        ],_x000D_
        "Statistics": {_x000D_
          "CreationDate": "2022-01-12T14:01:11.5155659+01:00",_x000D_
          "LastRefreshDate": "2022-01-12T14:01:47.2081284+01:00",_x000D_
          "TotalRefreshCount": 38,_x000D_
          "CustomInfo": {}_x000D_
        }_x000D_
      },_x000D_
      "1340": {_x000D_
        "$type": "Inside.Core.Formula.Definition.DefinitionAC, Inside.Core.Formula",_x000D_
        "ID": 1340,_x000D_
        "Results": [_x000D_
          [_x000D_
            0.0_x000D_
          ]_x000D_
        ],_x000D_
        "Statistics": {_x000D_
          "CreationDate": "2022-01-12T14:01:11.5155659+01:00",_x000D_
          "LastRefreshDate": "2022-01-12T14:01:47.2121032+01:00",_x000D_
          "TotalRefreshCount": 39,_x000D_
          "CustomInfo": {}_x000D_
        }_x000D_
      },_x000D_
      "1341": {_x000D_
        "$type": "Inside.Core.Formula.Definition.DefinitionAC, Inside.Core.Formula",_x000D_
        "ID": 1341,_x000D_
        "Results": [_x000D_
          [_x000D_
            0.0_x000D_
          ]_x000D_
        ],_x000D_
        "Statistics": {_x000D_
          "CreationDate": "2022-01-12T14:01:11.5155659+01:00",_x000D_
          "LastRefreshDate": "2022-01-12T14:01:47.2190588+01:00",_x000D_
          "TotalRefreshCount": 38,_x000D_
          "CustomInfo": {}_x000D_
        }_x000D_
      },_x000D_
      "1342": {_x000D_
        "$type": "Inside.Core.Formula.Definition.DefinitionAC, Inside.Core.Formula",_x000D_
        "ID": 1342,_x000D_
        "Results": [_x000D_
          [_x000D_
            54000000.0_x000D_
          ]_x000D_
        ],_x000D_
        "Statistics": {_x000D_
          "CreationDate": "2022-01-12T14:01:11.5155659+01:00",_x000D_
          "LastRefreshDate": "2022-01-12T14:01:47.2240283+01:00",_x000D_
          "TotalRefreshCount": 38,_x000D_
          "CustomInfo": {}_x000D_
        }_x000D_
      },_x000D_
      "1343": {_x000D_
        "$type": "Inside.Core.Formula.Definition.DefinitionAC, Inside.Core.Formula",_x000D_
        "ID": 1343,_x000D_
        "Results": [_x000D_
          [_x000D_
            0.0_x000D_
          ]_x000D_
        ],_x000D_
        "Statistics": {_x000D_
          "CreationDate": "2022-01-12T14:01:11.5155659+01:00",_x000D_
          "LastRefreshDate": "2022-01-12T14:01:47.2280031+01:00",_x000D_
          "TotalRefreshCount": 38,_x000D_
          "CustomInfo": {}_x000D_
        }_x000D_
      },_x000D_
      "1344": {_x000D_
        "$type": "Inside.Core.Formula.Definition.DefinitionAC, Inside.Core.Formula",_x000D_
        "ID": 1344,_x000D_
        "Results": [_x000D_
          [_x000D_
            306424.0_x000D_
          ]_x000D_
        ],_x000D_
        "Statistics": {_x000D_
          "CreationDate": "2022-01-12T14:01:11.5155659+01:00",_x000D_
          "LastRefreshDate": "2022-01-12T14:01:47.2309839+01:00",_x000D_
          "TotalRefreshCount": 38,_x000D_
          "CustomInfo": {}_x000D_
        }_x000D_
      },_x000D_
      "1345": {_x000D_
        "$type": "Inside.Core.Formula.Definition.DefinitionAC, Inside.Core.Formula",_x000D_
        "ID": 1345,_x000D_
        "Results": [_x000D_
          [_x000D_
            24124500.5_x000D_
          ]_x000D_
        ],_x000D_
        "Statistics": {_x000D_
          "CreationDate": "2022-01-12T14:01:11.5155659+01:00",_x000D_
          "LastRefreshDate": "2022-01-12T14:01:47.2349568+01:00",_x000D_
          "TotalRefreshCount": 39,_x000D_
          "CustomInfo": {}_x000D_
        }_x000D_
      },_x000D_
      "1346": {_x000D_
        "$type": "Inside.Core.Formula.Definition.DefinitionAC, Inside.Core.Formula",_x000D_
        "ID": 1346,_x000D_
        "Results": [_x000D_
          [_x000D_
            0.0_x000D_
          ]_x000D_
        ],_x000D_
        "Statistics": {_x000D_
          "CreationDate": "2022-01-12T14:01:11.5165596+01:00",_x000D_
          "LastRefreshDate": "2022-01-12T14:01:47.2389309+01:00",_x000D_
          "TotalRefreshCount": 39,_x000D_
          "CustomInfo": {}_x000D_
        }_x000D_
      },_x000D_
      "1347": {_x000D_
        "$type": "Inside.Core.Formula.Definition.DefinitionAC, Inside.Core.Formula",_x000D_
        "ID": 1347,_x000D_
        "Results": [_x000D_
          [_x000D_
            0.0_x000D_
          ]_x000D_
        ],_x000D_
        "Statistics": {_x000D_
          "CreationDate": "2022-01-12T14:01:11.5165596+01:00",_x000D_
          "LastRefreshDate": "2022-01-12T14:01:47.2419122+01:00",_x000D_
          "TotalRefreshCount": 38,_x000D_
          "CustomInfo": {}_x000D_
        }_x000D_
      },_x000D_
      "1348": {_x000D_
        "$type": "Inside.Core.Formula.Definition.DefinitionAC, Inside.Core.Formula",_x000D_
        "ID": 1348,_x000D_
        "Results": [_x000D_
          [_x000D_
            0.0_x000D_
          ]_x000D_
        ],_x000D_
        "Statistics": {_x000D_
          "CreationDate": "2022-01-12T14:01:11.5165596+01:00",_x000D_
          "LastRefreshDate": "2022-01-12T14:01:47.2458874+01:00",_x000D_
          "TotalRefreshCount": 38,_x000D_
          "CustomInfo": {}_x000D_
        }_x000D_
      },_x000D_
      "1349": {_x000D_
        "$type": "Inside.Core.Formula.Definition.DefinitionAC, Inside.Core.Formula",_x000D_
        "ID": 1349,_x000D_
        "Results": [_x000D_
          [_x000D_
            -101520.0_x000D_
          ]_x000D_
        ],_x000D_
        "Statistics": {_x000D_
          "CreationDate": "2022-01-12T14:01:11.5165596+01:00",_x000D_
          "LastRefreshDate": "2022-01-12T14:01:47.2498615+01:00",_x000D_
          "TotalRefreshCount": 39,_x000D_
          "CustomInfo": {}_x000D_
        }_x000D_
      },_x000D_
      "1350": {_x000D_
        "$type": "Inside.Core.Formula.Definition.DefinitionAC, Inside.Core.Formula",_x000D_
        "ID": 1350,_x000D_
        "Results": [_x000D_
          [_x000D_
            -1750000.0_x000D_
          ]_x000D_
        ],_x000D_
        "Statistics": {_x000D_
          "CreationDate": "2022-01-12T14:01:11.5165596+01:00",_x000D_
          "LastRefreshDate": "2022-01-12T14:01:47.2528422+01:00",_x000D_
          "TotalRefreshCount": 38,_x000D_
          "CustomInfo": {}_x000D_
        }_x000D_
      },_x000D_
      "1351": {_x000D_
        "$type": "Inside.Core.Formula.Definition.DefinitionAC, Inside.Core.Formula",_x000D_
        "ID": 1351,_x000D_
        "Results": [_x000D_
          [_x000D_
            0.0_x000D_
          ]_x000D_
        ],_x000D_
        "Statistics": {_x000D_
          "CreationDate": "2022-01-12T14:01:11.5165596+01:00",_x000D_
          "LastRefreshDate": "2022-01-12T14:01:47.256817+01:00",_x000D_
          "TotalRefreshCount": 38,_x000D_
          "CustomInfo": {}_x000D_
        }_x000D_
      },_x000D_
      "1352": {_x000D_
        "$type": "Inside.Core.Formula.Definition.DefinitionAC, Inside.Core.Formula",_x000D_
        "ID": 1352,_x000D_
        "Results": [_x000D_
          [_x000D_
            0.0_x000D_
          ]_x000D_
        ],_x000D_
        "Statistics": {_x000D_
          "CreationDate": "2022-01-12T14:01:11.5165596+01:00",_x000D_
          "LastRefreshDate": "2022-01-12T14:01:47.2597978+01:00",_x000D_
          "TotalRefreshCount": 38,_x000D_
          "CustomInfo": {}_x000D_
        }_x000D_
      },_x000D_
      "1353": {_x000D_
        "$type": "Inside.Core.Formula.Definition.DefinitionAC, Inside.Core.Formula",_x000D_
        "ID": 1353,_x000D_
        "Results": [_x000D_
          [_x000D_
            400120.0_x000D_
          ]_x000D_
        ],_x000D_
        "Statistics": {_x000D_
          "CreationDate": "2022-01-12T14:01:11.5165596+01:00",_x000D_
          "LastRefreshDate": "2022-01-12T14:01:47.2647661+01:00",_x000D_
          "TotalRefreshCount": 39,_x000D_
          "CustomInfo": {}_x000D_
        }_x000D_
      },_x000D_
      "1354": {_x000D_
        "$type": "Inside.Core.Formula.Definition.DefinitionAC, Inside.Core.Formula",_x000D_
        "ID": 1354,_x000D_
        "Results": [_x000D_
          [_x000D_
            3773592.5_x000D_
          ]_x000D_
        ],_x000D_
        "Statistics": {_x000D_
          "CreationDate": "2022-01-12T14:01:11.5165596+01:00",_x000D_
          "LastRefreshDate": "2022-01-12T14:01:47.267747+01:00",_x000D_
          "TotalRefreshCount": 37,_x000D_
          "CustomInfo": {}_x000D_
        }_x000D_
      },_x000D_
      "1355": {_x000D_
        "$type": "Inside.Core.Formula.Definition.DefinitionAC, Inside.Core.Formula",_x000D_
        "ID": 1355,_x000D_
        "Results": [_x000D_
          [_x000D_
            0.0_x000D_
          ]_x000D_
        ],_x000D_
        "Statistics": {_x000D_
          "CreationDate": "2022-01-12T14:01:11.5165596+01:00",_x000D_
          "LastRefreshDate": "2022-01-12T14:01:47.2707283+01:00",_x000D_
          "TotalRefreshCount": 38,_x000D_
          "CustomInfo": {}_x000D_
        }_x000D_
      },_x000D_
      "1356": {_x000D_
        "$type": "Inside.Core.Formula.Definition.DefinitionAC, Inside.Core.Formula",_x000D_
        "ID": 1356,_x000D_
        "Results": [_x000D_
          [_x000D_
            0.0_x000D_
          ]_x000D_
        ],_x000D_
        "Statistics": {_x000D_
          "CreationDate": "2022-01-12T14:01:11.5165596+01:00",_x000D_
          "LastRefreshDate": "2022-01-12T14:01:47.2747027+01:00",_x000D_
          "TotalRefreshCount": 38,_x000D_
          "CustomInfo": {}_x000D_
        }_x000D_
      },_x000D_
      "1357": {_x000D_
        "$type": "Inside.Core.Formula.Definition.DefinitionAC, Inside.Core.Formula",_x000D_
        "ID": 1357,_x000D_
        "Results": [_x000D_
          [_x000D_
            0.0_x000D_
          ]_x000D_
        ],_x000D_
        "Statistics": {_x000D_
          "CreationDate": "2022-01-12T14:01:11.5165596+01:00",_x000D_
          "LastRefreshDate": "2022-01-12T14:01:47.2788177+01:00",_x000D_
          "TotalRefreshCount": 37,_x000D_
          "CustomInfo": {}_x000D_
        }_x000D_
      },_x000D_
      "1358": {_x000D_
        "$type": "Inside.Core.Formula.Definition.DefinitionAC, Inside.Core.Formula",_x000D_
        "ID": 1358,_x000D_
        "Results": [_x000D_
          [_x000D_
            0.0_x000D_
          ]_x000D_
        ],_x000D_
        "Statistics": {_x000D_
          "CreationDate": "2022-01-12T14:01:11.5165596+01:00",_x000D_
          "LastRefreshDate": "2022-01-12T14:01:47.2823782+01:00",_x000D_
          "TotalRefreshCount": 37,_x000D_
          "CustomInfo": {}_x000D_
        }_x000D_
      },_x000D_
      "1359": {_x000D_
        "$type": "Inside.Core.Formula.Definition.DefinitionAC, Inside.Core.Formula",_x000D_
        "ID": 1359,_x000D_
        "Results": [_x000D_
          [_x000D_
            0.0_x000D_
          ]_x000D_
        ],_x000D_
        "Statistics": {_x000D_
          "CreationDate": "2022-01-12T14:01:11.5165596+01:00",_x000D_
          "LastRefreshDate": "2022-01-12T14:01:47.2858873+01:00",_x000D_
          "TotalRefreshCount": 38,_x000D_
          "CustomInfo": {}_x000D_
        }_x000D_
      },_x000D_
      "1360": {_x000D_
        "$type": "Inside.Core.Formula.Definition.DefinitionAC, Inside.Core.Formula",_x000D_
        "ID": 1360,_x000D_
        "Results": [_x000D_
          [_x000D_
            0.0_x000D_
          ]_x000D_
        ],_x000D_
        "Statistics": {_x000D_
          "CreationDate": "2022-01-12T14:01:11.5165596+01:00",_x000D_
          "LastRefreshDate": "2022-01-07T15:01:04.0787538+01:00",_x000D_
          "TotalRefreshCount": 4,_x000D_
          "CustomInfo": {}_x000D_
        }_x000D_
      },_x000D_
      "1361": {_x000D_
        "$type": "Inside.Core.Formula.Definition.DefinitionAC, Inside.Core.Formula",_x000D_
        "ID": 1361,_x000D_
        "Results": [_x000D_
          [_x000D_
            0.0_x000D_
          ]_x000D_
        ],_x000D_
        "Statistics": {_x000D_
          "CreationDate": "2022-01-12T14:01:11.5165596+01:00",_x000D_
          "LastRefreshDate": "2022-01-07T15:01:04.097707+01:00",_x000D_
          "TotalRefreshCount": 4,_x000D_
          "CustomInfo": {}_x000D_
        }_x000D_
      },_x000D_
      "1362": {_x000D_
        "$type": "Inside.Core.Formula.Definition.DefinitionAC, Inside.Core.Formula",_x000D_
        "ID": 1362,_x000D_
        "Results": [_x000D_
          [_x000D_
            0.0_x000D_
          ]_x000D_
        ],_x000D_
        "Statistics": {_x000D_
          "CreationDate": "2022-01-12T14:01:11.5165596+01:00",_x000D_
          "LastRefreshDate": "2022-01-07T15:01:04.1216448+01:00",_x000D_
          "TotalRefreshCount": 4,_x000D_
          "CustomInfo": {}_x000D_
        }_x000D_
      },_x000D_
      "1363": {_x000D_
        "$type": "Inside.Core.Formula.Definition.DefinitionAC, Inside.Core.Formula",_x000D_
        "ID": 1363,_x000D_
        "Results": [_x000D_
          [_x000D_
            0.0_x000D_
          ]_x000D_
        ],_x000D_
        "Statistics": {_x000D_
          "CreationDate": "2022-01-12T14:01:11.5165596+01:00",_x000D_
          "LastRefreshDate": "2022-01-07T15:01:04.1594885+01:00",_x000D_
          "TotalRefreshCount": 4,_x000D_
          "CustomInfo": {}_x000D_
        }_x000D_
      },_x000D_
      "1364": {_x000D_
        "$type": "Inside.Core.Formula.Definition.DefinitionAC, Inside.Core.Formula",_x000D_
        "ID": 1364,_x000D_
        "Results": [_x000D_
          [_x000D_
            0.0_x000D_
          ]_x000D_
        ],_x000D_
        "Statistics": {_x000D_
          "CreationDate": "2022-01-12T14:01:11.5165596+01:00",_x000D_
          "LastRefreshDate": "2022-01-07T15:01:04.178439+01:00",_x000D_
          "TotalRefreshCount": 4,_x000D_
          "CustomInfo": {}_x000D_
        }_x000D_
      },_x000D_
      "1365": {_x000D_
        "$type": "Inside.Core.Formula.Definition.DefinitionAC, Inside.Core.Formula",_x000D_
        "ID": 1365,_x000D_
        "Results": [_x000D_
          [_x000D_
            -35000.0_x000D_
          ]_x000D_
        ],_x000D_
        "Statistics": {_x000D_
          "CreationDate": "2022-01-12T14:01:11.5165596+01:00",_x000D_
          "LastRefreshDate": "2022-01-12T14:01:47.2888676+01:00",_x000D_
          "TotalRefreshCount": 37,_x000D_
          "CustomInfo": {}_x000D_
        }_x000D_
      },_x000D_
      "1366": {_x000D_
        "$type": "Inside.Core.Formula.Definition.DefinitionAC, Inside.Core.Formula",_x000D_
        "ID": 1366,_x000D_
        "Results": [_x000D_
          [_x000D_
            0.0_x000D_
          ]_x000D_
        ],_x000D_
        "Statistics": {_x000D_
          "CreationDate": "2022-01-12T14:01:11.5165596+01:00",_x000D_
          "LastRefreshDate": "2022-01-12T14:01:47.292842+01:00",_x000D_
          "TotalRefreshCount": 37,_x000D_
          "CustomInfo": {}_x000D_
        }_x000D_
      },_x000D_
      "1367": {_x000D_
        "$type": "Inside.Core.Formula.Definition.DefinitionAC, Inside.Core.Formula",_x000D_
        "ID": 1367,_x000D_
        "Results": [_x000D_
          [_x000D_
            0.0_x000D_
          ]_x000D_
        ],_x000D_
        "Statistics": {_x000D_
          "CreationDate": "2022-01-12T14:01:11.5165596+01:00",_x000D_
          "LastRefreshDate": "2022-01-12T14:01:47.2968168+01:00",_x000D_
          "TotalRefreshCount": 37,_x000D_
          "CustomInfo": {}_x000D_
        }_x000D_
      },_x000D_
      "1368": {_x000D_
        "$type": "Inside.Core.Formula.Definition.DefinitionAC, Inside.Core.Formula",_x000D_
        "ID": 1368,_x000D_
        "Results": [_x000D_
          [_x000D_
            0.0_x000D_
          ]_x000D_
        ],_x000D_
        "Statistics": {_x000D_
          "CreationDate": "2022-01-12T14:01:11.5165596+01:00",_x000D_
          "LastRefreshDate": "2022-01-12T14:01:47.2997977+01:00",_x000D_
          "TotalRefreshCount": 37,_x000D_
          "CustomInfo": {}_x000D_
        }_x000D_
      },_x000D_
      "1369": {_x000D_
        "$type": "Inside.Core.Formula.Definition.DefinitionAC, Inside.Core.Formula",_x000D_
        "ID": 1369,_x000D_
        "Results": [_x000D_
          [_x000D_
            0.0_x000D_
          ]_x000D_
        ],_x000D_
        "Statistics": {_x000D_
          "CreationDate": "2022-01-12T14:01:11.5165596+01:00",_x000D_
          "LastRefreshDate": "2022-01-12T14:01:47.3027788+01:00",_x000D_
          "TotalRefreshCount": 26,_x000D_
          "CustomInfo": {}_x000D_
        }_x000D_
      },_x000D_
      "1370": {_x000D_
        "$type": "Inside.Core.Formula.Definition.DefinitionAC, Inside.Core.Formula",_x000D_
        "ID": 1370,_x000D_
        "Results": [_x000D_
          [_x000D_
            0.0_x000D_
          ]_x000D_
        ],_x000D_
        "Statistics": {_x000D_
          "CreationDate": "2022-01-12T14:01:11.5165596+01:00",_x000D_
          "LastRefreshDate": "2022-01-12T14:01:47.3067532+01:00",_x000D_
          "TotalRefreshCount": 37,_x000D_
          "CustomInfo": {}_x000D_
        }_x000D_
      },_x000D_
      "1371": {_x000D_
        "$type": "Inside.Core.Formula.Definition.DefinitionAC, Inside.Core.Formula",_x000D_
        "ID": 1371,_x000D_
        "Results": [_x000D_
          [_x000D_
            0.0_x000D_
          ]_x000D_
        ],_x000D_
        "Statistics": {_x000D_
          "CreationDate": "2022-01-12T14:01:11.5165596+01:00",_x000D_
          "LastRefreshDate": "2022-01-12T14:01:47.3117216+01:00",_x000D_
          "TotalRefreshCount": 37,_x000D_
          "CustomInfo": {}_x000D_
        }_x000D_
      },_x000D_
      "1372": {_x000D_
        "$type": "Inside.Core.Formula.Definition.DefinitionAC, Inside.Core.Formula",_x000D_
        "ID": 1372,_x000D_
        "Results": [_x000D_
          [_x000D_
            0.0_x000D_
          ]_x000D_
        ],_x000D_
        "Statistics": {_x000D_
          "CreationDate": "2022-01-12T14:01:11.5165596+01:00",_x000D_
          "LastRefreshDate": "2022-01-12T14:01:47.3147027+01:00",_x000D_
          "TotalRefreshCount": 37,_x000D_
          "CustomInfo": {}_x000D_
        }_x000D_
      },_x000D_
      "1373": {_x000D_
        "$type": "Inside.Core.Formula.Definition.DefinitionAC, Inside.Core.Formula",_x000D_
        "ID": 1373,_x000D_
        "Results": [_x000D_
          [_x000D_
            0.0_x000D_
          ]_x000D_
        ],_x000D_
        "Statistics": {_x000D_
          "CreationDate": "2022-01-12T14:01:11.5165596+01:00",_x000D_
          "LastRefreshDate": "2022-01-12T14:01:47.318677+01:00",_x000D_
          "TotalRefreshCount": 37,_x000D_
          "CustomInfo": {}_x000D_
        }_x000D_
      },_x000D_
      "1374": {_x000D_
        "$type": "Inside.Core.Formula.Definition.DefinitionAC, Inside.Core.Formula",_x000D_
        "ID": 1374,_x000D_
        "Results": [_x000D_
          [_x000D_
            0.0_x000D_
          ]_x000D_
        ],_x000D_
        "Statistics": {_x000D_
          "CreationDate": "2022-01-12T14:01:11.5165596+01:00",_x000D_
          "LastRefreshDate": "2022-01-12T14:01:47.3226518+01:00",_x000D_
          "TotalRefreshCount": 37,_x000D_
          "CustomInfo": {}_x000D_
        }_x000D_
      },_x000D_
      "1375": {_x000D_
        "$type": "Inside.Core.Formula.Definition.DefinitionAC, Inside.Core.Formula",_x000D_
        "ID": 1375,_x000D_
        "Results": [_x000D_
          [_x000D_
            0.0_x000D_
          ]_x000D_
        ],_x000D_
        "Statistics": {_x000D_
          "CreationDate": "2022-01-12T14:01:11.5165596+01:00",_x000D_
          "LastRefreshDate": "2022-01-12T14:01:47.3256324+01:00",_x000D_
          "TotalRefreshCount": 37,_x000D_
          "CustomInfo": {}_x000D_
        }_x000D_
      },_x000D_
      "1376": {_x000D_
        "$type": "Inside.Core.Formula.Definition.DefinitionAC, Inside.Core.Formula",_x000D_
        "ID": 1376,_x000D_
        "Results": [_x000D_
          [_x000D_
            0.0_x000D_
          ]_x000D_
        ],_x000D_
        "Statistics": {_x000D_
          "CreationDate": "2022-01-12T14:01:11.5165596+01:00",_x000D_
          "LastRefreshDate": "2022-01-12T14:01:47.3296079+01:00",_x000D_
          "TotalRefreshCount": 37,_x000D_
          "CustomInfo": {}_x000D_
        }_x000D_
      },_x000D_
      "1377": {_x000D_
        "$type": "Inside.Core.Formula.Definition.DefinitionAC, Inside.Core.Formula",_x000D_
        "ID": 1377,_x000D_
        "Results": [_x000D_
          [_x000D_
            547812.0_x000D_
          ]_x000D_
        ],_x000D_
        "Statistics": {_x000D_
          "CreationDate": "2022-01-12T14:01:11.5165596+01:00",_x000D_
          "LastRefreshDate": "2022-01-12T14:01:47.3584238+01:00",_x000D_
          "TotalRefreshCount": 37,_x000D_
          "CustomInfo": {}_x000D_
        }_x000D_
      },_x000D_
      "1378": {_x000D_
        "$type": "Inside.Core.Formula.Definition.DefinitionAC, Inside.Core.Formula",_x000D_
        "ID": 1378,_x000D_
        "Results": [_x000D_
          [_x000D_
            11887650.5_x000D_
          ]_x000D_
        ],_x000D_
        "Statistics": {_x000D_
          "CreationDate": "2022-01-12T14:01:11.5165596+01:00",_x000D_
          "LastRefreshDate": "2022-01-12T14:01:47.3614043+01:00",_x000D_
          "TotalRefreshCount": 37,_x000D_
          "CustomInfo": {}_x000D_
        }_x000D_
      },_x000D_
      "1379": {_x000D_
        "$type": "Inside.Core.Formula.Definition.DefinitionAC, Inside.Core.Formula",_x000D_
        "ID": 1379,_x000D_
        "Results": [_x000D_
          [_x000D_
            0.0_x000D_
          ]_x000D_
        ],_x000D_
        "Statistics": {_x000D_
          "CreationDate": "2022-01-12T14:01:11.5165596+01:00",_x000D_
          "LastRefreshDate": "2022-01-12T14:01:47.3653789+01:00",_x000D_
          "TotalRefreshCount": 37,_x000D_
          "CustomInfo": {}_x000D_
        }_x000D_
      },_x000D_
      "1380": {_x000D_
        "$type": "Inside.Core.Formula.Definition.DefinitionAC, Inside.Core.Formula",_x000D_
        "ID": 1380,_x000D_
        "Results": [_x000D_
          [_x000D_
            0.0_x000D_
          ]_x000D_
        ],_x000D_
        "Statistics": {_x000D_
          "CreationDate": "2022-01-12T14:01:11.5165596+01:00",_x000D_
          "LastRefreshDate": "2022-01-12T14:01:47.3683598+01:00",_x000D_
          "TotalRefreshCount": 37,_x000D_
          "CustomInfo": {}_x000D_
        }_x000D_
      },_x000D_
      "1381": {_x000D_
        "$type": "Inside.Core.Formula.Definition.DefinitionAC, Inside.Core.Formula",_x000D_
        "ID": 1381,_x000D_
        "Results": [_x000D_
          [_x000D_
            0.0_x000D_
          ]_x000D_
        ],_x000D_
        "Statistics": {_x000D_
          "CreationDate": "2022-01-12T14:01:11.5165596+01:00",_x000D_
          "LastRefreshDate": "2022-01-12T14:01:47.372336+01:00",_x000D_
          "TotalRefreshCount": 37,_x000D_
          "CustomInfo": {}_x000D_
        }_x000D_
      },_x000D_
      "1382": {_x000D_
        "$type": "Inside.Core.Formula.Definition.DefinitionAC, Inside.Core.Formula",_x000D_
        "ID": 1382,_x000D_
        "Results": [_x000D_
          [_x000D_
            0.0_x000D_
          ]_x000D_
        ],_x000D_
        "Statistics": {_x000D_
          "CreationDate": "2022-01-12T14:01:11.5165596+01:00",_x000D_
          "LastRefreshDate": "2022-01-12T14:01:47.3763086+01:00",_x000D_
          "TotalRefreshCount": 37,_x000D_
          "CustomInfo": {}_x000D_
        }_x000D_
      },_x000D_
      "1383": {_x000D_
        "$type": "Inside.Core.Formula.Definition.DefinitionAC, Inside.Core.Formula",_x000D_
        "ID": 1383,_x000D_
        "Results": [_x000D_
          [_x000D_
            1900000.0_x000D_
          ]_x000D_
        ],_x000D_
        "Statistics": {_x000D_
          "CreationDate": "2022-01-12T14:01:11.5165596+01:00",_x000D_
          "LastRefreshDate": "2022-01-12T14:01:47.3792897+01:00",_x000D_
          "TotalRefreshCount": 37,_x000D_
          "CustomInfo": {}_x000D_
        }_x000D_
      },_x000D_
      "1384": {_x000D_
        "$type": "Inside.Core.Formula.Definition.DefinitionAC, Inside.Core.Formula",_x000D_
        "ID": 1384,_x000D_
        "Results": [_x000D_
          [_x000D_
            0.0_x000D_
          ]_x000D_
        ],_x000D_
        "Statistics": {_x000D_
          "CreationDate": "2022-01-12T14:01:11.5165596+01:00",_x000D_
          "LastRefreshDate": "2022-01-12T14:01:47.383264+01:00",_x000D_
          "TotalRefreshCount": 37,_x000D_
          "CustomInfo": {}_x000D_
        }_x000D_
      },_x000D_
      "1385": {_x000D_
        "$type": "Inside.Core.Formula.Definition.DefinitionAC, Inside.Core.Formula",_x000D_
        "ID": 1385,_x000D_
        "Results": [_x000D_
          [_x000D_
            0.0_x000D_
          ]_x000D_
        ],_x000D_
        "Statistics": {_x000D_
          "CreationDate": "2022-01-12T14:01:11.5165596+01:00",_x000D_
          "LastRefreshDate": "2022-01-12T14:01:47.3872391+01:00",_x000D_
          "TotalRefreshCount": 37,_x000D_
          "CustomInfo": {}_x000D_
        }_x000D_
      },_x000D_
      "1386": {_x000D_
        "$type": "Inside.Core.Formula.Definition.DefinitionAC, Inside.Core.Formula",_x000D_
        "ID": 1386,_x000D_
        "Results": [_x000D_
          [_x000D_
            0.0_x000D_
          ]_x000D_
        ],_x000D_
        "Statistics": {_x000D_
          "CreationDate": "2022-01-12T14:01:11.5165596+01:00",_x000D_
          "LastRefreshDate": "2022-01-12T14:01:47.3912136+01:00",_x000D_
          "TotalRefreshCount": 37,_x000D_
          "CustomInfo": {}_x000D_
        }_x000D_
      },_x000D_
      "1387": {_x000D_
        "$type": "Inside.Core.Formula.Definition.DefinitionAC, Inside.Core.Formula",_x000D_
        "ID": 1387,_x000D_
        "Results": [_x000D_
          [_x000D_
            100542.0_x000D_
          ]_x000D_
        ],_x000D_
        "Statistics": {_x000D_
          "CreationDate": "2022-01-12T14:01:11.5165596+01:00",_x000D_
          "LastRefreshDate": "2022-01-12T14:01:47.3941948+01:00",_x000D_
          "TotalRefreshCount": 37,_x000D_
          "CustomInfo": {}_x000D_
        }_x000D_
      },_x000D_
      "1388": {_x000D_
        "$type": "Inside.Core.Formula.Definition.DefinitionAC, Inside.Core.Formula",_x000D_
        "ID": 1388,_x000D_
        "Results": [_x000D_
          [_x000D_
            0.0_x000D_
          ]_x000D_
        ],_x000D_
        "Statistics": {_x000D_
          "CreationDate": "2022-01-12T14:01:11.5165596+01:00",_x000D_
          "LastRefreshDate": "2022-01-12T14:01:47.3981692+01:00",_x000D_
          "TotalRefreshCount": 37,_x000D_
          "CustomInfo": {}_x000D_
        }_x000D_
      },_x000D_
      "1389": {_x000D_
        "$type": "Inside.Core.Formula.Definition.DefinitionAC, Inside.Core.Formula",_x000D_
        "ID": 1389,_x000D_
        "Results": [_x000D_
          [_x000D_
            0.0_x000D_
          ]_x000D_
        ],_x000D_
        "Statistics": {_x000D_
          "CreationDate": "2022-01-12T14:01:11.5165596+01:00",_x000D_
          "LastRefreshDate": "2022-01-12T14:01:47.4031377+01:00",_x000D_
          "TotalRefreshCount": 37,_x000D_
          "CustomInfo": {}_x000D_
        }_x000D_
      },_x000D_
      "1390": {_x000D_
        "$type": "Inside.Core.Formula.Definition.DefinitionAC, Inside.Core.Formula",_x000D_
        "ID": 1390,_x000D_
        "Results": [_x000D_
          [_x000D_
            0.0_x000D_
          ]_x000D_
        ],_x000D_
        "Statistics": {_x000D_
          "CreationDate": "2022-01-12T14:01:11.5165596+01:00",_x000D_
          "LastRefreshDate": "2022-01-12T14:01:47.4071122+01:00",_x000D_
          "TotalRefreshCount": 37,_x000D_
          "CustomInfo": {}_x000D_
        }_x000D_
      },_x000D_
      "1391": {_x000D_
        "$type": "Inside.Core.Formula.Definition.DefinitionAC, Inside.Core.Formula",_x000D_
        "ID": 1391,_x000D_
        "Results": [_x000D_
          [_x000D_
            0.0_x000D_
          ]_x000D_
        ],_x000D_
        "Statistics": {_x000D_
          "CreationDate": "2022-01-12T14:01:11.5165596+01:00",_x000D_
          "LastRefreshDate": "2022-01-12T14:01:47.4110868+01:00",_x000D_
          "TotalRefreshCount": 37,_x000D_
          "CustomInfo": {}_x000D_
        }_x000D_
      },_x000D_
      "1392": {_x000D_
        "$type": "Inside.Core.Formula.Definition.DefinitionAC, Inside.Core.Formula",_x000D_
        "ID": 1392,_x000D_
        "Results": [_x000D_
          [_x000D_
            0.0_x000D_
          ]_x000D_
        ],_x000D_
        "Statistics": {_x000D_
          "CreationDate": "2022-01-12T14:01:11.5165596+01:00",_x000D_
          "LastRefreshDate": "2022-01-12T14:01:47.4140673+01:00",_x000D_
          "TotalRefreshCount": 37,_x000D_
          "CustomInfo": {}_x000D_
        }_x000D_
      },_x000D_
      "1393": {_x000D_
        "$type": "Inside.Core.Formula.Definition.DefinitionAC, Inside.Core.Formula",_x000D_
        "ID": 1393,_x000D_
        "Results": [_x000D_
          [_x000D_
            7878.24_x000D_
          ]_x000D_
        ],_x000D_
        "Statistics": {_x000D_
          "CreationDate": "2022-01-12T14:01:11.5165596+01:00",_x000D_
          "LastRefreshDate": "2022-01-07T15:01:04.07277+01:00",_x000D_
          "TotalRefreshCount": 4,_x000D_
          "CustomInfo": {}_x000D_
        }_x000D_
      },_x000D_
      "1394": {_x000D_
        "$type": "Inside.Core.Formula.Definition.DefinitionAC, Inside.Core.Formula",_x000D_
        "ID": 1394,_x000D_
        "Results": [_x000D_
          [_x000D_
            0.0_x000D_
          ]_x000D_
        ],_x000D_
        "Statistics": {_x000D_
          "CreationDate": "2022-01-12T14:01:11.5165596+01:00",_x000D_
          "LastRefreshDate": "2022-01-07T15:01:04.0907234+01:00",_x000D_
          "TotalRefreshCount": 4,_x000D_
          "CustomInfo": {}_x000D_
        }_x000D_
      },_x000D_
      "1395": {_x000D_
        "$type": "Inside.Core.Formula.Definition.DefinitionAC, Inside.Core.Formula",_x000D_
        "ID": 1395,_x000D_
        "Results": [_x000D_
          [_x000D_
            0.0_x000D_
          ]_x000D_
        ],_x000D_
        "Statistics": {_x000D_
          "CreationDate": "2022-01-12T14:01:11.5165596+01:00",_x000D_
          "LastRefreshDate": "2022-01-07T15:01:04.1086751+01:00",_x000D_
          "TotalRefreshCount": 4,_x000D_
          "CustomInfo": {}_x000D_
        }_x000D_
      },_x000D_
      "1396": {_x000D_
        "$type": "Inside.Core.Formula.Definition.DefinitionAC, Inside.Core.Formula",_x000D_
        "ID": 1396,_x000D_
        "Results": [_x000D_
          [_x000D_
            0.0_x000D_
          ]_x000D_
        ],_x000D_
        "Statistics": {_x000D_
          "CreationDate": "2022-01-12T14:01:11.5165596+01:00",_x000D_
          "LastRefreshDate": "2022-01-07T15:01:04.1485246+01:00",_x000D_
          "TotalRefreshCount": 4,_x000D_
          "CustomInfo": {}_x000D_
        }_x000D_
      },_x000D_
      "1397": {_x000D_
        "$type": "Inside.Core.Formula.Definition.DefinitionAC, Inside.Core.Formula",_x000D_
        "ID": 1397,_x000D_
        "Results": [_x000D_
          [_x000D_
            0.0_x000D_
          ]_x000D_
        ],_x000D_
        "Statistics": {_x000D_
          "CreationDate": "2022-01-12T14:01:11.5165596+01:00",_x000D_
          "LastRefreshDate": "2022-01-07T15:01:04.1724542+01:00",_x000D_
          "TotalRefreshCount": 4,_x000D_
          "CustomInfo": {}_x000D_
        }_x000D_
      },_x000D_
      "1398": {_x000D_
        "$type": "Inside.Core.Formula.Definition.DefinitionAC, Inside.Core.Formula",_x000D_
        "ID": 1398,_x000D_
        "Results": [_x000D_
          [_x000D_
            0.0_x000D_
          ]_x000D_
        ],_x000D_
        "Statistics": {_x000D_
          "CreationDate": "2022-01-12T14:01:11.5165596+01:00",_x000D_
          "LastRefreshDate": "2022-01-12T14:01:47.4180424+01:00",_x000D_
          "TotalRefreshCount": 37,_x000D_
          "CustomInfo": {}_x000D_
        }_x000D_
      },_x000D_
      "1399": {_x000D_
        "$type": "Inside.Core.Formula.Definition.DefinitionAC, Inside.Core.Formula",_x000D_
        "ID": 1399,_x000D_
        "Results": [_x000D_
          [_x000D_
            0.0_x000D_
          ]_x000D_
        ],_x000D_
        "Statistics": {_x000D_
          "CreationDate": "2022-01-12T14:01:11.5165596+01:00",_x000D_
          "LastRefreshDate": "2022-01-07T15:04:28.7714214+01:00",_x000D_
          "TotalRefreshCount": 2,_x000D_
          "CustomInfo": {}_x000D_
        }_x000D_
      },_x000D_
      "1400": {_x000D_
        "$type": "Inside.Core.Formula.Definition.DefinitionAC, Inside.Core.Formula",_x000D_
        "ID": 1400,_x000D_
        "Results": [_x000D_
          [_x000D_
            442760.58_x000D_
          ]_x000D_
        ],_x000D_
        "Statistics": {_x000D_
          "CreationDate": "2022-01-12T14:01:11.5165596+01:00",_x000D_
          "LastRefreshDate": "2022-01-07T15:09:41.1954776+01:00",_x000D_
          "TotalRefreshCount": 2,_x000D_
          "CustomInfo": {}_x000D_
        }_x000D_
      },_x000D_
      "1401": {_x000D_
        "$type": "Inside.Core.Formula.Definition.DefinitionAC, Inside.Core.Formula",_x000D_
        "ID": 1401,_x000D_
        "Results": [_x000D_
     </t>
  </si>
  <si>
    <t xml:space="preserve">     [_x000D_
            15325474.9_x000D_
          ]_x000D_
        ],_x000D_
        "Statistics": {_x000D_
          "CreationDate": "2022-01-12T14:01:11.5165596+01:00",_x000D_
          "LastRefreshDate": "2022-01-07T15:09:41.2005033+01:00",_x000D_
          "TotalRefreshCount": 1,_x000D_
          "CustomInfo": {}_x000D_
        }_x000D_
      },_x000D_
      "1402": {_x000D_
        "$type": "Inside.Core.Formula.Definition.DefinitionAC, Inside.Core.Formula",_x000D_
        "ID": 1402,_x000D_
        "Results": [_x000D_
          [_x000D_
            0.0_x000D_
          ]_x000D_
        ],_x000D_
        "Statistics": {_x000D_
          "CreationDate": "2022-01-12T14:01:11.5165596+01:00",_x000D_
          "LastRefreshDate": "2022-01-07T15:09:41.2044922+01:00",_x000D_
          "TotalRefreshCount": 1,_x000D_
          "CustomInfo": {}_x000D_
        }_x000D_
      },_x000D_
      "1403": {_x000D_
        "$type": "Inside.Core.Formula.Definition.DefinitionAC, Inside.Core.Formula",_x000D_
        "ID": 1403,_x000D_
        "Results": [_x000D_
          [_x000D_
            0.0_x000D_
          ]_x000D_
        ],_x000D_
        "Statistics": {_x000D_
          "CreationDate": "2022-01-12T14:01:11.5165596+01:00",_x000D_
          "LastRefreshDate": "2022-01-07T15:09:41.2114743+01:00",_x000D_
          "TotalRefreshCount": 1,_x000D_
          "CustomInfo": {}_x000D_
        }_x000D_
      },_x000D_
      "1404": {_x000D_
        "$type": "Inside.Core.Formula.Definition.DefinitionAC, Inside.Core.Formula",_x000D_
        "ID": 1404,_x000D_
        "Results": [_x000D_
          [_x000D_
            784738.88_x000D_
          ]_x000D_
        ],_x000D_
        "Statistics": {_x000D_
          "CreationDate": "2022-01-12T14:01:11.5165596+01:00",_x000D_
          "LastRefreshDate": "2022-01-07T15:09:41.2248937+01:00",_x000D_
          "TotalRefreshCount": 1,_x000D_
          "CustomInfo": {}_x000D_
        }_x000D_
      },_x000D_
      "1405": {_x000D_
        "$type": "Inside.Core.Formula.Definition.DefinitionAC, Inside.Core.Formula",_x000D_
        "ID": 1405,_x000D_
        "Results": [_x000D_
          [_x000D_
            -7878.24_x000D_
          ]_x000D_
        ],_x000D_
        "Statistics": {_x000D_
          "CreationDate": "2022-01-12T14:01:11.5165596+01:00",_x000D_
          "LastRefreshDate": "2022-01-07T15:10:42.0315612+01:00",_x000D_
          "TotalRefreshCount": 1,_x000D_
          "CustomInfo": {}_x000D_
        }_x000D_
      },_x000D_
      "1406": {_x000D_
        "$type": "Inside.Core.Formula.Definition.DefinitionAC, Inside.Core.Formula",_x000D_
        "ID": 1406,_x000D_
        "Results": [_x000D_
          [_x000D_
            7878.24_x000D_
          ]_x000D_
        ],_x000D_
        "Statistics": {_x000D_
          "CreationDate": "2022-01-12T14:01:11.5165596+01:00",_x000D_
          "LastRefreshDate": "2022-01-07T15:10:57.5126764+01:00",_x000D_
          "TotalRefreshCount": 1,_x000D_
          "CustomInfo": {}_x000D_
        }_x000D_
      },_x000D_
      "1407": {_x000D_
        "$type": "Inside.Core.Formula.Definition.DefinitionAC, Inside.Core.Formula",_x000D_
        "ID": 1407,_x000D_
        "Results": [_x000D_
          [_x000D_
            0.0_x000D_
          ]_x000D_
        ],_x000D_
        "Statistics": {_x000D_
          "CreationDate": "2022-01-12T14:01:11.5165596+01:00",_x000D_
          "LastRefreshDate": "2022-01-07T15:12:50.1799474+01:00",_x000D_
          "TotalRefreshCount": 1,_x000D_
          "CustomInfo": {}_x000D_
        }_x000D_
      },_x000D_
      "1408": {_x000D_
        "$type": "Inside.Core.Formula.Definition.DefinitionAC, Inside.Core.Formula",_x000D_
        "ID": 1408,_x000D_
        "Results": [_x000D_
          [_x000D_
            19300.0_x000D_
          ]_x000D_
        ],_x000D_
        "Statistics": {_x000D_
          "CreationDate": "2022-01-12T14:01:11.5165596+01:00",_x000D_
          "LastRefreshDate": "2022-01-12T14:01:47.0998257+01:00",_x000D_
          "TotalRefreshCount": 33,_x000D_
          "CustomInfo": {}_x000D_
        }_x000D_
      },_x000D_
      "1409": {_x000D_
        "$type": "Inside.Core.Formula.Definition.DefinitionAC, Inside.Core.Formula",_x000D_
        "ID": 1409,_x000D_
        "Results": [_x000D_
          [_x000D_
            442760.58_x000D_
          ]_x000D_
        ],_x000D_
        "Statistics": {_x000D_
          "CreationDate": "2022-01-12T14:01:11.5165596+01:00",_x000D_
          "LastRefreshDate": "2022-01-07T16:03:17.8536027+01:00",_x000D_
          "TotalRefreshCount": 1,_x000D_
          "CustomInfo": {}_x000D_
        }_x000D_
      },_x000D_
      "1410": {_x000D_
        "$type": "Inside.Core.Formula.Definition.DefinitionAC, Inside.Core.Formula",_x000D_
        "ID": 1410,_x000D_
        "Results": [_x000D_
          [_x000D_
            0.0_x000D_
          ]_x000D_
        ],_x000D_
        "Statistics": {_x000D_
          "CreationDate": "2022-01-12T14:01:11.5165596+01:00",_x000D_
          "LastRefreshDate": "2022-01-07T16:03:56.4632382+01:00",_x000D_
          "TotalRefreshCount": 1,_x000D_
          "CustomInfo": {}_x000D_
        }_x000D_
      },_x000D_
      "1411": {_x000D_
        "$type": "Inside.Core.Formula.Definition.DefinitionAC, Inside.Core.Formula",_x000D_
        "ID": 1411,_x000D_
        "Results": [_x000D_
          [_x000D_
            -7878.24_x000D_
          ]_x000D_
        ],_x000D_
        "Statistics": {_x000D_
          "CreationDate": "2022-01-12T14:01:11.5165596+01:00",_x000D_
          "LastRefreshDate": "2022-01-07T16:04:45.0231813+01:00",_x000D_
          "TotalRefreshCount": 1,_x000D_
          "CustomInfo": {}_x000D_
        }_x000D_
      },_x000D_
      "1412": {_x000D_
        "$type": "Inside.Core.Formula.Definition.DefinitionAC, Inside.Core.Formula",_x000D_
        "ID": 1412,_x000D_
        "Results": [_x000D_
          [_x000D_
            0.0_x000D_
          ]_x000D_
        ],_x000D_
        "Statistics": {_x000D_
          "CreationDate": "2022-01-12T14:01:11.5165596+01:00",_x000D_
          "LastRefreshDate": "2022-01-12T14:01:47.1415547+01:00",_x000D_
          "TotalRefreshCount": 31,_x000D_
          "CustomInfo": {}_x000D_
        }_x000D_
      },_x000D_
      "1413": {_x000D_
        "$type": "Inside.Core.Formula.Definition.DefinitionAC, Inside.Core.Formula",_x000D_
        "ID": 1413,_x000D_
        "Results": [_x000D_
          [_x000D_
            -434882.34_x000D_
          ]_x000D_
        ],_x000D_
        "Statistics": {_x000D_
          "CreationDate": "2022-01-12T14:01:11.5165596+01:00",_x000D_
          "LastRefreshDate": "2022-01-10T17:03:10.6655488+01:00",_x000D_
          "TotalRefreshCount": 14,_x000D_
          "CustomInfo": {}_x000D_
        }_x000D_
      },_x000D_
      "1414": {_x000D_
        "$type": "Inside.Core.Formula.Definition.DefinitionAC, Inside.Core.Formula",_x000D_
        "ID": 1414,_x000D_
        "Results": [_x000D_
          [_x000D_
            -13350.0_x000D_
          ]_x000D_
        ],_x000D_
        "Statistics": {_x000D_
          "CreationDate": "2022-01-12T14:01:11.5165596+01:00",_x000D_
          "LastRefreshDate": "2022-01-12T14:01:47.1038081+01:00",_x000D_
          "TotalRefreshCount": 29,_x000D_
          "CustomInfo": {}_x000D_
        }_x000D_
      },_x000D_
      "1415": {_x000D_
        "$type": "Inside.Core.Formula.Definition.DefinitionAC, Inside.Core.Formula",_x000D_
        "ID": 1415,_x000D_
        "Results": [_x000D_
          [_x000D_
            0.0_x000D_
          ]_x000D_
        ],_x000D_
        "Statistics": {_x000D_
          "CreationDate": "2022-01-12T14:01:11.5165596+01:00",_x000D_
          "LastRefreshDate": "2022-01-12T14:01:47.1465236+01:00",_x000D_
          "TotalRefreshCount": 29,_x000D_
          "CustomInfo": {}_x000D_
        }_x000D_
      },_x000D_
      "1416": {_x000D_
        "$type": "Inside.Core.Formula.Definition.DefinitionAC, Inside.Core.Formula",_x000D_
        "ID": 1416,_x000D_
        "Results": [_x000D_
          [_x000D_
            -15325474.9_x000D_
          ]_x000D_
        ],_x000D_
        "Statistics": {_x000D_
          "CreationDate": "2022-01-12T14:01:11.5165596+01:00",_x000D_
          "LastRefreshDate": "2022-01-10T17:03:10.694471+01:00",_x000D_
          "TotalRefreshCount": 13,_x000D_
          "CustomInfo": {}_x000D_
        }_x000D_
      },_x000D_
      "1417": {_x000D_
        "$type": "Inside.Core.Formula.Definition.DefinitionAC, Inside.Core.Formula",_x000D_
        "ID": 1417,_x000D_
        "Results": [_x000D_
          [_x000D_
            0.0_x000D_
          ]_x000D_
        ],_x000D_
        "Statistics": {_x000D_
          "CreationDate": "2022-01-12T14:01:11.5165596+01:00",_x000D_
          "LastRefreshDate": "2022-01-12T14:01:47.1087634+01:00",_x000D_
          "TotalRefreshCount": 29,_x000D_
          "CustomInfo": {}_x000D_
        }_x000D_
      },_x000D_
      "1418": {_x000D_
        "$type": "Inside.Core.Formula.Definition.DefinitionAC, Inside.Core.Formula",_x000D_
        "ID": 1418,_x000D_
        "Results": [_x000D_
          [_x000D_
            0.0_x000D_
          ]_x000D_
        ],_x000D_
        "Statistics": {_x000D_
          "CreationDate": "2022-01-12T14:01:11.5165596+01:00",_x000D_
          "LastRefreshDate": "2022-01-12T14:01:47.1763327+01:00",_x000D_
          "TotalRefreshCount": 29,_x000D_
          "CustomInfo": {}_x000D_
        }_x000D_
      },_x000D_
      "1419": {_x000D_
        "$type": "Inside.Core.Formula.Definition.DefinitionAC, Inside.Core.Formula",_x000D_
        "ID": 1419,_x000D_
        "Results": [_x000D_
          [_x000D_
            0.0_x000D_
          ]_x000D_
        ],_x000D_
        "Statistics": {_x000D_
          "CreationDate": "2022-01-12T14:01:11.5165596+01:00",_x000D_
          "LastRefreshDate": "2022-01-10T17:03:10.7433674+01:00",_x000D_
          "TotalRefreshCount": 13,_x000D_
          "CustomInfo": {}_x000D_
        }_x000D_
      },_x000D_
      "1420": {_x000D_
        "$type": "Inside.Core.Formula.Definition.DefinitionAC, Inside.Core.Formula",_x000D_
        "ID": 1420,_x000D_
        "Results": [_x000D_
          [_x000D_
            0.0_x000D_
          ]_x000D_
        ],_x000D_
        "Statistics": {_x000D_
          "CreationDate": "2022-01-12T14:01:11.5165596+01:00",_x000D_
          "LastRefreshDate": "2022-01-12T14:01:47.112738+01:00",_x000D_
          "TotalRefreshCount": 29,_x000D_
          "CustomInfo": {}_x000D_
        }_x000D_
      },_x000D_
      "1421": {_x000D_
        "$type": "Inside.Core.Formula.Definition.DefinitionAC, Inside.Core.Formula",_x000D_
        "ID": 1421,_x000D_
        "Results": [_x000D_
          [_x000D_
            0.0_x000D_
          ]_x000D_
        ],_x000D_
        "Statistics": {_x000D_
          "CreationDate": "2022-01-12T14:01:11.5165596+01:00",_x000D_
          "LastRefreshDate": "2022-01-12T14:01:47.1803075+01:00",_x000D_
          "TotalRefreshCount": 29,_x000D_
          "CustomInfo": {}_x000D_
        }_x000D_
      },_x000D_
      "1422": {_x000D_
        "$type": "Inside.Core.Formula.Definition.DefinitionAC, Inside.Core.Formula",_x000D_
        "ID": 1422,_x000D_
        "Results": [_x000D_
          [_x000D_
            0.0_x000D_
          ]_x000D_
        ],_x000D_
        "Statistics": {_x000D_
          "CreationDate": "2022-01-12T14:01:11.5165596+01:00",_x000D_
          "LastRefreshDate": "2022-01-12T14:01:47.1336047+01:00",_x000D_
          "TotalRefreshCount": 31,_x000D_
          "CustomInfo": {}_x000D_
        }_x000D_
      },_x000D_
      "1423": {_x000D_
        "$type": "Inside.Core.Formula.Definition.DefinitionAC, Inside.Core.Formula",_x000D_
        "ID": 1423,_x000D_
        "Results": [_x000D_
          [_x000D_
            -730.0_x000D_
          ]_x000D_
        ],_x000D_
        "Statistics": {_x000D_
          "CreationDate": "2022-01-12T14:01:11.5165596+01:00",_x000D_
          "LastRefreshDate": "2022-01-12T14:01:47.1167122+01:00",_x000D_
          "TotalRefreshCount": 29,_x000D_
          "CustomInfo": {}_x000D_
        }_x000D_
      },_x000D_
      "1424": {_x000D_
        "$type": "Inside.Core.Formula.Definition.DefinitionAC, Inside.Core.Formula",_x000D_
        "ID": 1424,_x000D_
        "Results": [_x000D_
          [_x000D_
            0.0_x000D_
          ]_x000D_
        ],_x000D_
        "Statistics": {_x000D_
          "CreationDate": "2022-01-12T14:01:11.5165596+01:00",_x000D_
          "LastRefreshDate": "2022-01-12T14:01:47.1852755+01:00",_x000D_
          "TotalRefreshCount": 29,_x000D_
          "CustomInfo": {}_x000D_
        }_x000D_
      },_x000D_
      "1425": {_x000D_
        "$type": "Inside.Core.Formula.Definition.DefinitionAC, Inside.Core.Formula",_x000D_
        "ID": 1425,_x000D_
        "Results": [_x000D_
          [_x000D_
            -784738.88_x000D_
          ]_x000D_
        ],_x000D_
        "Statistics": {_x000D_
          "CreationDate": "2022-01-12T14:01:11.5165596+01:00",_x000D_
          "LastRefreshDate": "2022-01-10T17:03:10.8104848+01:00",_x000D_
          "TotalRefreshCount": 13,_x000D_
          "CustomInfo": {}_x000D_
        }_x000D_
      },_x000D_
      "1426": {_x000D_
        "$type": "Inside.Core.Formula.Definition.DefinitionAC, Inside.Core.Formula",_x000D_
        "ID": 1426,_x000D_
        "Results": [_x000D_
          [_x000D_
            19300.0_x000D_
          ]_x000D_
        ],_x000D_
        "Statistics": {_x000D_
          "CreationDate": "2022-01-12T14:01:11.5165596+01:00",_x000D_
          "LastRefreshDate": "2022-01-12T14:01:47.1206871+01:00",_x000D_
          "TotalRefreshCount": 19,_x000D_
          "CustomInfo": {}_x000D_
        }_x000D_
      },_x000D_
      "1427": {_x000D_
        "$type": "Inside.Core.Formula.Definition.DefinitionAC, Inside.Core.Formula",_x000D_
        "ID": 1427,_x000D_
        "Results": [_x000D_
          [_x000D_
            -13350.0_x000D_
          ]_x000D_
        ],_x000D_
        "Statistics": {_x000D_
          "CreationDate": "2022-01-12T14:01:11.5165596+01:00",_x000D_
          "LastRefreshDate": "2022-01-12T14:01:47.1246618+01:00",_x000D_
          "TotalRefreshCount": 18,_x000D_
          "CustomInfo": {}_x000D_
        }_x000D_
      },_x000D_
      "1428": {_x000D_
        "$type": "Inside.Core.Formula.Definition.DefinitionAC, Inside.Core.Formula",_x000D_
        "ID": 1428,_x000D_
        "Results": [_x000D_
          [_x000D_
            0.0_x000D_
          ]_x000D_
        ],_x000D_
        "Statistics": {_x000D_
          "CreationDate": "2022-01-12T14:01:11.5165596+01:00",_x000D_
          "LastRefreshDate": "2022-01-12T14:01:47.12963+01:00",_x000D_
          "TotalRefreshCount": 18,_x000D_
          "CustomInfo": {}_x000D_
        }_x000D_
      },_x000D_
      "1429": {_x000D_
        "$type": "Inside.Core.Formula.Definition.DefinitionAC, Inside.Core.Formula",_x000D_
        "ID": 1429,_x000D_
        "Results": [_x000D_
          [_x000D_
            -730.0_x000D_
          ]_x000D_
        ],_x000D_
        "Statistics": {_x000D_
          "CreationDate": "2022-01-12T14:01:11.5165596+01:00",_x000D_
          "LastRefreshDate": "2022-01-12T14:01:47.1375792+01:00",_x000D_
          "TotalRefreshCount": 18,_x000D_
          "CustomInfo": {}_x000D_
        }_x000D_
      }_x000D_
    },_x000D_
    "LastID": 1429_x000D_
  }_x000D_
}</t>
  </si>
  <si>
    <t>@R=A,S=1027,V={0}:R=B,S=1005,V={1}:R=C,S=2000,V={2}:R=D,S=1009,V={3}:R=E,S=1010,V={4}:R=F,S=2|1011,V={5}:R=G,S=2|1012,V={6}:R=H,S=1004,V={7}:\";$B$1;$F$9;$B$2;K$3;$F$10;$B$3;$A25;$B$5)": 510,_x000D_
    "=RIK_AC(\"INF06__;INF02@E=1,S=1021,G=0,T=0,P=0,C=*-1:@R=A,S=1027,V={0}:R=B,S=1005,V={1}:R=C,S=2000,V={2}:R=D,S=1009,V={3}:R=E,S=1010,V={4}:R=F,S=2|1011,V={5}:R=G,S=2|1012,V={6}:R=H,S=1004,V={7}:\";$B$1;$F$9;$B$2;K$3;$F$10;$B$3;$A26;$B$5)": 511,_x000D_
    "=RIK_AC(\"INF06__;INF02@E=1,S=1021,G=0,T=0,P=0,C=*-1:@R=A,S=1027,V={0}:R=B,S=1005,V={1}:R=C,S=2000,V={2}:R=D,S=1009,V={3}:R=E,S=1010,V={4}:R=F,S=2|1011,V={5}:R=G,S=2|1012,V={6}:R=H,S=1004,V={7}:\";$B$1;$F$9;$B$2;K$3;$F$10;$B$3;$A28;$B$5)": 512,_x000D_
    "=RIK_AC(\"INF06__;INF02@E=1,S=1021,G=0,T=0,P=0,C=*-1:@R=A,S=1027,V={0}:R=B,S=1005,V={1}:R=C,S=2000,V={2}:R=D,S=1009,V={3}:R=E,S=1010,V={4}:R=F,S=2|1011,V={5}:R=G,S=2|1012,V={6}:R=H,S=1004,V={7}:\";$B$1;$F$9;$B$2;K$3;$F$10;$B$3;$A29;$B$5)": 513,_x000D_
    "=RIK_AC(\"INF06__;INF02@E=1,S=1021,G=0,T=0,P=0,C=*-1:@R=A,S=1027,V={0}:R=B,S=1005,V={1}:R=C,S=2000,V={2}:R=D,S=1009,V={3}:R=E,S=1010,V={4}:R=F,S=2|1011,V={5}:R=G,S=2|1012,V={6}:R=H,S=1004,V={7}:\";$B$1;$F$9;$B$2;K$3;$F$10;$B$3;$A31;$B$5)": 514,_x000D_
    "=RIK_AC(\"INF06__;INF02@E=1,S=1021,G=0,T=0,P=0,C=*-1:@R=A,S=1027,V={0}:R=B,S=1005,V={1}:R=C,S=2000,V={2}:R=D,S=1009,V={3}:R=E,S=1010,V={4}:R=F,S=2|1011,V={5}:R=G,S=2|1012,V={6}:R=H,S=1004,V={7}:\";$B$1;$F$9;$B$2;K$3;$F$10;$B$3;$A32;$B$5)": 515,_x000D_
    "=RIK_AC(\"INF06__;INF02@E=1,S=1021,G=0,T=0,P=0,C=*-1:@R=A,S=1027,V={0}:R=B,S=1005,V={1}:R=C,S=2000,V={2}:R=D,S=1009,V={3}:R=E,S=1010,V={4}:R=F,S=2|1011,V={5}:R=G,S=2|1012,V={6}:R=H,S=1004,V={7}:\";$B$1;$F$9;$B$2;K$3;$F$10;$B$3;$A34;$B$5)": 516,_x000D_
    "=RIK_AC(\"INF06__;INF02@E=1,S=1021,G=0,T=0,P=0,C=*-1:@R=A,S=1027,V={0}:R=B,S=1005,V={1}:R=C,S=2000,V={2}:R=D,S=1009,V={3}:R=E,S=1010,V={4}:R=F,S=2|1011,V={5}:R=G,S=2|1012,V={6}:R=H,S=1004,V={7}:\";$B$1;$F$9;$B$2;K$3;$F$10;$B$3;$A35;$B$5)": 517,_x000D_
    "=RIK_AC(\"INF06__;INF02@E=1,S=1021,G=0,T=0,P=0,C=*-1:@R=A,S=1027,V={0}:R=B,S=1005,V={1}:R=C,S=2000,V={2}:R=D,S=1009,V={3}:R=E,S=1010,V={4}:R=F,S=2|1011,V={5}:R=G,S=2|1012,V={6}:R=H,S=1004,V={7}:\";$B$1;$F$9;$B$2;K$3;$F$10;$B$3;$A36;$B$5)": 518,_x000D_
    "=RIK_AC(\"INF06__;INF02@E=1,S=1021,G=0,T=0,P=0,C=*-1:@R=A,S=1027,V={0}:R=B,S=1005,V={1}:R=C,S=2000,V={2}:R=D,S=1009,V={3}:R=E,S=1010,V={4}:R=F,S=2|1011,V={5}:R=G,S=2|1012,V={6}:R=H,S=1004,V={7}:\";$B$1;$F$9;$B$2;K$3;$F$10;$B$3;$A37;$B$5)": 519,_x000D_
    "=RIK_AC(\"INF06__;INF02@E=1,S=1021,G=0,T=0,P=0,C=*-1:@R=A,S=1027,V={0}:R=B,S=1005,V={1}:R=C,S=2000,V={2}:R=D,S=1009,V={3}:R=E,S=1010,V={4}:R=F,S=2|1011,V={5}:R=G,S=2|1012,V={6}:R=H,S=1004,V={7}:\";$B$1;$F$9;$B$2;K$3;$F$10;$B$3;$A38;$B$5)": 520,_x000D_
    "=RIK_AC(\"INF06__;INF02@E=1,S=1021,G=0,T=0,P=0,C=*-1:@R=A,S=1027,V={0}:R=B,S=1005,V={1}:R=C,S=2000,V={2}:R=D,S=1009,V={3}:R=E,S=1010,V={4}:R=F,S=2|1011,V={5}:R=G,S=2|1012,V={6}:R=H,S=1004,V={7}:\";$B$1;$F$9;$B$2;K$3;$F$10;$B$3;$A39;$B$5)": 521,_x000D_
    "=RIK_AC(\"INF06__;INF02@E=1,S=1021,G=0,T=0,P=0,C=*-1:@R=A,S=1027,V={0}:R=B,S=1005,V={1}:R=C,S=2000,V={2}:R=D,S=1009,V={3}:R=E,S=1010,V={4}:R=F,S=2|1011,V={5}:R=G,S=2|1012,V={6}:R=H,S=1004,V={7}:\";$B$1;$F$9;$B$2;K$3;$F$10;$B$3;$A40;$B$5)": 522,_x000D_
    "=RIK_AC(\"INF06__;INF02@E=1,S=1021,G=0,T=0,P=0,C=*-1:@R=A,S=1027,V={0}:R=B,S=1005,V={1}:R=C,S=2000,V={2}:R=D,S=1009,V={3}:R=E,S=1010,V={4}:R=F,S=2|1011,V={5}:R=G,S=2|1012,V={6}:R=H,S=1004,V={7}:\";$B$1;$F$9;$B$2;K$3;$F$10;$B$3;$A41;$B$5)": 523,_x000D_
    "=RIK_AC(\"INF06__;INF02@E=1,S=1021,G=0,T=0,P=0,C=*-1:@R=A,S=1027,V={0}:R=B,S=1005,V={1}:R=C,S=2000,V={2}:R=D,S=1009,V={3}:R=E,S=1010,V={4}:R=F,S=2|1011,V={5}:R=G,S=2|1012,V={6}:R=H,S=1004,V={7}:\";$B$1;$F$9;$B$2;K$3;$F$10;$B$3;$A42;$B$5)": 524,_x000D_
    "=RIK_AC(\"INF06__;INF02@E=1,S=1021,G=0,T=0,P=0,C=*-1:@R=A,S=1027,V={0}:R=B,S=1005,V={1}:R=C,S=2000,V={2}:R=D,S=1009,V={3}:R=E,S=1010,V={4}:R=F,S=2|1011,V={5}:R=G,S=2|1012,V={6}:R=H,S=1004,V={7}:\";$B$1;$F$9;$B$2;K$3;$F$10;$B$3;$A43;$B$5)": 525,_x000D_
    "=RIK_AC(\"INF06__;INF02@E=1,S=1021,G=0,T=0,P=0,C=*-1:@R=A,S=1027,V={0}:R=B,S=1005,V={1}:R=C,S=2000,V={2}:R=D,S=1009,V={3}:R=E,S=1010,V={4}:R=F,S=2|1011,V={5}:R=G,S=2|1012,V={6}:R=H,S=1004,V={7}:\";$B$1;$F$9;$B$2;K$3;$F$10;$B$3;$A45;$B$5)": 526,_x000D_
    "=RIK_AC(\"INF06__;INF13@E=1,S=14,G=0,T=0,P=0:@R=A,S=16,V={0}:R=B,S=1,V={1}:R=C,S=19,V={2}:R=D,S=18,V={3}:R=E,S=21,V={4}:R=F,S=22,V={5}:R=G,S=4,V={6}:R=H,S=23,V={7}:R=I,S=24,V={8}:R=J,S=3,V={9}:\";$B$1;$F$9:$G$9;$F$10:$G$10;$B$2;$B$4;$B$5;$A36;$I$1;$I$2;$B$3)": 527,_x000D_
    "=RIK_AC(\"INF06__;INF13@E=1,S=14,G=0,T=0,P=0,C=*-1:@R=A,S=16,V=SF1000_LELIEVRE:R=D,S=18,V=NAT:R=E,S=21,V=Par Société:R=F,S=22,V=Réel,Simulation:R=G,S=4,V=BIP.DU:R=H,S=23,V=202001:R=I,S=24,V=202012:R=J,S=3,V=BILAN:\")": 528,_x000D_
    "=RIK_AC(\"INF06__;INF13@E=1,S=14,G=0,T=0,P=0,C=*-1:@R=A,S=16,V={0}:R=B,S=18,V={1}:R=C,S=21,V={2}:R=D,S=22,V={3}:R=E,S=4,V={4}:R=F,S=23,V={5}:R=G,S=24,V={6}:R=H,S=3,V={7}:\";$B$1;$B$2;$B$4;$B$5;$A36;$I$1;$I$2;$B$3)": 529,_x000D_
    "=RIK_AC(\"INF06__;INF13@E=1,S=14,G=0,T=0,P=0,C=*-1:@R=A,S=16,V={0}:R=I,S=1,V={1}:R=J,S=19,V={2}:R=B,S=18,V={3}:R=C,S=21,V={4}:R=D,S=22,V={5}:R=E,S=4,V={6}:R=F,S=23,V={7}:R=G,S=24,V={8}:R=H,S=3,V={9}:\";$B$1;$F$9;$F$10;$B$2;$B$4;$B$5;$A36;$I$1;$I$2;$B$3)": 530,_x000D_
    "=RIK_AC(\"INF06__;INF13@E=1,S=14,G=0,T=0,P=0,C=*-1:@R=A,S=16,V={0}:R=I,S=1,V={1}:R=J,S=19,V={2}:R=B,S=18,V={3}:R=C,S=21,V={4}:R=D,S=22,V={5}:R=E,S=4,V={6}:R=F,S=23,V={7}:R=G,S=24,V={8}:R=H,S=3,V={9}:\";$B$1;$F$9;$F$10;$B$2;$B$4;$B$5;$A36;$K$1;$K$2;$B$3)": 531,_x000D_
    "=RIK_AC(\"INF06__;INF13@E=1,S=14,G=0,T=0,P=0,C=*-1:@R=A,S=16,V={0}:R=I,S=1,V={1}:R=J,S=19,V={2}:R=B,S=18,V={3}:R=C,S=21,V={4}:R=D,S=22,V={5}:R=E,S=4,V={6}:R=F,S=23,V={7}:R=G,S=24,V={8}:R=H,S=3,V={9}:\";$B$1;$F$9;$F$10;$B$2;$B$4;$B$5;$A37;$I$1;$I$2;$B$3)": 532,_x000D_
    "=RIK_AC(\"INF06__;INF13@E=1,S=14,G=0,T=0,P=0,C=*-1:@R=A,S=16,V={0}:R=I,S=1,V={1}:R=J,S=19,V={2}:R=B,S=18,V={3}:R=C,S=21,V={4}:R=D,S=22,V={5}:R=E,S=4,V={6}:R=F,S=23,V={7}:R=G,S=24,V={8}:R=H,S=3,V={9}:\";$B$1;$F$9;$F$10;$B$2;$B$4;$B$5;$A39;$I$1;$I$2;$B$3)": 533,_x000D_
    "=RIK_AC(\"INF06__;INF13@E=1,S=14,G=0,T=0,P=0,C=*-1:@R=A,S=16,V={0}:R=I,S=1,V={1}:R=J,S=19,V={2}:R=B,S=18,V={3}:R=C,S=21,V={4}:R=D,S=22,V={5}:R=E,S=4,V={6}:R=F,S=23,V={7}:R=G,S=24,V={8}:R=H,S=3,V={9}:\";$B$1;$F$9;$F$10;$B$2;$B$4;$B$5;$A40;$I$1;$I$2;$B$3)": 534,_x000D_
    "=RIK_AC(\"INF06__;INF13@E=1,S=14,G=0,T=0,P=0,C=*-1:@R=A,S=16,V={0}:R=I,S=1,V={1}:R=J,S=19,V={2}:R=B,S=18,V={3}:R=C,S=21,V={4}:R=D,S=22,V={5}:R=E,S=4,V={6}:R=F,S=23,V={7}:R=G,S=24,V={8}:R=H,S=3,V={9}:\";$B$1;$F$9;$F$10;$B$2;$B$4;$B$5;$A41;$I$1;$I$2;$B$3)": 535,_x000D_
    "=RIK_AC(\"INF06__;INF13@E=1,S=14,G=0,T=0,P=0,C=*-1:@R=A,S=16,V={0}:R=I,S=1,V={1}:R=J,S=19,V={2}:R=B,S=18,V={3}:R=C,S=21,V={4}:R=D,S=22,V={5}:R=E,S=4,V={6}:R=F,S=23,V={7}:R=G,S=24,V={8}:R=H,S=3,V={9}:\";$B$1;$F$9;$F$10;$B$2;$B$4;$B$5;$A42;$I$1;$I$2;$B$3)": 536,_x000D_
    "=RIK_AC(\"INF06__;INF13@E=1,S=14,G=0,T=0,P=0,C=*-1:@R=A,S=16,V={0}:R=I,S=1,V={1}:R=J,S=19,V={2}:R=B,S=18,V={3}:R=C,S=21,V={4}:R=D,S=22,V={5}:R=E,S=4,V={6}:R=F,S=23,V={7}:R=G,S=24,V={8}:R=H,S=3,V={9}:\";$B$1;$F$9;$F$10;$B$2;$B$4;$B$5;$A37;$K$1;$K$2;$B$3)": 537,_x000D_
    "=RIK_AC(\"INF06__;INF13@E=1,S=14,G=0,T=0,P=0,C=*-1:@R=A,S=16,V={0}:R=I,S=1,V={1}:R=J,S=19,V={2}:R=B,S=18,V={3}:R=C,S=21,V={4}:R=D,S=22,V={5}:R=E,S=4,V={6}:R=F,S=23,V={7}:R=G,S=24,V={8}:R=H,S=3,V={9}:\";$B$1;$F$9;$F$10;$B$2;$B$4;$B$5;$A39;$K$1;$K$2;$B$3)": 538,_x000D_
    "=RIK_AC(\"INF06__;INF13@E=1,S=14,G=0,T=0,P=0,C=*-1:@R=A,S=16,V={0}:R=I,S=1,V={1}:R=J,S=19,V={2}:R=B,S=18,V={3}:R=C,S=21,V={4}:R=D,S=22,V={5}:R=E,S=4,V={6}:R=F,S=23,V={7}:R=G,S=24,V={8}:R=H,S=3,V={9}:\";$B$1;$F$9;$F$10;$B$2;$B$4;$B$5;$A40;$K$1;$K$2;$B$3)": 539,_x000D_
    "=RIK_AC(\"INF06__;INF13@E=1,S=14,G=0,T=0,P=0,C=*-1:@R=A,S=16,V={0}:R=I,S=1,V={1}:R=J,S=19,V={2}:R=B,S=18,V={3}:R=C,S=21,V={4}:R=D,S=22,V={5}:R=E,S=4,V={6}:R=F,S=23,V={7}:R=G,S=24,V={8}:R=H,S=3,V={9}:\";$B$1;$F$9;$F$10;$B$2;$B$4;$B$5;$A41;$K$1;$K$2;$B$3)": 540,_x000D_
    "=RIK_AC(\"INF06__;INF13@E=1,S=14,G=0,T=0,P=0,C=*-1:@R=A,S=16,V={0}:R=I,S=1,V={1}:R=J,S=19,V={2}:R=B,S=18,V={3}:R=C,S=21,V={4}:R=D,S=22,V={5}:R=E,S=4,V={6}:R=F,S=23,V={7}:R=G,S=24,V={8}:R=H,S=3,V={9}:\";$B$1;$F$9;$F$10;$B$2;$B$4;$B$5;$A42;$K$1;$K$2;$B$3)": 541_x000D_
  },_x000D_
  "ItemPool": {_x000D_
    "Items": {_x000D_
      "1": {_x000D_
        "$type": "Inside.Core.Formula.Definition.DefinitionAC, Inside.Core.Formula",_x000D_
        "ID": 1,_x000D_
        "Results": [_x000D_
          [_x000D_
            315744.0_x000D_
          ]_x000D_
        ],_x000D_
        "Statistics": {_x000D_
          "CreationDate": "2022-01-12T14:01:11.143483+01:00",_x000D_
          "LastRefreshDate": "2019-08-01T10:11:44.3559405+02:00",_x000D_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"2022-01-12T14:01:11.143483+01:00",_x000D_
          "LastRefreshDate": "2019-08-01T10:11:44.4098206+02:00",_x000D_
          "TotalRefreshCount": 6,_x000D_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"2022-01-12T14:01:11.143483+01:00",_x000D_
          "LastRefreshDate": "2019-08-01T10:11:43.5678277+02:00",_x000D_
          "TotalRefreshCount": 6,_x000D_
          "CustomInfo": {}_x000D_
        }_x000D_
      },_x000D_
      "4": {_x000D_
        "$type": "Inside.Core.Formula.Definition.DefinitionAC, Inside.Core.Formula",_x000D_
        "ID": 4,_x000D_
        "Results": [_x000D_
          [_x000D_
            4105761.75_x000D_
          ]_x000D_
        ],_x000D_
        "Statistics": {_x000D_
          "CreationDate": "2022-01-12T14:01:11.143483+01:00",_x000D_
          "LastRefreshDate": "2019-08-01T10:11:43.7553585+02:00",_x000D_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"2022-01-12T14:01:11.143483+01:00",_x000D_
          "LastRefreshDate": "2019-08-01T10:11:43.8221493+02:00",_x000D_
          "TotalRefreshCount": 6,_x000D_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"2022-01-12T14:01:11.143483+01:00",_x000D_
          "LastRefreshDate": "2019-08-01T10:11:43.6615778+02:00",_x000D_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"2022-01-12T14:01:11.143483+01:00",_x000D_
          "LastRefreshDate": "2019-08-01T10:11:44.1255522+02:00",_x000D_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"2022-01-12T14:01:11.143483+01:00",_x000D_
          "LastRefreshDate": "2019-08-01T10:11:44.5467143+02:00",_x000D_
          "TotalRefreshCount": 6,_x000D_
          "CustomInfo": {}_x000D_
        }_x000D_
      },_x000D_
      "9": {_x000D_
        "$type": "Inside.Core.Formula.Definition.DefinitionAC, Inside.Core.Formula",_x000D_
        "ID": 9,_x000D_
        "Results": [_x000D_
          [_x000D_
            6048534.19_x000D_
          ]_x000D_
        ],_x000D_
        "Statistics": {_x000D_
          "CreationDate": "2022-01-12T14:01:11.143483+01:00",_x000D_
          "LastRefreshDate": "2019-08-01T10:11:44.4337327+02:00",_x000D_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"2022-01-12T14:01:11.143483+01:00",_x000D_
          "LastRefreshDate": "2019-08-01T10:11:43.9769473+02:00",_x000D_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3271241.84_x000D_
          ]_x000D_
        ],_x000D_
        "Statistics": {_x000D_
          "CreationDate": "2022-01-12T14:01:11.143483+01:00",_x000D_
          "LastRefreshDate": "2019-08-01T10:11:44.519787+02:00",_x000D_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"2022-01-12T14:01:11.143483+01:00",_x000D_
          "LastRefreshDate": "2019-08-01T10:11:44.2372796+02:00",_x000D_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34875448.48_x000D_
          ]_x000D_
        ],_x000D_
        "Statistics": {_x000D_
          "CreationDate": "2022-01-12T14:01:11.143483+01:00",_x000D_
          "LastRefreshDate": "2019-08-01T10:11:44.0128515+02:00",_x000D_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"2022-01-12T14:01:11.143483+01:00",_x000D_
          "LastRefreshDate": "2019-08-01T10:11:43.7603452+02:00",_x000D_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"2022-01-12T14:01:11.143483+01:00",_x000D_
          "LastRefreshDate": "2019-08-01T10:11:43.5608803+02:00",_x000D_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"2022-01-12T14:01:11.143483+01:00",_x000D_
          "LastRefreshDate": "2019-08-01T10:11:44.2143208+02:00",_x000D_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24746761.28_x000D_
          ]_x000D_
        ],_x000D_
        "Statistics": {_x000D_
          "CreationDate": "2022-01-12T14:01:11.143483+01:00",_x000D_
          "LastRefreshDate": "2019-08-01T10:11:44.1644478+02:00",_x000D_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"2022-01-12T14:01:11.143483+01:00",_x000D_
          "LastRefreshDate": "2019-08-01T10:11:44.3449928+02:00",_x000D_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"2022-01-12T14:01:11.143483+01:00",_x000D_
          "LastRefreshDate": "2019-08-01T10:11:44.581599+02:00",_x000D_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3400645.22_x000D_
          ]_x000D_
        ],_x000D_
        "Statistics": {_x000D_
          "CreationDate": "2022-01-12T14:01:11.143483+01:00",_x000D_
          "LastRefreshDate": "2019-08-01T10:11:44.2492472+02:00",_x000D_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"2022-01-12T14:01:11.143483+01:00",_x000D_
          "LastRefreshDate": "2019-08-01T10:11:44.1794083+02:00",_x000D_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12150310.52_x000D_
          ]_x000D_
        ],_x000D_
        "Statistics": {_x000D_
          "CreationDate": "2022-01-12T14:01:11.143483+01:00",_x000D_
          "LastRefreshDate": "2019-08-01T10:11:43.878236+02:00",_x000D_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"2022-01-12T14:01:11.143483+01:00",_x000D_
          "LastRefreshDate": "2019-08-01T10:11:44.5586579+02:00",_x000D_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"2022-01-12T14:01:11.143483+01:00",_x000D_
          "LastRefreshDate": "2019-08-01T10:11:44.305099+02:00",_x000D_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"2022-01-12T14:01:11.143483+01:00",_x000D_
          "LastRefreshDate": "2019-08-01T10:11:43.9879181+02:00",_x000D_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"2022-01-12T14:01:11.143483+01:00",_x000D_
          "LastRefreshDate": "2019-08-01T10:11:44.2083326+02:00",_x000D_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-160951261.06_x000D_
          ]_x000D_
        ],_x000D_
        "Statistics": {_x000D_
          "CreationDate": "2022-01-12T14:01:11.143483+01:00",_x000D_
          "LastRefreshDate": "2019-08-01T10:11:44.0796838+02:00",_x000D_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"2022-01-12T14:01:11.143483+01:00",_x000D_
          "LastRefreshDate": "2019-08-01T10:11:44.3609273+02:00",_x000D_
          "TotalRefreshCount": 5,_x000D_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"2022-01-12T14:01:11.143483+01:00",_x000D_
          "LastRefreshDate": "2019-08-01T10:11:43.573812+02:00",_x000D_
          "TotalRefreshCount": 5,_x000D_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"2022-01-12T14:01:11.143483+01:00",_x000D_
          "LastRefreshDate": "2019-08-01T10:11:44.3768848+02:00",_x000D_
          "TotalRefreshCount": 5,_x000D_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"2022-01-12T14:01:11.143483+01:00",_x000D_
          "LastRefreshDate": "2019-08-01T10:11:44.0447666+02:00",_x000D_
          "TotalRefreshCount": 5,_x000D_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"2022-01-12T14:01:11.143483+01:00",_x000D_
          "LastRefreshDate": "2019-08-01T10:11:44.2422661+02:00",_x000D_
          "TotalRefreshCount": 5,_x000D_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"2022-01-12T14:01:11.143483+01:00",_x000D_
          "LastRefreshDate": "2019-08-01T10:11:43.7034915+02:00",_x000D_
          "TotalRefreshCount": 5,_x000D_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"2022-01-12T14:01:11.143483+01:00",_x000D_
          "LastRefreshDate": "2019-08-01T10:11:43.6666021+02:00",_x000D_
          "TotalRefreshCount": 5,_x000D_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"2022-01-12T14:01:11.143483+01:00",_x000D_
          "LastRefreshDate": "2019-08-01T10:11:43.7952478+02:00",_x000D_
          "TotalRefreshCount": 5,_x000D_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"2022-01-12T14:01:11.143483+01:00",_x000D_
          "LastRefreshDate": "2019-08-01T10:11:43.7374065+02:00",_x000D_
          "TotalRefreshCount": 5,_x000D_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"2022-01-12T14:01:11.143483+01:00",_x000D_
          "LastRefreshDate": "2019-08-01T10:11:44.0278112+02:00",_x000D_
          "TotalRefreshCount": 5,_x000D_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"2022-01-12T14:01:11.143483+01:00",_x000D_
          "LastRefreshDate": "2019-08-01T10:11:44.4048341+02:00",_x000D_
          "TotalRefreshCount": 5,_x000D_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"2022-01-12T14:01:11.143483+01:00",_x000D_
          "LastRefreshDate": "2019-08-01T10:11:44.5297344+02:00",_x000D_
          "TotalRefreshCount": 5,_x000D_
          "CustomInfo": {}_x000D_
        }_x000D_
      },_x000D_
      "40": {_x000D_
        "$type": "Inside.Core.Formula.Definition.DefinitionAC, Inside.Core.Formula",_x000D_
        "ID": 40,_x000D_
        "Results": [_x000D_
          [_x000D_
            -41799804.7_x000D_
          ]_x000D_
        ],_x000D_
        "Statistics": {_x000D_
          "CreationDate": "2022-01-12T14:01:11.143483+01:00",_x000D_
          "LastRefreshDate": "2019-08-01T10:11:44.4546761+02:00",_x000D_
          "TotalRefreshCount": 5,_x000D_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"2022-01-12T14:01:11.143483+01:00",_x000D_
          "LastRefreshDate": "2019-08-01T10:11:43.9650043+02:00",_x000D_
          "TotalRefreshCount": 5,_x000D_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"2022-01-12T14:01:11.143483+01:00",_x000D_
          "LastRefreshDate": "2019-08-01T10:11:44.4776144+02:00",_x000D_
          "TotalRefreshCount": 5,_x000D_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"2022-01-12T14:01:11.143483+01:00",_x000D_
          "LastRefreshDate": "2019-08-01T10:11:44.2292781+02:00",_x000D_
          "TotalRefreshCount": 5,_x000D_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"2022-01-12T14:01:11.143483+01:00",_x000D_
          "LastRefreshDate": "2019-08-01T10:11:43.7483453+02:00",_x000D_
          "TotalRefreshCount": 5,_x000D_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"2022-01-12T14:01:11.143483+01:00",_x000D_
          "LastRefreshDate": "2019-08-01T10:11:43.8061932+02:00",_x000D_
          "TotalRefreshCount": 5,_x000D_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"2022-01-12T14:01:11.143483+01:00",_x000D_
          "LastRefreshDate": "2019-08-01T10:11:44.0866561+02:00",_x000D_
          "TotalRefreshCount": 5,_x000D_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"2022-01-12T14:01:11.143483+01:00",_x000D_
          "LastRefreshDate": "2019-08-01T10:11:44.0567345+02:00",_x000D_
          "TotalRefreshCount": 5,_x000D_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"2022-01-12T14:01:11.143483+01:00",_x000D_
          "LastRefreshDate": "2019-08-01T10:11:44.2033468+02:00",_x000D_
          "TotalRefreshCount": 5,_x000D_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"2022-01-12T14:01:11.143483+01:00",_x000D_
          "LastRefreshDate": "2019-08-01T10:11:43.9719603+02:00",_x000D_
          "TotalRefreshCount": 5,_x000D_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"2022-01-12T14:01:11.143483+01:00",_x000D_
          "LastRefreshDate": "2019-08-01T10:11:43.8961653+02:00",_x000D_
          "TotalRefreshCount": 5,_x000D_
          "CustomInfo": {}_x000D_
        }_x000D_
      },_x000D_
      "51": {_x000D_
        "$type": "Inside.Core.Formula.Definition.DefinitionAC, Inside.Core.Formula",_x000D_
        "ID": 51,_x000D_
        "Results": [_x000D_
          [_x000D_
            2810125.0_x000D_
          ]_x000D_
        ],_x000D_
        "Statistics": {_x000D_
          "CreationDate": "2022-01-12T14:01:11.1444745+01:00",_x000D_
          "LastRefreshDate": "2020-12-18T14:09:22.7675505+01:00",_x000D_
          "TotalRefreshCount": 4,_x000D_
          "CustomInfo": {}_x000D_
        }_x000D_
      },_x000D_
      "52": {_x000D_
        "$type": "Inside.Core.Formula.Definition.DefinitionAC, Inside.Core.Formula",_x000D_
        "ID": 52,_x000D_
        "Results": [_x000D_
          [_x000D_
            12610808.0_x000D_
          ]_x000D_
        ],_x000D_
        "Statistics": {_x000D_
          "CreationDate": "2022-01-12T14:01:11.1444745+01:00",_x000D_
          "LastRefreshDate": "2020-12-18T14:09:22.8249043+01:00",_x000D_
          "TotalRefreshCount": 5,_x000D_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"2022-01-12T14:01:11.1444745+01:00",_x000D_
          "LastRefreshDate": "2020-12-18T14:09:22.221053+01:00",_x000D_
          "TotalRefreshCount": 5,_x000D_
          "CustomInfo": {}_x000D_
        }_x000D_
      },_x000D_
      "54": {_x000D_
        "$type": "Inside.Core.Formula.Definition.DefinitionAC, Inside.Core.Formula",_x000D_
        "ID": 54,_x000D_
        "Results": [_x000D_
          [_x000D_
            175000.0_x000D_
          ]_x000D_
        ],_x000D_
        "Statistics": {_x000D_
          "CreationDate": "2022-01-12T14:01:11.1444745+01:00",_x000D_
          "LastRefreshDate": "2020-12-18T14:09:22.6658651+01:00",_x000D_
          "TotalRefreshCount": 5,_x000D_
          "CustomInfo": {}_x000D_
        }_x000D_
      },_x000D_
      "55": {_x000D_
        "$type": "Inside.Core.Formula.Definition.DefinitionAC, Inside.Core.Formula",_x000D_
        "ID": 55,_x000D_
        "Results": [_x000D_
          [_x000D_
            650124.0_x000D_
          ]_x000D_
        ],_x000D_
        "Statistics": {_x000D_
          "CreationDate": "2022-01-12T14:01:11.1444745+01:00",_x000D_
          "LastRefreshDate": "2020-12-18T14:09:22.8678372+01:00",_x000D_
          "TotalRefreshCount": 5,_x000D_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"2022-01-12T14:01:11.1444745+01:00",_x000D_
          "LastRefreshDate": "2020-12-18T14:09:22.7625636+01:00",_x000D_
          "TotalRefreshCount": 5,_x000D_
          "CustomInfo": {}_x000D_
        }_x000D_
      },_x000D_
      "57": {_x000D_
        "$type": "Inside.Core.Formula.Definition.DefinitionAC, Inside.Core.F</t>
  </si>
  <si>
    <t>ormula",_x000D_
        "ID": 57,_x000D_
        "Results": [_x000D_
          [_x000D_
            0.0_x000D_
          ]_x000D_
        ],_x000D_
        "Statistics": {_x000D_
          "CreationDate": "2022-01-12T14:01:11.1444745+01:00",_x000D_
          "LastRefreshDate": "2020-12-18T14:09:22.6917927+01:00",_x000D_
          "TotalRefreshCount": 5,_x000D_
          "CustomInfo": {}_x000D_
        }_x000D_
      },_x000D_
      "58": {_x000D_
        "$type": "Inside.Core.Formula.Definition.DefinitionAC, Inside.Core.Formula",_x000D_
        "ID": 58,_x000D_
        "Results": [_x000D_
          [_x000D_
            11379019.1_x000D_
          ]_x000D_
        ],_x000D_
        "Statistics": {_x000D_
          "CreationDate": "2022-01-12T14:01:11.1444745+01:00",_x000D_
          "LastRefreshDate": "2020-12-18T14:09:22.7307048+01:00",_x000D_
          "TotalRefreshCount": 5,_x000D_
          "CustomInfo": {}_x000D_
        }_x000D_
      },_x000D_
      "59": {_x000D_
        "$type": "Inside.Core.Formula.Definition.DefinitionAC, Inside.Core.Formula",_x000D_
        "ID": 59,_x000D_
        "Results": [_x000D_
          [_x000D_
            -4986637.95_x000D_
          ]_x000D_
        ],_x000D_
        "Statistics": {_x000D_
          "CreationDate": "2022-01-12T14:01:11.1444745+01:00",_x000D_
          "LastRefreshDate": "2020-12-18T14:09:22.7720861+01:00",_x000D_
          "TotalRefreshCount": 5,_x000D_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"2022-01-12T14:01:11.1444745+01:00",_x000D_
          "LastRefreshDate": "2020-12-18T14:09:22.8308889+01:00",_x000D_
          "TotalRefreshCount": 5,_x000D_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"2022-01-12T14:01:11.1444745+01:00",_x000D_
          "LastRefreshDate": "2020-12-18T14:09:22.239983+01:00",_x000D_
          "TotalRefreshCount": 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"2022-01-12T14:01:11.1444745+01:00",_x000D_
          "LastRefreshDate": "2020-12-18T14:09:22.6698532+01:00",_x000D_
          "TotalRefreshCount": 5,_x000D_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"2022-01-12T14:01:11.1444745+01:00",_x000D_
          "LastRefreshDate": "2020-12-18T14:09:22.815954+01:00",_x000D_
          "TotalRefreshCount": 5,_x000D_
          "CustomInfo": {}_x000D_
        }_x000D_
      },_x000D_
      "64": {_x000D_
        "$type": "Inside.Core.Formula.Definition.DefinitionAC, Inside.Core.Formula",_x000D_
        "ID": 64,_x000D_
        "Results": [_x000D_
          [_x000D_
            450000.0_x000D_
          ]_x000D_
        ],_x000D_
        "Statistics": {_x000D_
          "CreationDate": "2022-01-12T14:01:11.1444745+01:00",_x000D_
          "LastRefreshDate": "2020-12-18T14:09:22.6867692+01:00",_x000D_
          "TotalRefreshCount": 5,_x000D_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"2022-01-12T14:01:11.1444745+01:00",_x000D_
          "LastRefreshDate": "2020-12-18T14:09:22.6957832+01:00",_x000D_
          "TotalRefreshCount": 5,_x000D_
          "CustomInfo": {}_x000D_
        }_x000D_
      },_x000D_
      "66": {_x000D_
        "$type": "Inside.Core.Formula.Definition.DefinitionAC, Inside.Core.Formula",_x000D_
        "ID": 66,_x000D_
        "Results": [_x000D_
          [_x000D_
            11919.6_x000D_
          ]_x000D_
        ],_x000D_
        "Statistics": {_x000D_
          "CreationDate": "2022-01-12T14:01:11.1444745+01:00",_x000D_
          "LastRefreshDate": "2020-12-18T14:09:22.7357053+01:00",_x000D_
          "TotalRefreshCount": 5,_x000D_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"2022-01-12T14:01:11.1444745+01:00",_x000D_
          "LastRefreshDate": "2020-12-18T14:09:22.7760787+01:00",_x000D_
          "TotalRefreshCount": 5,_x000D_
          "CustomInfo": {}_x000D_
        }_x000D_
      },_x000D_
      "68": {_x000D_
        "$type": "Inside.Core.Formula.Definition.DefinitionAC, Inside.Core.Formula",_x000D_
        "ID": 68,_x000D_
        "Results": [_x000D_
          [_x000D_
            2810125.0_x000D_
          ]_x000D_
        ],_x000D_
        "Statistics": {_x000D_
          "CreationDate": "2022-01-12T14:01:11.1444745+01:00",_x000D_
          "LastRefreshDate": "2020-12-18T14:09:22.6738434+01:00",_x000D_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12610808.0_x000D_
          ]_x000D_
        ],_x000D_
        "Statistics": {_x000D_
          "CreationDate": "2022-01-12T14:01:11.1444745+01:00",_x000D_
          "LastRefreshDate": "2020-12-18T14:09:22.7267125+01:00",_x000D_
          "TotalRefreshCount": 4,_x000D_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"2022-01-12T14:01:11.1444745+01:00",_x000D_
          "LastRefreshDate": "2020-12-18T14:09:22.8199527+01:00",_x000D_
          "TotalRefreshCount": 4,_x000D_
          "CustomInfo": {}_x000D_
        }_x000D_
      },_x000D_
      "71": {_x000D_
        "$type": "Inside.Core.Formula.Definition.DefinitionAC, Inside.Core.Formula",_x000D_
        "ID": 71,_x000D_
        "Results": [_x000D_
          [_x000D_
            175000.0_x000D_
          ]_x000D_
        ],_x000D_
        "Statistics": {_x000D_
          "CreationDate": "2022-01-12T14:01:11.1444745+01:00",_x000D_
          "LastRefreshDate": "2020-12-18T14:09:22.699784+01:00",_x000D_
          "TotalRefreshCount": 4,_x000D_
          "CustomInfo": {}_x000D_
        }_x000D_
      },_x000D_
      "72": {_x000D_
        "$type": "Inside.Core.Formula.Definition.DefinitionAC, Inside.Core.Formula",_x000D_
        "ID": 72,_x000D_
        "Results": [_x000D_
          [_x000D_
            650124.0_x000D_
          ]_x000D_
        ],_x000D_
        "Statistics": {_x000D_
          "CreationDate": "2022-01-12T14:01:11.1444745+01:00",_x000D_
          "LastRefreshDate": "2020-12-18T14:09:22.73967+01:00",_x000D_
          "TotalRefreshCount": 4,_x000D_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"2022-01-12T14:01:11.1444745+01:00",_x000D_
          "LastRefreshDate": "2020-12-18T14:09:22.7810675+01:00",_x000D_
          "TotalRefreshCount": 4,_x000D_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"2022-01-12T14:01:11.1444745+01:00",_x000D_
          "LastRefreshDate": "2020-12-18T14:09:22.8428979+01:00",_x000D_
          "TotalRefreshCount": 4,_x000D_
          "CustomInfo": {}_x000D_
        }_x000D_
      },_x000D_
      "75": {_x000D_
        "$type": "Inside.Core.Formula.Definition.DefinitionAC, Inside.Core.Formula",_x000D_
        "ID": 75,_x000D_
        "Results": [_x000D_
          [_x000D_
            11379019.1_x000D_
          ]_x000D_
        ],_x000D_
        "Statistics": {_x000D_
          "CreationDate": "2022-01-12T14:01:11.1444745+01:00",_x000D_
          "LastRefreshDate": "2020-12-18T14:09:22.2479803+01:00",_x000D_
          "TotalRefreshCount": 4,_x000D_
          "CustomInfo": {}_x000D_
        }_x000D_
      },_x000D_
      "76": {_x000D_
        "$type": "Inside.Core.Formula.Definition.DefinitionAC, Inside.Core.Formula",_x000D_
        "ID": 76,_x000D_
        "Results": [_x000D_
          [_x000D_
            -4986637.95_x000D_
          ]_x000D_
        ],_x000D_
        "Statistics": {_x000D_
          "CreationDate": "2022-01-12T14:01:11.1444745+01:00",_x000D_
          "LastRefreshDate": "2020-12-18T14:09:22.8638455+01:00",_x000D_
          "TotalRefreshCount": 4,_x000D_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"2022-01-12T14:01:11.1464615+01:00",_x000D_
          "LastRefreshDate": "2020-12-18T14:09:22.6818219+01:00",_x000D_
          "TotalRefreshCount": 4,_x000D_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"2022-01-12T14:01:11.1464615+01:00",_x000D_
          "LastRefreshDate": "2020-12-18T14:09:22.8813481+01:00",_x000D_
          "TotalRefreshCount": 4,_x000D_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"2022-01-12T14:01:11.1464615+01:00",_x000D_
          "LastRefreshDate": "2020-12-18T14:09:22.7047197+01:00",_x000D_
          "TotalRefreshCount": 4,_x000D_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"2022-01-12T14:01:11.1464615+01:00",_x000D_
          "LastRefreshDate": "2020-12-18T14:09:22.7446519+01:00",_x000D_
          "TotalRefreshCount": 4,_x000D_
          "CustomInfo": {}_x000D_
        }_x000D_
      },_x000D_
      "81": {_x000D_
        "$type": "Inside.Core.Formula.Definition.DefinitionAC, Inside.Core.Formula",_x000D_
        "ID": 81,_x000D_
        "Results": [_x000D_
          [_x000D_
            450000.0_x000D_
          ]_x000D_
        ],_x000D_
        "Statistics": {_x000D_
          "CreationDate": "2022-01-12T14:01:11.1464615+01:00",_x000D_
          "LastRefreshDate": "2020-12-18T14:09:22.7890001+01:00",_x000D_
          "TotalRefreshCount": 4,_x000D_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"2022-01-12T14:01:11.1464615+01:00",_x000D_
          "LastRefreshDate": "2020-12-18T14:09:22.8468835+01:00",_x000D_
          "TotalRefreshCount": 4,_x000D_
          "CustomInfo": {}_x000D_
        }_x000D_
      },_x000D_
      "83": {_x000D_
        "$type": "Inside.Core.Formula.Definition.DefinitionAC, Inside.Core.Formula",_x000D_
        "ID": 83,_x000D_
        "Results": [_x000D_
          [_x000D_
            11919.6_x000D_
          ]_x000D_
        ],_x000D_
        "Statistics": {_x000D_
          "CreationDate": "2022-01-12T14:01:11.1464615+01:00",_x000D_
          "LastRefreshDate": "2020-12-18T14:09:22.2519674+01:00",_x000D_
          "TotalRefreshCount": 4,_x000D_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"2022-01-12T14:01:11.1464615+01:00",_x000D_
          "LastRefreshDate": "2020-12-18T14:09:22.5052874+01:00",_x000D_
          "TotalRefreshCount": 4,_x000D_
          "CustomInfo": {}_x000D_
        }_x000D_
      },_x000D_
      "85": {_x000D_
        "$type": "Inside.Core.Formula.Definition.DefinitionAC, Inside.Core.Formula",_x000D_
        "ID": 85,_x000D_
        "Results": [_x000D_
          [_x000D_
            -375057.86_x000D_
          ]_x000D_
        ],_x000D_
        "Statistics": {_x000D_
          "CreationDate": "2022-01-12T14:01:11.1464615+01:00",_x000D_
          "LastRefreshDate": "2020-12-18T14:09:22.838868+01:00",_x000D_
          "TotalRefreshCount": 4,_x000D_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"2022-01-12T14:01:11.1464615+01:00",_x000D_
          "LastRefreshDate": "2020-12-18T14:09:22.2439891+01:00",_x000D_
          "TotalRefreshCount": 4,_x000D_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"2022-01-12T14:01:11.1464615+01:00",_x000D_
          "LastRefreshDate": "2020-12-18T14:09:22.8723722+01:00",_x000D_
          "TotalRefreshCount": 4,_x000D_
          "CustomInfo": {}_x000D_
        }_x000D_
      },_x000D_
      "88": {_x000D_
        "$type": "Inside.Core.Formula.Definition.DefinitionAC, Inside.Core.Formula",_x000D_
        "ID": 88,_x000D_
        "Results": [_x000D_
          [_x000D_
            -375057.86_x000D_
          ]_x000D_
        ],_x000D_
        "Statistics": {_x000D_
          "CreationDate": "2022-01-12T14:01:11.1464615+01:00",_x000D_
          "LastRefreshDate": "2020-12-18T14:09:22.8049584+01:00",_x000D_
          "TotalRefreshCount": 4,_x000D_
          "CustomInfo": {}_x000D_
        }_x000D_
      },_x000D_
      "89": {_x000D_
        "$type": "Inside.Core.Formula.Definition.DefinitionAC, Inside.Core.Formula",_x000D_
        "ID": 89,_x000D_
        "Results": [_x000D_
          [_x000D_
            -10980.0_x000D_
          ]_x000D_
        ],_x000D_
        "Statistics": {_x000D_
          "CreationDate": "2022-01-12T14:01:11.1464615+01:00",_x000D_
          "LastRefreshDate": "2020-12-18T14:09:22.6778215+01:00",_x000D_
          "TotalRefreshCount": 4,_x000D_
          "CustomInfo": {}_x000D_
        }_x000D_
      },_x000D_
      "90": {_x000D_
        "$type": "Inside.Core.Formula.Definition.DefinitionAC, Inside.Core.Formula",_x000D_
        "ID": 90,_x000D_
        "Results": [_x000D_
          [_x000D_
            -10980.0_x000D_
          ]_x000D_
        ],_x000D_
        "Statistics": {_x000D_
          "CreationDate": "2022-01-12T14:01:11.1464615+01:00",_x000D_
          "LastRefreshDate": "2020-12-18T14:09:22.8558815+01:00",_x000D_
          "TotalRefreshCount": 4,_x000D_
          "CustomInfo": {}_x000D_
        }_x000D_
      },_x000D_
      "91": {_x000D_
        "$type": "Inside.Core.Formula.Definition.DefinitionAC, Inside.Core.Formula",_x000D_
        "ID": 91,_x000D_
        "Results": [_x000D_
          [_x000D_
            122482.79_x000D_
          ]_x000D_
        ],_x000D_
        "Statistics": {_x000D_
          "CreationDate": "2022-01-12T14:01:11.1464615+01:00",_x000D_
          "LastRefreshDate": "2020-12-18T14:09:22.8773586+01:00",_x000D_
          "TotalRefreshCount": 5,_x000D_
          "CustomInfo": {}_x000D_
        }_x000D_
      },_x000D_
      "92": {_x000D_
        "$type": "Inside.Core.Formula.Definition.DefinitionAC, Inside.Core.Formula",_x000D_
        "ID": 92,_x000D_
        "Results": [_x000D_
          [_x000D_
            122482.79_x000D_
          ]_x000D_
        ],_x000D_
        "Statistics": {_x000D_
          "CreationDate": "2022-01-12T14:01:11.1474554+01:00",_x000D_
          "LastRefreshDate": "2020-12-18T14:09:22.4983277+01:00",_x000D_
          "TotalRefreshCount": 4,_x000D_
          "CustomInfo": {}_x000D_
        }_x000D_
      },_x000D_
      "93": {_x000D_
        "$type": "Inside.Core.Formula.Definition.DefinitionAC, Inside.Core.Formula",_x000D_
        "ID": 93,_x000D_
        "Results": [_x000D_
          [_x000D_
            -46118890.92_x000D_
          ]_x000D_
        ],_x000D_
        "Statistics": {_x000D_
          "CreationDate": "2022-01-12T14:01:11.1474554+01:00",_x000D_
          "LastRefreshDate": "2020-12-18T14:09:22.8109738+01:00",_x000D_
          "TotalRefreshCount": 4,_x000D_
          "CustomInfo": {}_x000D_
        }_x000D_
      },_x000D_
      "94": {_x000D_
        "$type": "Inside.Core.Formula.Definition.DefinitionAC, Inside.Core.Formula",_x000D_
        "ID": 94,_x000D_
        "Results": [_x000D_
          [_x000D_
            -46118890.92_x000D_
          ]_x000D_
        ],_x000D_
        "Statistics": {_x000D_
          "CreationDate": "2022-01-12T14:01:11.1474554+01:00",_x000D_
          "LastRefreshDate": "2020-12-18T14:09:22.7127391+01:00",_x000D_
          "TotalRefreshCount": 4,_x000D_
          "CustomInfo": {}_x000D_
        }_x000D_
      },_x000D_
      "95": {_x000D_
        "$type": "Inside.Core.Formula.Definition.DefinitionAC, Inside.Core.Formula",_x000D_
        "ID": 95,_x000D_
        "Results": [_x000D_
          [_x000D_
            -134548905.63_x000D_
          ]_x000D_
        ],_x000D_
        "Statistics": {_x000D_
          "CreationDate": "2022-01-12T14:01:11.1474554+01:00",_x000D_
          "LastRefreshDate": "2020-12-18T14:09:22.7585745+01:00",_x000D_
          "TotalRefreshCount": 4,_x000D_
          "CustomInfo": {}_x000D_
        }_x000D_
      },_x000D_
      "96": {_x000D_
        "$type": "Inside.Core.Formula.Definition.DefinitionAC, Inside.Core.Formula",_x000D_
        "ID": 96,_x000D_
        "Results": [_x000D_
          [_x000D_
            -134548905.63_x000D_
          ]_x000D_
        ],_x000D_
        "Statistics": {_x000D_
          "CreationDate": "2022-01-12T14:01:11.1474554+01:00",_x000D_
          "LastRefreshDate": "2020-12-18T14:09:22.7486422+01:00",_x000D_
          "TotalRefreshCount": 4,_x000D_
          "CustomInfo": {}_x000D_
        }_x000D_
      },_x000D_
      "97": {_x000D_
        "$type": "Inside.Core.Formula.Definition.DefinitionAC, Inside.Core.Formula",_x000D_
        "ID": 97,_x000D_
        "Results": [_x000D_
          [_x000D_
            -25299386.57_x000D_
          ]_x000D_
        ],_x000D_
        "Statistics": {_x000D_
          "CreationDate": "2022-01-12T14:01:11.1474554+01:00",_x000D_
          "LastRefreshDate": "2020-12-18T14:09:22.6608784+01:00",_x000D_
          "TotalRefreshCount": 4,_x000D_
          "CustomInfo": {}_x000D_
        }_x000D_
      },_x000D_
      "98": {_x000D_
        "$type": "Inside.Core.Formula.Definition.DefinitionAC, Inside.Core.Formula",_x000D_
        "ID": 98,_x000D_
        "Results": [_x000D_
          [_x000D_
            -25299386.57_x000D_
          ]_x000D_
        ],_x000D_
        "Statistics": {_x000D_
          "CreationDate": "2022-01-12T14:01:11.1474554+01:00",_x000D_
          "LastRefreshDate": "2020-12-18T14:09:22.8000082+01:00",_x000D_
          "TotalRefreshCount": 4,_x000D_
          "CustomInfo": {}_x000D_
        }_x000D_
      },_x000D_
      "99": {_x000D_
        "$type": "Inside.Core.Formula.Definition.DefinitionAC, Inside.Core.Formula",_x000D_
        "ID": 99,_x000D_
        "Results": [_x000D_
          [_x000D_
            -3432747.24_x000D_
          ]_x000D_
        ],_x000D_
        "Statistics": {_x000D_
          "CreationDate": "2022-01-12T14:01:11.1474554+01:00",_x000D_
          "LastRefreshDate": "2020-12-18T14:09:22.7227262+01:00",_x000D_
          "TotalRefreshCount": 4,_x000D_
          "CustomInfo": {}_x000D_
        }_x000D_
      },_x000D_
      "100": {_x000D_
        "$type": "Inside.Core.Formula.Definition.DefinitionAC, Inside.Core.Formula",_x000D_
        "ID": 100,_x000D_
        "Results": [_x000D_
          [_x000D_
            -3432747.24_x000D_
          ]_x000D_
        ],_x000D_
        "Statistics": {_x000D_
          "CreationDate": "2022-01-12T14:01:11.1474554+01:00",_x000D_
          "LastRefreshDate": "2020-12-18T14:09:22.8508762+01:00",_x000D_
          "TotalRefreshCount": 4,_x000D_
          "CustomInfo": {}_x000D_
        }_x000D_
      },_x000D_
      "101": {_x000D_
        "$type": "Inside.Core.Formula.Definition.DefinitionAC, Inside.Core.Formula",_x000D_
        "ID": 101,_x000D_
        "Results": [_x000D_
          [_x000D_
            173451241.74_x000D_
          ]_x000D_
        ],_x000D_
        "Statistics": {_x000D_
          "CreationDate": "2022-01-12T14:01:11.1474554+01:00",_x000D_
          "LastRefreshDate": "2020-12-18T14:09:22.7535883+01:00",_x000D_
          "TotalRefreshCount": 4,_x000D_
          "CustomInfo": {}_x000D_
        }_x000D_
      },_x000D_
      "102": {_x000D_
        "$type": "Inside.Core.Formula.Definition.DefinitionAC, Inside.Core.Formula",_x000D_
        "ID": 102,_x000D_
        "Results": [_x000D_
          [_x000D_
            173451241.74_x000D_
          ]_x000D_
        ],_x000D_
        "Statistics": {_x000D_
          "CreationDate": "2022-01-12T14:01:11.1474554+01:00",_x000D_
          "LastRefreshDate": "2020-12-18T14:09:22.4693882+01:00",_x000D_
          "TotalRefreshCount": 4,_x000D_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"2022-01-12T14:01:11.1474554+01:00",_x000D_
          "LastRefreshDate": "2020-12-18T14:10:14.495599+01:00",_x000D_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"2022-01-12T14:01:11.1474554+01:00",_x000D_
          "LastRefreshDate": "2020-12-18T14:10:14.4996263+01:00",_x000D_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"2022-01-12T14:01:11.1474554+01:00",_x000D_
          "LastRefreshDate": "2020-12-18T14:10:14.5145483+01:00",_x000D_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11379019.1_x000D_
          ]_x000D_
        ],_x000D_
        "Statistics": {_x000D_
          "CreationDate": "2022-01-12T14:01:11.1474554+01:00",_x000D_
          "LastRefreshDate": "2020-12-18T18:16:00.439675+01:00",_x000D_
          "TotalRefreshCount": 4,_x000D_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"2022-01-12T14:01:11.1474554+01:00",_x000D_
          "LastRefreshDate": "2020-12-18T18:16:00.3702837+01:00",_x000D_
          "TotalRefreshCount": 5,_x000D_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"2022-01-12T14:01:11.1474554+01:00",_x000D_
          "LastRefreshDate": "2020-12-18T18:16:00.3802548+01:00",_x000D_
          "TotalRefreshCount": 5,_x000D_
          "CustomInfo": {}_x000D_
        }_x000D_
      },_x000D_
      "109": {_x000D_
        "$type": "Inside.Core.Formula.Definition.DefinitionAC, Inside.Core.Formula",_x000D_
        "ID": 109,_x000D_
        "Results": [_x000D_
          [_x000D_
            74491.62_x000D_
          ]_x000D_
        ],_x000D_
        "Statistics": {_x000D_
          "CreationDate": "2022-01-12T14:01:11.1474554+01:00",_x000D_
          "LastRefreshDate": "2020-12-18T18:16:00.3972162+01:00",_x000D_
          "TotalRefreshCount": 4,_x000D_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"2022-01-12T14:01:11.1474554+01:00",_x000D_
          "LastRefreshDate": "2020-12-18T18:16:00.4061865+01:00",_x000D_
          "TotalRefreshCount": 4,_x000D_
          "CustomInfo": {}_x000D_
        }_x000D_
      },_x000D_
      "111": {_x000D_
        "$type": "Inside.Core.Formula.Definition.DefinitionAC, Inside.Core.Formula",_x000D_
        "ID": 111,_x000D_
        "Results": [_x000D_
          [_x000D_
            -25299386.57_x000D_
          ]_x000D_
        ],_x000D_
        "Statistics": {_x000D_
          "CreationDate": "2022-01-12T14:01:11.1474554+01:00",_x000D_
          "LastRefreshDate": "2020-12-18T14:10:14.5634604+01:00",_x000D_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175000.0_x000D_
          ]_x000D_
        ],_x000D_
        "Statistics": {_x000D_
          "CreationDate": "2022-01-12T14:01:11.1474554+01:00",_x000D_
          "LastRefreshDate": "2020-12-18T14:10:14.5674475+01:00",_x000D_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"2022-01-12T14:01:11.1474554+01:00",_x000D_
          "LastRefreshDate": "2020-12-18T14:10:14.5714346+01:00",_x000D_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2450125.0_x000D_
          ]_x000D_
        ],_x000D_
        "Statistics": {_x000D_
          "CreationDate": "2022-01-12T14:01:11.1474554+01:00",_x000D_
          "LastRefreshDate": "2020-12-18T18:16:00.4296911+01:00",_x000D_
          "TotalRefreshCount": 4,_x000D_
          "CustomInfo": {}_x000D_
        }_x000D_
      },_x000D_
      "115": {_x000D_
        "$type": "Inside.Core.Formula.Definition.DefinitionAC, Inside.Core.Formula",_x000D_
        "ID": 115,_x000D_
        "Results": [_x000D_
          [_x000D_
            -10980.0_x000D_
          ]_x000D_
        ],_x000D_
        "Statistics": {_x000D_
          "CreationDate": "2022-01-12T14:01:11.1474554+01:00",_x000D_
          "LastRefreshDate": "2020-12-18T14:10:14.5804139+01:00",_x000D_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"2022-01-12T14:01:11.1474554+01:00",_x000D_
          "LastRefreshDate": "2020-12-18T18:16:00.1552487+01:00",_x000D_
          "TotalRefreshCount": 5,_x000D_
          "CustomInfo": {}_x000D_
        }_x000D_
      },_x000D_
      "117": {_x000D_
        "$type": "Inside.Core.Formula.Definition.DefinitionAC, Inside.Core.Formula",_x000D_
        "ID": 117,_x000D_
        "Results": [_x000D_
          [_x000D_
            450000.0_x000D_
          ]_x000D_
        ],_x000D_
        "Statistics": {_x000D_
          "CreationDate": "2022-01-12T14:01:11.1474554+01:00",_x000D_
          "LastRefreshDate": "2020-12-18T14:10:14.5903472+01:00",_x000D_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"2022-01-12T14:01:11.1474554+01:00",_x000D_
          "LastRefreshDate": "2020-12-18T14:10:14.5953335+01:00",_x000D_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"2022-01-12T14:01:11.1474554+01:00",_x000D_
          "LastRefreshDate": "2020-12-18T14:10:14.5993616+01:00",_x000D_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175000.0_x000D_
          ]_x000D_
        ],_x000D_
        "Statistics": {_x000D_
          "CreationDate": "2022-01-12T14:01:11.1474554+01:00",_x000D_
          "LastRefreshDate": "2020-12-18T18:16:00.4227162+01:00",_x000D_
          "TotalRefreshCount": 4,_x000D_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"2022-01-12T14:01:11.1474554+01:00",_x000D_
          "LastRefreshDate": "2020-12-18T18:16:00.1746944+01:00",_x000D_
          "TotalRefreshCount": 5,_x000D_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"2022-01-12T14:01:11.1474554+01:00",_x000D_
          "LastRefreshDate": "2020-12-18T18:16:00.3732732+01:00",_x000D_
          "TotalRefreshCount": 5,_x000D_
          "CustomInfo": {}_x000D_
        }_x000D_
      },_x000D_
      "123": {_x000D_
        "$type": "Inside.Core.Formula.Definition.DefinitionAC, Inside.Core.Formula",_x000D_
        "ID": 123,_x000D_
        "Results": [_x000D_
          [_x000D_
            -3432747.24_x000D_
          ]_x000D_
        ],_x000D_
        "Statistics": {_x000D_
          "CreationDate": "2022-01-12T14:01:11.1474554+01:00",_x000D_
          "LastRefreshDate": "2020-12-18T14:10:14.6242653+01:00",_x000D_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12130568.0_x000D_
          ]_x000D_
        ],_x000D_
        "Statistics": {_x000D_
          "CreationDate": "2022-01-12T14:01:11.1474554+01:00",_x000D_
          "LastRefreshDate": "2020-12-18T18:16:00.3832529+01:00",_x000D_
          "TotalRefreshCount": 5,_x000D_
          "CustomInfo": {}_x000D_
        }_x000D_
      },_x000D_
      "125": {_x000D_
        "$type": "Inside.Core.Formula.Definition.DefinitionAC, Inside.Core.Formula",_x000D_
        "ID": 125,_x000D_
        "Results": [_x000D_
          [_x000D_
            11379019.1_x000D_
          ]_x000D_
        ],_x000D_
        "Statistics": {_x000D_
          "CreationDate": "2022-01-12T14:01:11.1474554+01:00",_x000D_
          "LastRefreshDate": "2020-12-18T14:10:14.6501881+01:00",_x000D_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11919.6_x000D_
          ]_x000D_
        ],_x000D_
        "Statistics": {_x000D_
          "CreationDate": "2022-01-12T14:01:11.1474554+01:00",_x000D_
          "LastRefreshDate": "2020-12-18T14:10:14.6551746+01:00",_x000D_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650124.0_x000D_
          ]_x000D_
        ],_x000D_
        "Statistics": {_x000D_
          "CreationDate": "2022-01-12T14:01:11.1474554+01:00",_x000D_
          "LastRefreshDate": "2020-12-18T18:16:00.4021525+01:00",_x000D_
          "TotalRefreshCount": 4,_x000D_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"2022-01-12T14:01:11.1474554+01:00",_x000D_
          "LastRefreshDate": "2020-12-18T18:16:00.4161467+01:00",_x000D_
          "TotalRefreshCount": 4,_x000D_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"2022-01-12T14:01:11.1474554+01:00",_x000D_
          "LastRefreshDate": "2020-12-18T18:16:00.4326892+01:00",_x000D_
          "TotalRefreshCount": 4,_x000D_
          "CustomInfo": {}_x000D_
        }_x000D_
      },_x000D_
      "130": {_x000D_
        "$type": "Inside.Core.Formula.Definition.DefinitionAC, Inside.Core.Formula",_x000D_
        "ID": 130,_x000D_
        "Results": [_x000D_
          [_x000D_
            173451241.74_x000D_
          ]_x000D_
        ],_x000D_
        "Statistics": {_x000D_
          "CreationDate": "2022-01-12T14:01:11.1474554+01:00",_x000D_
          "LastRefreshDate": "2020-12-18T14:10:14.6731269+01:00",_x000D_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-134548905.63</t>
  </si>
  <si>
    <t>_x000D_
          ]_x000D_
        ],_x000D_
        "Statistics": {_x000D_
          "CreationDate": "2022-01-12T14:01:11.1474554+01:00",_x000D_
          "LastRefreshDate": "2020-12-18T14:10:14.6781269+01:00",_x000D_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"2022-01-12T14:01:11.1474554+01:00",_x000D_
          "LastRefreshDate": "2020-12-18T14:10:14.6821031+01:00",_x000D_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2810125.0_x000D_
          ]_x000D_
        ],_x000D_
        "Statistics": {_x000D_
          "CreationDate": "2022-01-12T14:01:11.1474554+01:00",_x000D_
          "LastRefreshDate": "2020-12-18T14:10:14.6860924+01:00",_x000D_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-4986637.95_x000D_
          ]_x000D_
        ],_x000D_
        "Statistics": {_x000D_
          "CreationDate": "2022-01-12T14:01:11.1474554+01:00",_x000D_
          "LastRefreshDate": "2020-12-18T14:10:14.6945157+01:00",_x000D_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"2022-01-12T14:01:11.1474554+01:00",_x000D_
          "LastRefreshDate": "2020-12-18T14:10:14.6995019+01:00",_x000D_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"2022-01-12T14:01:11.1474554+01:00",_x000D_
          "LastRefreshDate": "2020-12-18T18:16:00.1622276+01:00",_x000D_
          "TotalRefreshCount": 5,_x000D_
          "CustomInfo": {}_x000D_
        }_x000D_
      },_x000D_
      "137": {_x000D_
        "$type": "Inside.Core.Formula.Definition.DefinitionAC, Inside.Core.Formula",_x000D_
        "ID": 137,_x000D_
        "Results": [_x000D_
          [_x000D_
            450000.0_x000D_
          ]_x000D_
        ],_x000D_
        "Statistics": {_x000D_
          "CreationDate": "2022-01-12T14:01:11.1474554+01:00",_x000D_
          "LastRefreshDate": "2020-12-18T18:16:00.1717036+01:00",_x000D_
          "TotalRefreshCount": 5,_x000D_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"2022-01-12T14:01:11.1474554+01:00",_x000D_
          "LastRefreshDate": "2020-12-18T18:16:00.366199+01:00",_x000D_
          "TotalRefreshCount": 5,_x000D_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"2022-01-12T14:01:11.1474554+01:00",_x000D_
          "LastRefreshDate": "2020-12-18T18:16:00.3762669+01:00",_x000D_
          "TotalRefreshCount": 5,_x000D_
          "CustomInfo": {}_x000D_
        }_x000D_
      },_x000D_
      "140": {_x000D_
        "$type": "Inside.Core.Formula.Definition.DefinitionAC, Inside.Core.Formula",_x000D_
        "ID": 140,_x000D_
        "Results": [_x000D_
          [_x000D_
            -46118890.92_x000D_
          ]_x000D_
        ],_x000D_
        "Statistics": {_x000D_
          "CreationDate": "2022-01-12T14:01:11.1474554+01:00",_x000D_
          "LastRefreshDate": "2020-12-18T14:10:14.7393954+01:00",_x000D_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"2022-01-12T14:01:11.1474554+01:00",_x000D_
          "LastRefreshDate": "2020-12-18T14:10:14.7443819+01:00",_x000D_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"2022-01-12T14:01:11.1474554+01:00",_x000D_
          "LastRefreshDate": "2020-12-18T18:16:00.3862379+01:00",_x000D_
          "TotalRefreshCount": 5,_x000D_
          "CustomInfo": {}_x000D_
        }_x000D_
      },_x000D_
      "143": {_x000D_
        "$type": "Inside.Core.Formula.Definition.DefinitionAC, Inside.Core.Formula",_x000D_
        "ID": 143,_x000D_
        "Results": [_x000D_
          [_x000D_
            12610808.0_x000D_
          ]_x000D_
        ],_x000D_
        "Statistics": {_x000D_
          "CreationDate": "2022-01-12T14:01:11.1474554+01:00",_x000D_
          "LastRefreshDate": "2020-12-18T14:10:14.7543555+01:00",_x000D_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"2022-01-12T14:01:11.1474554+01:00",_x000D_
          "LastRefreshDate": "2020-12-18T14:10:14.7593425+01:00",_x000D_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-375057.86_x000D_
          ]_x000D_
        ],_x000D_
        "Statistics": {_x000D_
          "CreationDate": "2022-01-12T14:01:11.1474554+01:00",_x000D_
          "LastRefreshDate": "2020-12-18T14:10:14.7643287+01:00",_x000D_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"2022-01-12T14:01:11.1474554+01:00",_x000D_
          "LastRefreshDate": "2020-12-18T18:16:00.4426798+01:00",_x000D_
          "TotalRefreshCount": 4,_x000D_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"2022-01-12T14:01:11.1474554+01:00",_x000D_
          "LastRefreshDate": "2020-12-18T18:16:00.4196886+01:00",_x000D_
          "TotalRefreshCount": 4,_x000D_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"2022-01-12T14:01:11.1474554+01:00",_x000D_
          "LastRefreshDate": "2020-12-18T18:16:00.4366774+01:00",_x000D_
          "TotalRefreshCount": 4,_x000D_
          "CustomInfo": {}_x000D_
        }_x000D_
      },_x000D_
      "149": {_x000D_
        "$type": "Inside.Core.Formula.Definition.DefinitionAC, Inside.Core.Formula",_x000D_
        "ID": 149,_x000D_
        "Results": [_x000D_
          [_x000D_
            -22500.0_x000D_
          ]_x000D_
        ],_x000D_
        "Statistics": {_x000D_
          "CreationDate": "2022-01-12T14:01:11.1474554+01:00",_x000D_
          "LastRefreshDate": "2020-12-18T18:16:00.1662274+01:00",_x000D_
          "TotalRefreshCount": 5,_x000D_
          "CustomInfo": {}_x000D_
        }_x000D_
      },_x000D_
      "150": {_x000D_
        "$type": "Inside.Core.Formula.Definition.DefinitionAC, Inside.Core.Formula",_x000D_
        "ID": 150,_x000D_
        "Results": [_x000D_
          [_x000D_
            5431963.7800000012_x000D_
          ]_x000D_
        ],_x000D_
        "Statistics": {_x000D_
          "CreationDate": "2022-01-12T14:01:11.1474554+01:00",_x000D_
          "LastRefreshDate": "2020-12-18T18:16:00.1786707+01:00",_x000D_
          "TotalRefreshCount": 5,_x000D_
          "CustomInfo": {}_x000D_
        }_x000D_
      },_x000D_
      "151": {_x000D_
        "$type": "Inside.Core.Formula.Definition.DefinitionAC, Inside.Core.Formula",_x000D_
        "ID": 151,_x000D_
        "Results": [_x000D_
          [_x000D_
            650124.0_x000D_
          ]_x000D_
        ],_x000D_
        "Statistics": {_x000D_
          "CreationDate": "2022-01-12T14:01:11.1474554+01:00",_x000D_
          "LastRefreshDate": "2020-12-18T14:10:14.7936843+01:00",_x000D_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"2022-01-12T14:01:11.1474554+01:00",_x000D_
          "LastRefreshDate": "2020-12-18T18:16:00.4267044+01:00",_x000D_
          "TotalRefreshCount": 4,_x000D_
          "CustomInfo": {}_x000D_
        }_x000D_
      },_x000D_
      "153": {_x000D_
        "$type": "Inside.Core.Formula.Definition.DefinitionAC, Inside.Core.Formula",_x000D_
        "ID": 153,_x000D_
        "Results": [_x000D_
          [_x000D_
            122482.79_x000D_
          ]_x000D_
        ],_x000D_
        "Statistics": {_x000D_
          "CreationDate": "2022-01-12T14:01:11.1474554+01:00",_x000D_
          "LastRefreshDate": "2020-12-18T18:16:00.1393082+01:00",_x000D_
          "TotalRefreshCount": 4,_x000D_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"2022-01-12T14:01:11.1474554+01:00",_x000D_
          "LastRefreshDate": "2020-12-18T18:16:00.3892293+01:00",_x000D_
          "TotalRefreshCount": 4,_x000D_
          "CustomInfo": {}_x000D_
        }_x000D_
      },_x000D_
      "155": {_x000D_
        "$type": "Inside.Core.Formula.Definition.DefinitionAC, Inside.Core.Formula",_x000D_
        "ID": 155,_x000D_
        "Results": [_x000D_
          [_x000D_
            5620250.0_x000D_
          ]_x000D_
        ],_x000D_
        "Statistics": {_x000D_
          "CreationDate": "2022-01-12T14:01:11.1474554+01:00",_x000D_
          "LastRefreshDate": "2020-12-18T14:11:03.3096814+01:00",_x000D_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2810125.0_x000D_
          ]_x000D_
        ],_x000D_
        "Statistics": {_x000D_
          "CreationDate": "2022-01-12T14:01:11.1474554+01:00",_x000D_
          "LastRefreshDate": "2020-12-18T18:16:02.7003508+01:00",_x000D_
          "TotalRefreshCount": 6,_x000D_
          "CustomInfo": {}_x000D_
        }_x000D_
      },_x000D_
      "157": {_x000D_
        "$type": "Inside.Core.Formula.Definition.DefinitionAC, Inside.Core.Formula",_x000D_
        "ID": 157,_x000D_
        "Results": [_x000D_
          [_x000D_
            12610808.0_x000D_
          ]_x000D_
        ],_x000D_
        "Statistics": {_x000D_
          "CreationDate": "2022-01-12T14:01:11.1474554+01:00",_x000D_
          "LastRefreshDate": "2020-12-18T18:16:02.6665889+01:00",_x000D_
          "TotalRefreshCount": 6,_x000D_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"2022-01-12T14:01:11.1474554+01:00",_x000D_
          "LastRefreshDate": "2020-12-18T18:16:02.6336768+01:00",_x000D_
          "TotalRefreshCount": 6,_x000D_
          "CustomInfo": {}_x000D_
        }_x000D_
      },_x000D_
      "159": {_x000D_
        "$type": "Inside.Core.Formula.Definition.DefinitionAC, Inside.Core.Formula",_x000D_
        "ID": 159,_x000D_
        "Results": [_x000D_
          [_x000D_
            175000.0_x000D_
          ]_x000D_
        ],_x000D_
        "Statistics": {_x000D_
          "CreationDate": "2022-01-12T14:01:11.1474554+01:00",_x000D_
          "LastRefreshDate": "2020-12-18T18:16:02.6246955+01:00",_x000D_
          "TotalRefreshCount": 6,_x000D_
          "CustomInfo": {}_x000D_
        }_x000D_
      },_x000D_
      "160": {_x000D_
        "$type": "Inside.Core.Formula.Definition.DefinitionAC, Inside.Core.Formula",_x000D_
        "ID": 160,_x000D_
        "Results": [_x000D_
          [_x000D_
            650124.0_x000D_
          ]_x000D_
        ],_x000D_
        "Statistics": {_x000D_
          "CreationDate": "2022-01-12T14:01:11.1474554+01:00",_x000D_
          "LastRefreshDate": "2020-12-18T18:16:02.6276869+01:00",_x000D_
          "TotalRefreshCount": 6,_x000D_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"2022-01-12T14:01:11.1474554+01:00",_x000D_
          "LastRefreshDate": "2020-12-18T18:16:02.6396594+01:00",_x000D_
          "TotalRefreshCount": 6,_x000D_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"2022-01-12T14:01:11.1474554+01:00",_x000D_
          "LastRefreshDate": "2020-12-18T18:16:02.6968529+01:00",_x000D_
          "TotalRefreshCount": 6,_x000D_
          "CustomInfo": {}_x000D_
        }_x000D_
      },_x000D_
      "163": {_x000D_
        "$type": "Inside.Core.Formula.Definition.DefinitionAC, Inside.Core.Formula",_x000D_
        "ID": 163,_x000D_
        "Results": [_x000D_
          [_x000D_
            11379019.1_x000D_
          ]_x000D_
        ],_x000D_
        "Statistics": {_x000D_
          "CreationDate": "2022-01-12T14:01:11.1474554+01:00",_x000D_
          "LastRefreshDate": "2020-12-18T18:16:02.6536308+01:00",_x000D_
          "TotalRefreshCount": 6,_x000D_
          "CustomInfo": {}_x000D_
        }_x000D_
      },_x000D_
      "164": {_x000D_
        "$type": "Inside.Core.Formula.Definition.DefinitionAC, Inside.Core.Formula",_x000D_
        "ID": 164,_x000D_
        "Results": [_x000D_
          [_x000D_
            3958703.0500000003_x000D_
          ]_x000D_
        ],_x000D_
        "Statistics": {_x000D_
          "CreationDate": "2022-01-12T14:01:11.1474554+01:00",_x000D_
          "LastRefreshDate": "2020-12-18T18:16:02.6645362+01:00",_x000D_
          "TotalRefreshCount": 6,_x000D_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"2022-01-12T14:01:11.1474554+01:00",_x000D_
          "LastRefreshDate": "2020-12-18T18:16:02.6769552+01:00",_x000D_
          "TotalRefreshCount": 6,_x000D_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"2022-01-12T14:01:11.1474554+01:00",_x000D_
          "LastRefreshDate": "2020-12-18T18:16:02.6446481+01:00",_x000D_
          "TotalRefreshCount": 6,_x000D_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"2022-01-12T14:01:11.1474554+01:00",_x000D_
          "LastRefreshDate": "2020-12-18T18:16:02.6366726+01:00",_x000D_
          "TotalRefreshCount": 6,_x000D_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"2022-01-12T14:01:11.1474554+01:00",_x000D_
          "LastRefreshDate": "2020-12-18T18:16:02.6196823+01:00",_x000D_
          "TotalRefreshCount": 6,_x000D_
          "CustomInfo": {}_x000D_
        }_x000D_
      },_x000D_
      "169": {_x000D_
        "$type": "Inside.Core.Formula.Definition.DefinitionAC, Inside.Core.Formula",_x000D_
        "ID": 169,_x000D_
        "Results": [_x000D_
          [_x000D_
            450000.0_x000D_
          ]_x000D_
        ],_x000D_
        "Statistics": {_x000D_
          "CreationDate": "2022-01-12T14:01:11.1474554+01:00",_x000D_
          "LastRefreshDate": "2020-12-18T18:16:02.6709771+01:00",_x000D_
          "TotalRefreshCount": 6,_x000D_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"2022-01-12T14:01:11.1474554+01:00",_x000D_
          "LastRefreshDate": "2020-12-18T18:16:02.7093742+01:00",_x000D_
          "TotalRefreshCount": 6,_x000D_
          "CustomInfo": {}_x000D_
        }_x000D_
      },_x000D_
      "171": {_x000D_
        "$type": "Inside.Core.Formula.Definition.DefinitionAC, Inside.Core.Formula",_x000D_
        "ID": 171,_x000D_
        "Results": [_x000D_
          [_x000D_
            11919.6_x000D_
          ]_x000D_
        ],_x000D_
        "Statistics": {_x000D_
          "CreationDate": "2022-01-12T14:01:11.1474554+01:00",_x000D_
          "LastRefreshDate": "2020-12-18T18:16:02.6485786+01:00",_x000D_
          "TotalRefreshCount": 6,_x000D_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"2022-01-12T14:01:11.1474554+01:00",_x000D_
          "LastRefreshDate": "2020-12-18T18:16:02.6739637+01:00",_x000D_
          "TotalRefreshCount": 6,_x000D_
          "CustomInfo": {}_x000D_
        }_x000D_
      },_x000D_
      "173": {_x000D_
        "$type": "Inside.Core.Formula.Definition.DefinitionAC, Inside.Core.Formula",_x000D_
        "ID": 173,_x000D_
        "Results": [_x000D_
          [_x000D_
            41511011.749999993_x000D_
          ]_x000D_
        ],_x000D_
        "Statistics": {_x000D_
          "CreationDate": "2022-01-12T14:01:11.1474554+01:00",_x000D_
          "LastRefreshDate": "2020-12-18T18:16:02.7063823+01:00",_x000D_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-375057.86_x000D_
          ]_x000D_
        ],_x000D_
        "Statistics": {_x000D_
          "CreationDate": "2022-01-12T14:01:11.1474554+01:00",_x000D_
          "LastRefreshDate": "2020-12-18T18:16:02.656614+01:00",_x000D_
          "TotalRefreshCount": 6,_x000D_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"2022-01-12T14:01:11.1474554+01:00",_x000D_
          "LastRefreshDate": "2020-12-18T18:16:02.6117201+01:00",_x000D_
          "TotalRefreshCount": 6,_x000D_
          "CustomInfo": {}_x000D_
        }_x000D_
      },_x000D_
      "176": {_x000D_
        "$type": "Inside.Core.Formula.Definition.DefinitionAC, Inside.Core.Formula",_x000D_
        "ID": 176,_x000D_
        "Results": [_x000D_
          [_x000D_
            11816439.03_x000D_
          ]_x000D_
        ],_x000D_
        "Statistics": {_x000D_
          "CreationDate": "2022-01-12T14:01:11.1474554+01:00",_x000D_
          "LastRefreshDate": "2020-12-18T18:16:02.630685+01:00",_x000D_
          "TotalRefreshCount": 6,_x000D_
          "CustomInfo": {}_x000D_
        }_x000D_
      },_x000D_
      "177": {_x000D_
        "$type": "Inside.Core.Formula.Definition.DefinitionAC, Inside.Core.Formula",_x000D_
        "ID": 177,_x000D_
        "Results": [_x000D_
          [_x000D_
            -1032834.58_x000D_
          ]_x000D_
        ],_x000D_
        "Statistics": {_x000D_
          "CreationDate": "2022-01-12T14:01:11.1474554+01:00",_x000D_
          "LastRefreshDate": "2020-12-18T18:16:02.6426512+01:00",_x000D_
          "TotalRefreshCount": 6,_x000D_
          "CustomInfo": {}_x000D_
        }_x000D_
      },_x000D_
      "178": {_x000D_
        "$type": "Inside.Core.Formula.Definition.DefinitionAC, Inside.Core.Formula",_x000D_
        "ID": 178,_x000D_
        "Results": [_x000D_
          [_x000D_
            3432747.24_x000D_
          ]_x000D_
        ],_x000D_
        "Statistics": {_x000D_
          "CreationDate": "2022-01-12T14:01:11.1474554+01:00",_x000D_
          "LastRefreshDate": "2020-12-18T18:16:02.6217042+01:00",_x000D_
          "TotalRefreshCount": 6,_x000D_
          "CustomInfo": {}_x000D_
        }_x000D_
      },_x000D_
      "179": {_x000D_
        "$type": "Inside.Core.Formula.Definition.DefinitionAC, Inside.Core.Formula",_x000D_
        "ID": 179,_x000D_
        "Results": [_x000D_
          [_x000D_
            -3975008.3200000003_x000D_
          ]_x000D_
        ],_x000D_
        "Statistics": {_x000D_
          "CreationDate": "2022-01-12T14:01:11.1474554+01:00",_x000D_
          "LastRefreshDate": "2020-12-18T18:16:02.6506311+01:00",_x000D_
          "TotalRefreshCount": 6,_x000D_
          "CustomInfo": {}_x000D_
        }_x000D_
      },_x000D_
      "180": {_x000D_
        "$type": "Inside.Core.Formula.Definition.DefinitionAC, Inside.Core.Formula",_x000D_
        "ID": 180,_x000D_
        "Results": [_x000D_
          [_x000D_
            -10980.0_x000D_
          ]_x000D_
        ],_x000D_
        "Statistics": {_x000D_
          "CreationDate": "2022-01-12T14:01:11.1474554+01:00",_x000D_
          "LastRefreshDate": "2020-12-18T18:16:02.7033907+01:00",_x000D_
          "TotalRefreshCount": 6,_x000D_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"2022-01-12T14:01:11.1474554+01:00",_x000D_
          "LastRefreshDate": "2021-01-05T15:28:56.133419+01:00",_x000D_
          "TotalRefreshCount": 12,_x000D_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"2022-01-12T14:01:11.1484487+01:00",_x000D_
          "LastRefreshDate": "2020-12-18T18:19:31.82499+01:00",_x000D_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"2022-01-12T14:01:11.1484487+01:00",_x000D_
          "LastRefreshDate": "2020-12-18T18:19:31.8299737+01:00",_x000D_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-22500.0_x000D_
          ]_x000D_
        ],_x000D_
        "Statistics": {_x000D_
          "CreationDate": "2022-01-12T14:01:11.1484487+01:00",_x000D_
          "LastRefreshDate": "2020-12-18T18:19:31.8339596+01:00",_x000D_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450000.0_x000D_
          ]_x000D_
        ],_x000D_
        "Statistics": {_x000D_
          "CreationDate": "2022-01-12T14:01:11.1484487+01:00",_x000D_
          "LastRefreshDate": "2020-12-18T18:19:31.8389639+01:00",_x000D_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"2022-01-12T14:01:11.1484487+01:00",_x000D_
          "LastRefreshDate": "2020-12-18T18:19:31.8429576+01:00",_x000D_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5431963.7800000012_x000D_
          ]_x000D_
        ],_x000D_
        "Statistics": {_x000D_
          "CreationDate": "2022-01-12T14:01:11.1484487+01:00",_x000D_
          "LastRefreshDate": "2020-12-18T18:19:31.8479368+01:00",_x000D_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"2022-01-12T14:01:11.1484487+01:00",_x000D_
          "LastRefreshDate": "2020-12-18T18:19:31.9694538+01:00",_x000D_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"2022-01-12T14:01:11.1484487+01:00",_x000D_
          "LastRefreshDate": "2020-12-18T18:19:31.980477+01:00",_x000D_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"2022-01-12T14:01:11.1484487+01:00",_x000D_
          "LastRefreshDate": "2020-12-18T18:19:31.984485+01:00",_x000D_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"2022-01-12T14:01:11.1484487+01:00",_x000D_
          "LastRefreshDate": "2020-12-18T18:19:31.9894885+01:00",_x000D_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"2022-01-12T14:01:11.1484487+01:00",_x000D_
          "LastRefreshDate": "2020-12-18T18:19:31.9934016+01:00",_x000D_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12130568.0_x000D_
          ]_x000D_
        ],_x000D_
        "Statistics": {_x000D_
          "CreationDate": "2022-01-12T14:01:11.1484487+01:00",_x000D_
          "LastRefreshDate": "2020-12-18T18:19:31.9984461+01:00",_x000D_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"2022-01-12T14:01:11.1484487+01:00",_x000D_
          "LastRefreshDate": "2020-12-18T18:19:32.0029824+01:00",_x000D_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"2022-01-12T14:01:11.1484487+01:00",_x000D_
          "LastRefreshDate": "2020-12-18T18:19:32.0070296+01:00",_x000D_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"2022-01-12T14:01:11.1484487+01:00",_x000D_
          "LastRefreshDate": "2021-01-05T15:18:02.2809687+01:00",_x000D_
          "TotalRefreshCount": 10,_x000D_
          "CustomInfo": {}_x000D_
        }_x000D_
      },_x000D_
      "197": {_x000D_
        "$type": "Inside.Core.Formula.Definition.DefinitionAC, Inside.Core.Formula",_x000D_
        "ID": 197,_x000D_
        "Results": [_x000D_
          [_x000D_
            650124.0_x000D_
          ]_x000D_
        ],_x000D_
        "Statistics": {_x000D_
          "CreationDate": "2022-01-12T14:01:11.1484487+01:00",_x000D_
          "LastRefreshDate": "2020-12-18T18:19:32.0274997+01:00",_x000D_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"2022-01-12T14:01:11.1484487+01:00",_x000D_
          "LastRefreshDate": "2020-12-18T18:19:32.0324843+01:00",_x000D_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"2022-01-12T14:01:11.1484487+01:00",_x000D_
          "LastRefreshDate": "2020-12-18T18:19:32.0364191+01:00",_x000D_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"2022-01-12T14:01:11.1484487+01:00",_x000D_
          "LastRefreshDate": "2020-12-18T18:19:32.0414484+01:00",_x000D_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175000.0_x000D_
          ]_x000D_
        ],_x000D_
        "Statistics": {_x000D_
          "CreationDate": "2022-01-12T14:01:11.1484487+01:00",_x000D_
          "LastRefreshDate": "2020-12-18T18:19:32.0454344+01:00",_x000D_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"2022-01-12T14:01:11.1484487+01:00",_x000D_
          "LastRefreshDate": "2020-12-18T18:19:32.0499727+01:00",_x000D_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2450125.0_x000D_
          ]_x000D_
        ],_x000D_
        "Statistics": {_x000D_
          "CreationDate": "2022-01-12T14:01:11.1484487+01:00",_x000D_
          "LastRefreshDate": "2020-12-18T18:19:32.0549988+01:00",_x000D_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"2022-01-12T14:01:11.1484487+01:00",_x000D_
          "LastRefreshDate": "2020-12-18T18:19:32.0589901+01:00",_x000D_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</t>
  </si>
  <si>
    <t>istics": {_x000D_
          "CreationDate": "2022-01-12T14:01:11.1484487+01:00",_x000D_
          "LastRefreshDate": "2020-12-18T18:19:32.0629774+01:00",_x000D_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11379019.1_x000D_
          ]_x000D_
        ],_x000D_
        "Statistics": {_x000D_
          "CreationDate": "2022-01-12T14:01:11.1484487+01:00",_x000D_
          "LastRefreshDate": "2020-12-18T18:19:32.0669675+01:00",_x000D_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"2022-01-12T14:01:11.1484487+01:00",_x000D_
          "LastRefreshDate": "2020-12-18T18:19:32.0715101+01:00",_x000D_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"2022-01-12T14:01:11.1484487+01:00",_x000D_
          "LastRefreshDate": "2020-12-18T18:19:34.2632086+01:00",_x000D_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"2022-01-12T14:01:11.1484487+01:00",_x000D_
          "LastRefreshDate": "2020-12-18T18:19:34.2791663+01:00",_x000D_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3432747.24_x000D_
          ]_x000D_
        ],_x000D_
        "Statistics": {_x000D_
          "CreationDate": "2022-01-12T14:01:11.1484487+01:00",_x000D_
          "LastRefreshDate": "2020-12-18T18:19:34.283156+01:00",_x000D_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175000.0_x000D_
          ]_x000D_
        ],_x000D_
        "Statistics": {_x000D_
          "CreationDate": "2022-01-12T14:01:11.1484487+01:00",_x000D_
          "LastRefreshDate": "2020-12-18T18:19:34.2871758+01:00",_x000D_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650124.0_x000D_
          ]_x000D_
        ],_x000D_
        "Statistics": {_x000D_
          "CreationDate": "2022-01-12T14:01:11.1484487+01:00",_x000D_
          "LastRefreshDate": "2020-12-18T18:19:34.2931727+01:00",_x000D_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11816439.03_x000D_
          ]_x000D_
        ],_x000D_
        "Statistics": {_x000D_
          "CreationDate": "2022-01-12T14:01:11.1484487+01:00",_x000D_
          "LastRefreshDate": "2020-12-18T18:19:34.2971184+01:00",_x000D_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"2022-01-12T14:01:11.1484487+01:00",_x000D_
          "LastRefreshDate": "2020-12-18T18:19:34.3011074+01:00",_x000D_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"2022-01-12T14:01:11.1484487+01:00",_x000D_
          "LastRefreshDate": "2020-12-18T18:19:34.3050968+01:00",_x000D_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"2022-01-12T14:01:11.1484487+01:00",_x000D_
          "LastRefreshDate": "2020-12-18T18:19:34.3090862+01:00",_x000D_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-1032834.58_x000D_
          ]_x000D_
        ],_x000D_
        "Statistics": {_x000D_
          "CreationDate": "2022-01-12T14:01:11.1484487+01:00",_x000D_
          "LastRefreshDate": "2020-12-18T18:19:34.3131254+01:00",_x000D_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"2022-01-12T14:01:11.1484487+01:00",_x000D_
          "LastRefreshDate": "2020-12-18T18:19:34.317067+01:00",_x000D_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11919.6_x000D_
          ]_x000D_
        ],_x000D_
        "Statistics": {_x000D_
          "CreationDate": "2022-01-12T14:01:11.1484487+01:00",_x000D_
          "LastRefreshDate": "2020-12-18T18:19:34.3215678+01:00",_x000D_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-3975008.3200000003_x000D_
          ]_x000D_
        ],_x000D_
        "Statistics": {_x000D_
          "CreationDate": "2022-01-12T14:01:11.1484487+01:00",_x000D_
          "LastRefreshDate": "2020-12-18T18:19:34.3285484+01:00",_x000D_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11379019.1_x000D_
          ]_x000D_
        ],_x000D_
        "Statistics": {_x000D_
          "CreationDate": "2022-01-12T14:01:11.1484487+01:00",_x000D_
          "LastRefreshDate": "2020-12-18T18:19:34.3405488+01:00",_x000D_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-375057.86_x000D_
          ]_x000D_
        ],_x000D_
        "Statistics": {_x000D_
          "CreationDate": "2022-01-12T14:01:11.1484487+01:00",_x000D_
          "LastRefreshDate": "2020-12-18T18:19:34.3465401+01:00",_x000D_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3958703.0500000003_x000D_
          ]_x000D_
        ],_x000D_
        "Statistics": {_x000D_
          "CreationDate": "2022-01-12T14:01:11.1484487+01:00",_x000D_
          "LastRefreshDate": "2020-12-18T18:19:34.3549637+01:00",_x000D_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12610808.0_x000D_
          ]_x000D_
        ],_x000D_
        "Statistics": {_x000D_
          "CreationDate": "2022-01-12T14:01:11.1484487+01:00",_x000D_
          "LastRefreshDate": "2020-12-18T18:19:34.3599486+01:00",_x000D_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450000.0_x000D_
          ]_x000D_
        ],_x000D_
        "Statistics": {_x000D_
          "CreationDate": "2022-01-12T14:01:11.1484487+01:00",_x000D_
          "LastRefreshDate": "2020-12-18T18:19:34.3638994+01:00",_x000D_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"2022-01-12T14:01:11.1484487+01:00",_x000D_
          "LastRefreshDate": "2020-12-18T18:19:34.368421+01:00",_x000D_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"2022-01-12T14:01:11.1484487+01:00",_x000D_
          "LastRefreshDate": "2020-12-18T18:19:34.3764213+01:00",_x000D_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"2022-01-12T14:01:11.1484487+01:00",_x000D_
          "LastRefreshDate": "2020-12-18T18:19:34.381409+01:00",_x000D_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2810125.0_x000D_
          ]_x000D_
        ],_x000D_
        "Statistics": {_x000D_
          "CreationDate": "2022-01-12T14:01:11.1484487+01:00",_x000D_
          "LastRefreshDate": "2020-12-18T18:19:34.3853946+01:00",_x000D_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-10980.0_x000D_
          ]_x000D_
        ],_x000D_
        "Statistics": {_x000D_
          "CreationDate": "2022-01-12T14:01:11.1484487+01:00",_x000D_
          "LastRefreshDate": "2020-12-18T18:19:34.3893952+01:00",_x000D_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41511011.749999993_x000D_
          ]_x000D_
        ],_x000D_
        "Statistics": {_x000D_
          "CreationDate": "2022-01-12T14:01:11.1484487+01:00",_x000D_
          "LastRefreshDate": "2020-12-18T18:19:34.3933781+01:00",_x000D_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"2022-01-12T14:01:11.1484487+01:00",_x000D_
          "LastRefreshDate": "2020-12-18T18:19:34.3983638+01:00",_x000D_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-2810125.0_x000D_
          ]_x000D_
        ],_x000D_
        "Statistics": {_x000D_
          "CreationDate": "2022-01-12T14:01:11.1484487+01:00",_x000D_
          "LastRefreshDate": "2020-12-18T18:22:02.1101958+01:00",_x000D_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-360000.0_x000D_
          ]_x000D_
        ],_x000D_
        "Statistics": {_x000D_
          "CreationDate": "2022-01-12T14:01:11.1484487+01:00",_x000D_
          "LastRefreshDate": "2020-12-18T18:22:54.9713892+01:00",_x000D_
          "TotalRefreshCount": 2,_x000D_
          "CustomInfo": {}_x000D_
        }_x000D_
      },_x000D_
      "235": {_x000D_
        "$type": "Inside.Core.Formula.Definition.DefinitionAC, Inside.Core.Formula",_x000D_
        "ID": 235,_x000D_
        "Results": [_x000D_
          [_x000D_
            -480240.0_x000D_
          ]_x000D_
        ],_x000D_
        "Statistics": {_x000D_
          "CreationDate": "2022-01-12T14:01:11.1484487+01:00",_x000D_
          "LastRefreshDate": "2020-12-18T18:22:31.3796138+01:00",_x000D_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"2022-01-12T14:01:11.1484487+01:00",_x000D_
          "LastRefreshDate": "2020-12-18T18:22:31.6822643+01:00",_x000D_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"2022-01-12T14:01:11.1484487+01:00",_x000D_
          "LastRefreshDate": "2020-12-18T18:22:31.9853679+01:00",_x000D_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"2022-01-12T14:01:11.1484487+01:00",_x000D_
          "LastRefreshDate": "2020-12-18T18:22:32.2849282+01:00",_x000D_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"2022-01-12T14:01:11.1484487+01:00",_x000D_
          "LastRefreshDate": "2020-12-18T18:22:32.585405+01:00",_x000D_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"2022-01-12T14:01:11.1484487+01:00",_x000D_
          "LastRefreshDate": "2020-12-18T18:22:32.9546099+01:00",_x000D_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"2022-01-12T14:01:11.1484487+01:00",_x000D_
          "LastRefreshDate": "2020-12-18T18:22:33.2958588+01:00",_x000D_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1473260.73_x000D_
          ]_x000D_
        ],_x000D_
        "Statistics": {_x000D_
          "CreationDate": "2022-01-12T14:01:11.1484487+01:00",_x000D_
          "LastRefreshDate": "2020-12-18T18:22:33.5727512+01:00",_x000D_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"2022-01-12T14:01:11.1484487+01:00",_x000D_
          "LastRefreshDate": "2020-12-18T18:22:33.8433662+01:00",_x000D_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"2022-01-12T14:01:11.1484487+01:00",_x000D_
          "LastRefreshDate": "2020-12-18T18:22:34.1663153+01:00",_x000D_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"2022-01-12T14:01:11.1484487+01:00",_x000D_
          "LastRefreshDate": "2020-12-18T18:22:34.4655583+01:00",_x000D_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"2022-01-12T14:01:11.1484487+01:00",_x000D_
          "LastRefreshDate": "2020-12-18T18:22:34.7644342+01:00",_x000D_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"2022-01-12T14:01:11.1484487+01:00",_x000D_
          "LastRefreshDate": "2020-12-18T18:22:35.098644+01:00",_x000D_
          "TotalRefreshCount": 1,_x000D_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"2022-01-12T14:01:11.1484487+01:00",_x000D_
          "LastRefreshDate": "2020-12-18T18:22:35.4118576+01:00",_x000D_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-11919.6_x000D_
          ]_x000D_
        ],_x000D_
        "Statistics": {_x000D_
          "CreationDate": "2022-01-12T14:01:11.1484487+01:00",_x000D_
          "LastRefreshDate": "2020-12-18T18:22:35.7068338+01:00",_x000D_
          "TotalRefreshCount": 1,_x000D_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"2022-01-12T14:01:11.1484487+01:00",_x000D_
          "LastRefreshDate": "2020-12-18T18:22:35.9959728+01:00",_x000D_
          "TotalRefreshCount": 1,_x000D_
          "CustomInfo": {}_x000D_
        }_x000D_
      },_x000D_
      "251": {_x000D_
        "$type": "Inside.Core.Formula.Definition.DefinitionAC, Inside.Core.Formula",_x000D_
        "ID": 251,_x000D_
        "Results": [_x000D_
          [_x000D_
            5106288.02_x000D_
          ]_x000D_
        ],_x000D_
        "Statistics": {_x000D_
          "CreationDate": "2022-01-12T14:01:11.1484487+01:00",_x000D_
          "LastRefreshDate": "2020-12-18T18:22:36.29774+01:00",_x000D_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375057.86_x000D_
          ]_x000D_
        ],_x000D_
        "Statistics": {_x000D_
          "CreationDate": "2022-01-12T14:01:11.1484487+01:00",_x000D_
          "LastRefreshDate": "2020-12-18T18:22:36.5858955+01:00",_x000D_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"2022-01-12T14:01:11.1484487+01:00",_x000D_
          "LastRefreshDate": "2020-12-18T18:22:36.8845258+01:00",_x000D_
          "TotalRefreshCount": 1,_x000D_
          "CustomInfo": {}_x000D_
        }_x000D_
      },_x000D_
      "254": {_x000D_
        "$type": "Inside.Core.Formula.Definition.DefinitionAC, Inside.Core.Formula",_x000D_
        "ID": 254,_x000D_
        "Results": [_x000D_
          [_x000D_
            -4858431.07_x000D_
          ]_x000D_
        ],_x000D_
        "Statistics": {_x000D_
          "CreationDate": "2022-01-12T14:01:11.1484487+01:00",_x000D_
          "LastRefreshDate": "2020-12-18T18:22:37.2097397+01:00",_x000D_
          "TotalRefreshCount": 1,_x000D_
          "CustomInfo": {}_x000D_
        }_x000D_
      },_x000D_
      "255": {_x000D_
        "$type": "Inside.Core.Formula.Definition.DefinitionAC, Inside.Core.Formula",_x000D_
        "ID": 255,_x000D_
        "Results": [_x000D_
          [_x000D_
            1065162.87_x000D_
          ]_x000D_
        ],_x000D_
        "Statistics": {_x000D_
          "CreationDate": "2022-01-12T14:01:11.1484487+01:00",_x000D_
          "LastRefreshDate": "2020-12-18T18:22:37.5385783+01:00",_x000D_
          "TotalRefreshCount": 1,_x000D_
          "CustomInfo": {}_x000D_
        }_x000D_
      },_x000D_
      "256": {_x000D_
        "$type": "Inside.Core.Formula.Definition.DefinitionAC, Inside.Core.Formula",_x000D_
        "ID": 256,_x000D_
        "Results": [_x000D_
          [_x000D_
            -3432747.24_x000D_
          ]_x000D_
        ],_x000D_
        "Statistics": {_x000D_
          "CreationDate": "2022-01-12T14:01:11.1484487+01:00",_x000D_
          "LastRefreshDate": "2020-12-18T18:22:37.8771901+01:00",_x000D_
          "TotalRefreshCount": 1,_x000D_
          "CustomInfo": {}_x000D_
        }_x000D_
      },_x000D_
      "257": {_x000D_
        "$type": "Inside.Core.Formula.Definition.DefinitionAC, Inside.Core.Formula",_x000D_
        "ID": 257,_x000D_
        "Results": [_x000D_
          [_x000D_
            -1345122.41_x000D_
          ]_x000D_
        ],_x000D_
        "Statistics": {_x000D_
          "CreationDate": "2022-01-12T14:01:11.1484487+01:00",_x000D_
          "LastRefreshDate": "2020-12-18T18:22:38.1841512+01:00",_x000D_
          "TotalRefreshCount": 1,_x000D_
          "CustomInfo": {}_x000D_
        }_x000D_
      },_x000D_
      "258": {_x000D_
        "$type": "Inside.Core.Formula.Definition.DefinitionAC, Inside.Core.Formula",_x000D_
        "ID": 258,_x000D_
        "Results": [_x000D_
          [_x000D_
            -11520.0_x000D_
          ]_x000D_
        ],_x000D_
        "Statistics": {_x000D_
          "CreationDate": "2022-01-12T14:01:11.1484487+01:00",_x000D_
          "LastRefreshDate": "2020-12-18T18:22:38.4897356+01:00",_x000D_
          "TotalRefreshCount": 1,_x000D_
          "CustomInfo": {}_x000D_
        }_x000D_
      },_x000D_
      "259": {_x000D_
        "$type": "Inside.Core.Formula.Definition.DefinitionAC, Inside.Core.Formula",_x000D_
        "ID": 259,_x000D_
        "Results": [_x000D_
          [_x000D_
            -360000.0_x000D_
          ]_x000D_
        ],_x000D_
        "Statistics": {_x000D_
          "CreationDate": "2022-01-12T14:01:11.1484487+01:00",_x000D_
          "LastRefreshDate": "2020-12-18T18:23:02.9969219+01:00",_x000D_
          "TotalRefreshCount": 1,_x000D_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"2022-01-12T14:01:11.1484487+01:00",_x000D_
          "LastRefreshDate": "2020-12-18T18:23:32.6132826+01:00",_x000D_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"2022-01-12T14:01:11.1484487+01:00",_x000D_
          "LastRefreshDate": "2020-12-18T18:23:47.5188515+01:00",_x000D_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"2022-01-12T14:01:11.1484487+01:00",_x000D_
          "LastRefreshDate": "2020-12-18T18:23:47.8234478+01:00",_x000D_
          "TotalRefreshCount": 1,_x000D_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"2022-01-12T14:01:11.1484487+01:00",_x000D_
          "LastRefreshDate": "2020-12-18T18:23:48.1150323+01:00",_x000D_
          "TotalRefreshCount": 1,_x000D_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"2022-01-12T14:01:11.1484487+01:00",_x000D_
          "LastRefreshDate": "2020-12-18T18:23:48.4372457+01:00",_x000D_
          "TotalRefreshCount": 1,_x000D_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"2022-01-12T14:01:11.1484487+01:00",_x000D_
          "LastRefreshDate": "2020-12-18T18:23:48.7191432+01:00",_x000D_
          "TotalRefreshCount": 1,_x000D_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"2022-01-12T14:01:11.1484487+01:00",_x000D_
          "LastRefreshDate": "2020-12-18T18:23:49.0090146+01:00",_x000D_
          "TotalRefreshCount": 1,_x000D_
          "CustomInfo": {}_x000D_
        }_x000D_
      },_x000D_
      "267": {_x000D_
        "$type": "Inside.Core.Formula.Definition.DefinitionAC, Inside.Core.Formula",_x000D_
        "ID": 267,_x000D_
        "Results": [_x000D_
          [_x000D_
            -11379019.1_x000D_
          ]_x000D_
        ],_x000D_
        "Statistics": {_x000D_
          "CreationDate": "2022-01-12T14:01:11.1484487+01:00",_x000D_
          "LastRefreshDate": "2020-12-18T18:23:49.3173816+01:00",_x000D_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5947055.32_x000D_
          ]_x000D_
        ],_x000D_
        "Statistics": {_x000D_
          "CreationDate": "2022-01-12T14:01:11.1484487+01:00",_x000D_
          "LastRefreshDate": "2020-12-18T18:23:49.6672488+01:00",_x000D_
          "TotalRefreshCount": 1,_x000D_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"2022-01-12T14:01:11.1484487+01:00",_x000D_
          "LastRefreshDate": "2020-12-18T18:23:49.9571991+01:00",_x000D_
          "TotalRefreshCount": 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"2022-01-12T14:01:11.1484487+01:00",_x000D_
          "LastRefreshDate": "2020-12-18T18:23:50.2658217+01:00",_x000D_
          "TotalRefreshCount": 1,_x000D_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"2022-01-12T14:01:11.1484487+01:00",_x000D_
          "LastRefreshDate": "2020-12-18T18:23:50.573929+01:00",_x000D_
          "TotalRefreshCount": 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"2022-01-12T14:01:11.149443+01:00",_x000D_
          "LastRefreshDate": "2020-12-18T18:23:50.8658098+01:00",_x000D_
          "TotalRefreshCount": 1,_x000D_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"2022-01-12T14:01:11.149443+01:00",_x000D_
          "LastRefreshDate": "2020-12-18T18:23:51.1638514+01:00",_x000D_
          "TotalRefreshCount": 1,_x000D_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"2022-01-12T14:01:11.149443+01:00",_x000D_
          "LastRefreshDate": "2020-12-18T18:23:51.5639379+01:00",_x000D_
          "TotalRefreshCount": 1,_x000D_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"2022-01-12T14:01:11.149443+01:00",_x000D_
          "LastRefreshDate": "2020-12-18T18:23:51.8875539+01:00",_x000D_
          "TotalRefreshCount": 1,_x000D_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"2022-01-12T14:01:11.149443+01:00",_x000D_
          "LastRefreshDate": "2020-12-18T18:23:52.1641756+01:00",_x000D_
          "TotalRefreshCount": 1,_x000D_
          "CustomInfo": {}_x000D_
        }_x000D_
      },_x000D_
      "277": {_x000D_
        "$type": "Inside.Core.Formula.Definition.DefinitionAC, Inside.Core.Formula",_x000D_
        "ID": 277,_x000D_
        "Results": [_x000D_
          [_x000D_
            -46875713.77_x000D_
          ]_x000D_
        ],_x000D_
        "Statistics": {_x000D_
          "CreationDate": "2022-01-12T14:01:11.149443+01:00",_x000D_
          "LastRefreshDate": "2020-12-18T18:23:52.5134708+01:00",_x000D_
          "TotalRefreshCount": 1,_x000D_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"2022-01-12T14:01:11.149443+01:00",_x000D_
          "LastRefreshDate": "2020-12-18T18:23:52.8504685+01:00",_x000D_
          "TotalRefreshCount": 1,_x000D_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"2022-01-12T14:01:11.1</t>
  </si>
  <si>
    <t>49443+01:00",_x000D_
          "LastRefreshDate": "2020-12-18T18:23:53.1235677+01:00",_x000D_
          "TotalRefreshCount": 1,_x000D_
          "CustomInfo": {}_x000D_
        }_x000D_
      },_x000D_
      "280": {_x000D_
        "$type": "Inside.Core.Formula.Definition.DefinitionAC, Inside.Core.Formula",_x000D_
        "ID": 280,_x000D_
        "Results": [_x000D_
          [_x000D_
            -6570359.06_x000D_
          ]_x000D_
        ],_x000D_
        "Statistics": {_x000D_
          "CreationDate": "2022-01-12T14:01:11.149443+01:00",_x000D_
          "LastRefreshDate": "2020-12-18T18:23:53.4222739+01:00",_x000D_
          "TotalRefreshCount": 1,_x000D_
          "CustomInfo": {}_x000D_
        }_x000D_
      },_x000D_
      "281": {_x000D_
        "$type": "Inside.Core.Formula.Definition.DefinitionAC, Inside.Core.Formula",_x000D_
        "ID": 281,_x000D_
        "Results": [_x000D_
          [_x000D_
            141752.71_x000D_
          ]_x000D_
        ],_x000D_
        "Statistics": {_x000D_
          "CreationDate": "2022-01-12T14:01:11.149443+01:00",_x000D_
          "LastRefreshDate": "2020-12-18T18:23:53.6966177+01:00",_x000D_
          "TotalRefreshCount": 1,_x000D_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"2022-01-12T14:01:11.149443+01:00",_x000D_
          "LastRefreshDate": "2020-12-18T18:23:54.0273963+01:00",_x000D_
          "TotalRefreshCount": 1,_x000D_
          "CustomInfo": {}_x000D_
        }_x000D_
      },_x000D_
      "283": {_x000D_
        "$type": "Inside.Core.Formula.Definition.DefinitionAC, Inside.Core.Formula",_x000D_
        "ID": 283,_x000D_
        "Results": [_x000D_
          [_x000D_
            4409199.73_x000D_
          ]_x000D_
        ],_x000D_
        "Statistics": {_x000D_
          "CreationDate": "2022-01-12T14:01:11.149443+01:00",_x000D_
          "LastRefreshDate": "2020-12-18T18:23:54.358705+01:00",_x000D_
          "TotalRefreshCount": 1,_x000D_
          "CustomInfo": {}_x000D_
        }_x000D_
      },_x000D_
      "284": {_x000D_
        "$type": "Inside.Core.Formula.Definition.DefinitionAC, Inside.Core.Formula",_x000D_
        "ID": 284,_x000D_
        "Results": [_x000D_
          [_x000D_
            85500.0_x000D_
          ]_x000D_
        ],_x000D_
        "Statistics": {_x000D_
          "CreationDate": "2022-01-12T14:01:11.149443+01:00",_x000D_
          "LastRefreshDate": "2020-12-18T18:23:54.6539694+01:00",_x000D_
          "TotalRefreshCount": 1,_x000D_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"2022-01-12T14:01:11.149443+01:00",_x000D_
          "LastRefreshDate": "2020-12-18T19:25:42.9996115+01:00",_x000D_
          "TotalRefreshCount": 3,_x000D_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"2022-01-12T14:01:11.149443+01:00",_x000D_
          "LastRefreshDate": "2020-12-18T19:25:24.9900934+01:00",_x000D_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"2022-01-12T14:01:11.149443+01:00",_x000D_
          "LastRefreshDate": "2020-12-18T19:25:25.3969911+01:00",_x000D_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"2022-01-12T14:01:11.149443+01:00",_x000D_
          "LastRefreshDate": "2020-12-18T19:25:25.829856+01:00",_x000D_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"2022-01-12T14:01:11.149443+01:00",_x000D_
          "LastRefreshDate": "2020-12-18T19:25:26.2676858+01:00",_x000D_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"2022-01-12T14:01:11.149443+01:00",_x000D_
          "LastRefreshDate": "2020-12-18T19:25:26.6822977+01:00",_x000D_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"2022-01-12T14:01:11.149443+01:00",_x000D_
          "LastRefreshDate": "2020-12-18T19:25:27.0967158+01:00",_x000D_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"2022-01-12T14:01:11.149443+01:00",_x000D_
          "LastRefreshDate": "2020-12-18T19:25:27.5284088+01:00",_x000D_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7544667.87_x000D_
          ]_x000D_
        ],_x000D_
        "Statistics": {_x000D_
          "CreationDate": "2022-01-12T14:01:11.149443+01:00",_x000D_
          "LastRefreshDate": "2020-12-18T19:25:27.9450111+01:00",_x000D_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"2022-01-12T14:01:11.149443+01:00",_x000D_
          "LastRefreshDate": "2020-12-18T19:25:28.3833894+01:00",_x000D_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"2022-01-12T14:01:11.149443+01:00",_x000D_
          "LastRefreshDate": "2020-12-18T19:25:28.796384+01:00",_x000D_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"2022-01-12T14:01:11.149443+01:00",_x000D_
          "LastRefreshDate": "2020-12-18T19:25:29.2107755+01:00",_x000D_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"2022-01-12T14:01:11.149443+01:00",_x000D_
          "LastRefreshDate": "2020-12-18T19:25:29.6215906+01:00",_x000D_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"2022-01-12T14:01:11.149443+01:00",_x000D_
          "LastRefreshDate": "2020-12-18T19:25:29.9821574+01:00",_x000D_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"2022-01-12T14:01:11.149443+01:00",_x000D_
          "LastRefreshDate": "2020-12-18T19:25:30.4092366+01:00",_x000D_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"2022-01-12T14:01:11.149443+01:00",_x000D_
          "LastRefreshDate": "2020-12-18T19:25:30.7803393+01:00",_x000D_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"2022-01-12T14:01:11.149443+01:00",_x000D_
          "LastRefreshDate": "2020-12-18T19:25:31.1359982+01:00",_x000D_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14278998.61_x000D_
          ]_x000D_
        ],_x000D_
        "Statistics": {_x000D_
          "CreationDate": "2022-01-12T14:01:11.149443+01:00",_x000D_
          "LastRefreshDate": "2020-12-18T19:25:31.5153377+01:00",_x000D_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941760.0_x000D_
          ]_x000D_
        ],_x000D_
        "Statistics": {_x000D_
          "CreationDate": "2022-01-12T14:01:11.149443+01:00",_x000D_
          "LastRefreshDate": "2020-12-18T19:25:31.86198+01:00",_x000D_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58.53_x000D_
          ]_x000D_
        ],_x000D_
        "Statistics": {_x000D_
          "CreationDate": "2022-01-12T14:01:11.149443+01:00",_x000D_
          "LastRefreshDate": "2020-12-18T19:25:32.2014584+01:00",_x000D_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2755523.07_x000D_
          ]_x000D_
        ],_x000D_
        "Statistics": {_x000D_
          "CreationDate": "2022-01-12T14:01:11.149443+01:00",_x000D_
          "LastRefreshDate": "2020-12-18T19:25:32.6132515+01:00",_x000D_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3261442.52_x000D_
          ]_x000D_
        ],_x000D_
        "Statistics": {_x000D_
          "CreationDate": "2022-01-12T14:01:11.149443+01:00",_x000D_
          "LastRefreshDate": "2020-12-18T19:25:33.0639101+01:00",_x000D_
          "TotalRefreshCount": 1,_x000D_
          "CustomInfo": {}_x000D_
        }_x000D_
      },_x000D_
      "307": {_x000D_
        "$type": "Inside.Core.Formula.Definition.DefinitionAC, Inside.Core.Formula",_x000D_
        "ID": 307,_x000D_
        "Results": [_x000D_
          [_x000D_
            53820.0_x000D_
          ]_x000D_
        ],_x000D_
        "Statistics": {_x000D_
          "CreationDate": "2022-01-12T14:01:11.149443+01:00",_x000D_
          "LastRefreshDate": "2020-12-18T19:25:33.4191013+01:00",_x000D_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11691366.29_x000D_
          ]_x000D_
        ],_x000D_
        "Statistics": {_x000D_
          "CreationDate": "2022-01-12T14:01:11.149443+01:00",_x000D_
          "LastRefreshDate": "2020-12-18T19:25:33.7878859+01:00",_x000D_
          "TotalRefreshCount": 1,_x000D_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"2022-01-12T14:01:11.149443+01:00",_x000D_
          "LastRefreshDate": "2020-12-18T19:25:34.1422688+01:00",_x000D_
          "TotalRefreshCount": 1,_x000D_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"2022-01-12T14:01:11.149443+01:00",_x000D_
          "LastRefreshDate": "2020-12-18T19:25:51.7235026+01:00",_x000D_
          "TotalRefreshCount": 1,_x000D_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"2022-01-12T14:01:11.149443+01:00",_x000D_
          "LastRefreshDate": "2020-12-18T19:25:56.9551414+01:00",_x000D_
          "TotalRefreshCount": 1,_x000D_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"2022-01-12T14:01:11.149443+01:00",_x000D_
          "LastRefreshDate": "2020-12-18T19:25:57.3350771+01:00",_x000D_
          "TotalRefreshCount": 1,_x000D_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"2022-01-12T14:01:11.149443+01:00",_x000D_
          "LastRefreshDate": "2020-12-18T19:25:57.7590807+01:00",_x000D_
          "TotalRefreshCount": 1,_x000D_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"2022-01-12T14:01:11.149443+01:00",_x000D_
          "LastRefreshDate": "2020-12-18T19:25:58.1506467+01:00",_x000D_
          "TotalRefreshCount": 1,_x000D_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"2022-01-12T14:01:11.149443+01:00",_x000D_
          "LastRefreshDate": "2020-12-18T19:25:58.4963462+01:00",_x000D_
          "TotalRefreshCount": 1,_x000D_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"2022-01-12T14:01:11.149443+01:00",_x000D_
          "LastRefreshDate": "2020-12-18T19:25:58.8511795+01:00",_x000D_
          "TotalRefreshCount": 1,_x000D_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"2022-01-12T14:01:11.149443+01:00",_x000D_
          "LastRefreshDate": "2020-12-18T19:25:59.217191+01:00",_x000D_
          "TotalRefreshCount": 1,_x000D_
          "CustomInfo": {}_x000D_
        }_x000D_
      },_x000D_
      "318": {_x000D_
        "$type": "Inside.Core.Formula.Definition.DefinitionAC, Inside.Core.Formula",_x000D_
        "ID": 318,_x000D_
        "Results": [_x000D_
          [_x000D_
            20454662.4_x000D_
          ]_x000D_
        ],_x000D_
        "Statistics": {_x000D_
          "CreationDate": "2022-01-12T14:01:11.149443+01:00",_x000D_
          "LastRefreshDate": "2020-12-18T19:25:59.5960612+01:00",_x000D_
          "TotalRefreshCount": 1,_x000D_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"2022-01-12T14:01:11.149443+01:00",_x000D_
          "LastRefreshDate": "2020-12-18T19:25:59.9685228+01:00",_x000D_
          "TotalRefreshCount": 1,_x000D_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"2022-01-12T14:01:11.149443+01:00",_x000D_
          "LastRefreshDate": "2020-12-18T19:26:00.3898838+01:00",_x000D_
          "TotalRefreshCount": 1,_x000D_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"2022-01-12T14:01:11.149443+01:00",_x000D_
          "LastRefreshDate": "2020-12-18T19:26:00.7504095+01:00",_x000D_
          "TotalRefreshCount": 1,_x000D_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"2022-01-12T14:01:11.149443+01:00",_x000D_
          "LastRefreshDate": "2020-12-18T19:26:01.1258734+01:00",_x000D_
          "TotalRefreshCount": 1,_x000D_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"2022-01-12T14:01:11.149443+01:00",_x000D_
          "LastRefreshDate": "2020-12-18T19:26:01.5307944+01:00",_x000D_
          "TotalRefreshCount": 1,_x000D_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"2022-01-12T14:01:11.149443+01:00",_x000D_
          "LastRefreshDate": "2020-12-18T19:26:01.8840661+01:00",_x000D_
          "TotalRefreshCount": 1,_x000D_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"2022-01-12T14:01:11.149443+01:00",_x000D_
          "LastRefreshDate": "2020-12-18T19:26:02.2283062+01:00",_x000D_
          "TotalRefreshCount": 1,_x000D_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"2022-01-12T14:01:11.149443+01:00",_x000D_
          "LastRefreshDate": "2020-12-18T19:26:02.6045332+01:00",_x000D_
          "TotalRefreshCount": 1,_x000D_
          "CustomInfo": {}_x000D_
        }_x000D_
      },_x000D_
      "327": {_x000D_
        "$type": "Inside.Core.Formula.Definition.DefinitionAC, Inside.Core.Formula",_x000D_
        "ID": 327,_x000D_
        "Results": [_x000D_
          [_x000D_
            11991844.99_x000D_
          ]_x000D_
        ],_x000D_
        "Statistics": {_x000D_
          "CreationDate": "2022-01-12T14:01:11.149443+01:00",_x000D_
          "LastRefreshDate": "2020-12-18T19:26:03.1580445+01:00",_x000D_
          "TotalRefreshCount": 1,_x000D_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"2022-01-12T14:01:11.149443+01:00",_x000D_
          "LastRefreshDate": "2020-12-18T19:26:03.4981288+01:00",_x000D_
          "TotalRefreshCount": 1,_x000D_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"2022-01-12T14:01:11.149443+01:00",_x000D_
          "LastRefreshDate": "2020-12-18T19:26:03.8520423+01:00",_x000D_
          "TotalRefreshCount": 1,_x000D_
          "CustomInfo": {}_x000D_
        }_x000D_
      },_x000D_
      "330": {_x000D_
        "$type": "Inside.Core.Formula.Definition.DefinitionAC, Inside.Core.Formula",_x000D_
        "ID": 330,_x000D_
        "Results": [_x000D_
          [_x000D_
            2833268.04_x000D_
          ]_x000D_
        ],_x000D_
        "Statistics": {_x000D_
          "CreationDate": "2022-01-12T14:01:11.149443+01:00",_x000D_
          "LastRefreshDate": "2020-12-18T19:26:04.2168012+01:00",_x000D_
          "TotalRefreshCount": 1,_x000D_
          "CustomInfo": {}_x000D_
        }_x000D_
      },_x000D_
      "331": {_x000D_
        "$type": "Inside.Core.Formula.Definition.DefinitionAC, Inside.Core.Formula",_x000D_
        "ID": 331,_x000D_
        "Results": [_x000D_
          [_x000D_
            1751330.91_x000D_
          ]_x000D_
        ],_x000D_
        "Statistics": {_x000D_
          "CreationDate": "2022-01-12T14:01:11.149443+01:00",_x000D_
          "LastRefreshDate": "2020-12-18T19:26:04.6524+01:00",_x000D_
          "TotalRefreshCount": 1,_x000D_
          "CustomInfo": {}_x000D_
        }_x000D_
      },_x000D_
      "332": {_x000D_
        "$type": "Inside.Core.Formula.Definition.DefinitionAC, Inside.Core.Formula",_x000D_
        "ID": 332,_x000D_
        "Results": [_x000D_
          [_x000D_
            98670.0_x000D_
          ]_x000D_
        ],_x000D_
        "Statistics": {_x000D_
          "CreationDate": "2022-01-12T14:01:11.149443+01:00",_x000D_
          "LastRefreshDate": "2020-12-18T19:26:05.07446+01:00",_x000D_
          "TotalRefreshCount": 1,_x000D_
          "CustomInfo": {}_x000D_
        }_x000D_
      },_x000D_
      "333": {_x000D_
        "$type": "Inside.Core.Formula.Definition.DefinitionAC, Inside.Core.Formula",_x000D_
        "ID": 333,_x000D_
        "Results": [_x000D_
          [_x000D_
            21778419.72_x000D_
          ]_x000D_
        ],_x000D_
        "Statistics": {_x000D_
          "CreationDate": "2022-01-12T14:01:11.149443+01:00",_x000D_
          "LastRefreshDate": "2020-12-18T19:26:05.4438777+01:00",_x000D_
          "TotalRefreshCount": 1,_x000D_
          "CustomInfo": {}_x000D_
        }_x000D_
      },_x000D_
      "334": {_x000D_
        "$type": "Inside.Core.Formula.Definition.DefinitionAC, Inside.Core.Formula",_x000D_
        "ID": 334,_x000D_
        "Results": [_x000D_
          [_x000D_
            85500.0_x000D_
          ]_x000D_
        ],_x000D_
        "Statistics": {_x000D_
          "CreationDate": "2022-01-12T14:01:11.149443+01:00",_x000D_
          "LastRefreshDate": "2020-12-18T19:26:05.8016454+01:00",_x000D_
          "TotalRefreshCount": 1,_x000D_
          "CustomInfo": {}_x000D_
        }_x000D_
      },_x000D_
      "335": {_x000D_
        "$type": "Inside.Core.Formula.Definition.DefinitionAC, Inside.Core.Formula",_x000D_
        "ID": 335,_x000D_
        "Results": [_x000D_
          [_x000D_
            null_x000D_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"2022-01-12T14:01:11.149443+01:00",_x000D_
          "LastRefreshDate": "0001-01-01T00:00:00",_x000D_
          "TotalRefreshCount": 0,_x000D_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"2022-01-12T14:01:11.1504361+01:00",_x000D_
          "LastRefreshDate": "2021-01-05T15:28:56.128435</t>
  </si>
  <si>
    <t xml:space="preserve">3+01:00",_x000D_
          "TotalRefreshCount": 3,_x000D_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"2022-01-12T14:01:11.1504361+01:00",_x000D_
          "LastRefreshDate": "0001-01-01T00:00:00",_x000D_
          "TotalRefreshCount": 0,_x000D_
          "CustomInfo": {}_x000D_
        }_x000D_
      },_x000D_
      "361": {_x000D_
        "$type": "Inside.Core.Formula.Definition.DefinitionAC, Inside.Core.Formula",_x000D_
        "ID": 361,_x000D_
        "Results": [_x000D_
          [_x000D_
            -3182420.0_x000D_
          ]_x000D_
        ],_x000D_
        "Statistics": {_x000D_
          "CreationDate": "2022-01-12T14:01:11.1504361+01:00",_x000D_
          "LastRefreshDate": "2021-01-15T15:53:54.7559508+01:00",_x000D_
          "TotalRefreshCount": 15,_x000D_
          "CustomInfo": {}_x000D_
        }_x000D_
      },_x000D_
      "362": {_x000D_
        "$type": "Inside.Core.Formula.Definition.DefinitionAC, Inside.Core.Formula",_x000D_
        "ID": 362,_x000D_
        "Results": [_x000D_
          [_x000D_
            -12266800.0_x000D_
          ]_x000D_
        ],_x000D_
        "Statistics": {_x000D_
          "CreationDate": "2022-01-12T14:01:11.1504361+01:00",_x000D_
          "LastRefreshDate": "2021-01-15T15:53:54.7328288+01:00",_x000D_
          "TotalRefreshCount": 14,_x000D_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"2022-01-12T14:01:11.1504361+01:00",_x000D_
          "LastRefreshDate": "2021-01-15T15:53:54.7663762+01:00",_x000D_
          "TotalRefreshCount": 14,_x000D_
          "CustomInfo": {}_x000D_
        }_x000D_
      },_x000D_
      "364": {_x000D_
        "$type": "Inside.Core.Formula.Definition.DefinitionAC, Inside.Core.Formula",_x000D_
        "ID": 364,_x000D_
        "Results": [_x000D_
          [_x000D_
            -149121.0_x000D_
          ]_x000D_
        ],_x000D_
        "Statistics": {_x000D_
          "CreationDate": "2022-01-12T14:01:11.1504361+01:00",_x000D_
          "LastRefreshDate": "2021-01-15T15:53:54.779708+01:00",_x000D_
          "TotalRefreshCount": 14,_x000D_
          "CustomInfo": {}_x000D_
        }_x000D_
      },_x000D_
      "365": {_x000D_
        "$type": "Inside.Core.Formula.Definition.DefinitionAC, Inside.Core.Formula",_x000D_
        "ID": 365,_x000D_
        "Results": [_x000D_
          [_x000D_
            -642459.0_x000D_
          ]_x000D_
        ],_x000D_
        "Statistics": {_x000D_
          "CreationDate": "2022-01-12T14:01:11.1504361+01:00",_x000D_
          "LastRefreshDate": "2021-01-15T15:53:54.735849+01:00",_x000D_
          "TotalRefreshCount": 14,_x000D_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"2022-01-12T14:01:11.1504361+01:00",_x000D_
          "LastRefreshDate": "2021-01-15T15:53:54.7458283+01:00",_x000D_
          "TotalRefreshCount": 14,_x000D_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"2022-01-12T14:01:11.1504361+01:00",_x000D_
          "LastRefreshDate": "2021-01-15T15:53:54.7488202+01:00",_x000D_
          "TotalRefreshCount": 14,_x000D_
          "CustomInfo": {}_x000D_
        }_x000D_
      },_x000D_
      "368": {_x000D_
        "$type": "Inside.Core.Formula.Definition.DefinitionAC, Inside.Core.Formula",_x000D_
        "ID": 368,_x000D_
        "Results": [_x000D_
          [_x000D_
            -294175.0_x000D_
          ]_x000D_
        ],_x000D_
        "Statistics": {_x000D_
          "CreationDate": "2022-01-12T14:01:11.1504361+01:00",_x000D_
          "LastRefreshDate": "2021-01-15T15:53:54.8065995+01:00",_x000D_
          "TotalRefreshCount": 14,_x000D_
          "CustomInfo": {}_x000D_
        }_x000D_
      },_x000D_
      "369": {_x000D_
        "$type": "Inside.Core.Formula.Definition.DefinitionAC, Inside.Core.Formula",_x000D_
        "ID": 369,_x000D_
        "Results": [_x000D_
          [_x000D_
            1937220.19_x000D_
          ]_x000D_
        ],_x000D_
        "Statistics": {_x000D_
          "CreationDate": "2022-01-12T14:01:11.1504361+01:00",_x000D_
          "LastRefreshDate": "2021-01-15T15:53:54.8095919+01:00",_x000D_
          "TotalRefreshCount": 14,_x000D_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"2022-01-12T14:01:11.1504361+01:00",_x000D_
          "LastRefreshDate": "2021-01-15T15:53:54.8026578+01:00",_x000D_
          "TotalRefreshCount": 14,_x000D_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"2022-01-12T14:01:11.1504361+01:00",_x000D_
          "LastRefreshDate": "2021-01-15T15:53:54.7258757+01:00",_x000D_
          "TotalRefreshCount": 7,_x000D_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"2022-01-12T14:01:11.1504361+01:00",_x000D_
          "LastRefreshDate": "2021-01-15T15:53:54.7398423+01:00",_x000D_
          "TotalRefreshCount": 14,_x000D_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"2022-01-12T14:01:11.1504361+01:00",_x000D_
          "LastRefreshDate": "2021-01-15T15:53:54.8126245+01:00",_x000D_
          "TotalRefreshCount": 7,_x000D_
          "CustomInfo": {}_x000D_
        }_x000D_
      },_x000D_
      "374": {_x000D_
        "$type": "Inside.Core.Formula.Definition.DefinitionAC, Inside.Core.Formula",_x000D_
        "ID": 374,_x000D_
        "Results": [_x000D_
          [_x000D_
            -500000.0_x000D_
          ]_x000D_
        ],_x000D_
        "Statistics": {_x000D_
          "CreationDate": "2022-01-12T14:01:11.1504361+01:00",_x000D_
          "LastRefreshDate": "2021-01-15T15:53:54.7588017+01:00",_x000D_
          "TotalRefreshCount": 14,_x000D_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"2022-01-12T14:01:11.1504361+01:00",_x000D_
          "LastRefreshDate": "2021-01-15T15:53:54.7966251+01:00",_x000D_
          "TotalRefreshCount": 7,_x000D_
          "CustomInfo": {}_x000D_
        }_x000D_
      },_x000D_
      "376": {_x000D_
        "$type": "Inside.Core.Formula.Definition.DefinitionAC, Inside.Core.Formula",_x000D_
        "ID": 376,_x000D_
        "Results": [_x000D_
          [_x000D_
            -6622.0_x000D_
          ]_x000D_
        ],_x000D_
        "Statistics": {_x000D_
          "CreationDate": "2022-01-12T14:01:11.1504361+01:00",_x000D_
          "LastRefreshDate": "2021-01-15T15:53:54.728868+01:00",_x000D_
          "TotalRefreshCount": 14,_x000D_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"2022-01-12T14:01:11.1504361+01:00",_x000D_
          "LastRefreshDate": "2021-01-15T15:53:54.7617956+01:00",_x000D_
          "TotalRefreshCount": 14,_x000D_
          "CustomInfo": {}_x000D_
        }_x000D_
      },_x000D_
      "378": {_x000D_
        "$type": "Inside.Core.Formula.Definition.DefinitionAC, Inside.Core.Formula",_x000D_
        "ID": 378,_x000D_
        "Results": [_x000D_
          [_x000D_
            -32944452.0_x000D_
          ]_x000D_
        ],_x000D_
        "Statistics": {_x000D_
          "CreationDate": "2022-01-12T14:01:11.1504361+01:00",_x000D_
          "LastRefreshDate": "2021-01-15T15:53:54.7866887+01:00",_x000D_
          "TotalRefreshCount": 14,_x000D_
          "CustomInfo": {}_x000D_
        }_x000D_
      },_x000D_
      "379": {_x000D_
        "$type": "Inside.Core.Formula.Definition.DefinitionAC, Inside.Core.Formula",_x000D_
        "ID": 379,_x000D_
        "Results": [_x000D_
          [_x000D_
            -314834.52_x000D_
          ]_x000D_
        ],_x000D_
        "Statistics": {_x000D_
          "CreationDate": "2022-01-12T14:01:11.1504361+01:00",_x000D_
          "LastRefreshDate": "2021-01-15T15:53:54.7766791+01:00",_x000D_
          "TotalRefreshCount": 14,_x000D_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"2022-01-12T14:01:11.1504361+01:00",_x000D_
          "LastRefreshDate": "2021-01-15T15:53:54.8167235+01:00",_x000D_
          "TotalRefreshCount": 14,_x000D_
          "CustomInfo": {}_x000D_
        }_x000D_
      },_x000D_
      "381": {_x000D_
        "$type": "Inside.Core.Formula.Definition.DefinitionAC, Inside.Core.Formula",_x000D_
        "ID": 381,_x000D_
        "Results": [_x000D_
          [_x000D_
            -58281009.98_x000D_
          ]_x000D_
        ],_x000D_
        "Statistics": {_x000D_
          "CreationDate": "2022-01-12T14:01:11.1504361+01:00",_x000D_
          "LastRefreshDate": "2021-01-15T15:53:54.7996596+01:00",_x000D_
          "TotalRefreshCount": 14,_x000D_
          "CustomInfo": {}_x000D_
        }_x000D_
      },_x000D_
      "382": {_x000D_
        "$type": "Inside.Core.Formula.Definition.DefinitionAC, Inside.Core.Formula",_x000D_
        "ID": 382,_x000D_
        "Results": [_x000D_
          [_x000D_
            -20031300.77_x000D_
          ]_x000D_
        ],_x000D_
        "Statistics": {_x000D_
          "CreationDate": "2022-01-12T14:01:11.1504361+01:00",_x000D_
          "LastRefreshDate": "2021-01-15T15:53:54.7428322+01:00",_x000D_
          "TotalRefreshCount": 14,_x000D_
          "CustomInfo": {}_x000D_
        }_x000D_
      },_x000D_
      "383": {_x000D_
        "$type": "Inside.Core.Formula.Definition.DefinitionAC, Inside.Core.Formula",_x000D_
        "ID": 383,_x000D_
        "Results": [_x000D_
          [_x000D_
            -1907081.8_x000D_
          ]_x000D_
        ],_x000D_
        "Statistics": {_x000D_
          "CreationDate": "2022-01-12T14:01:11.1504361+01:00",_x000D_
          "LastRefreshDate": "2021-01-15T15:53:54.7518118+01:00",_x000D_
          "TotalRefreshCount": 14,_x000D_
          "CustomInfo": {}_x000D_
        }_x000D_
      },_x000D_
      "384": {_x000D_
        "$type": "Inside.Core.Formula.Definition.DefinitionAC, Inside.Core.Formula",_x000D_
        "ID": 384,_x000D_
        "Results": [_x000D_
          [_x000D_
            -3869929.79_x000D_
          ]_x000D_
        ],_x000D_
        "Statistics": {_x000D_
          "CreationDate": "2022-01-12T14:01:11.1504361+01:00",_x000D_
          "LastRefreshDate": "2021-01-15T15:53:54.7926835+01:00",_x000D_
          "TotalRefreshCount": 14,_x000D_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"2022-01-12T14:01:11.1504361+01:00",_x000D_
          "LastRefreshDate": "2021-01-15T15:53:54.789684+01:00",_x000D_
          "TotalRefreshCount": 7,_x000D_
          "CustomInfo": {}_x000D_
        }_x000D_
      },_x000D_
      "386": {_x000D_
        "$type": "Inside.Core.Formula.Definition.DefinitionAC, Inside.Core.Formula",_x000D_
        "ID": 386,_x000D_
        "Results": [_x000D_
          [_x000D_
            -3182420.0_x000D_
          ]_x000D_
        ],_x000D_
        "Statistics": {_x000D_
          "CreationDate": "2022-01-12T14:01:11.1504361+01:00",_x000D_
          "LastRefreshDate": "2021-01-15T15:54:00.9821885+01:00",_x000D_
          "TotalRefreshCount": 19,_x000D_
          "CustomInfo": {}_x000D_
        }_x000D_
      },_x000D_
      "387": {_x000D_
        "$type": "Inside.Core.Formula.Definition.DefinitionAC, Inside.Core.Formula",_x000D_
        "ID": 387,_x000D_
        "Results": [_x000D_
          [_x000D_
            -12266800.0_x000D_
          ]_x000D_
        ],_x000D_
        "Statistics": {_x000D_
          "CreationDate": "2022-01-12T14:01:11.1504361+01:00",_x000D_
          "LastRefreshDate": "2021-01-15T15:54:00.9189224+01:00",_x000D_
          "TotalRefreshCount": 18,_x000D_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"2022-01-12T14:01:11.1504361+01:00",_x000D_
          "LastRefreshDate": "2021-01-15T15:54:00.9139209+01:00",_x000D_
          "TotalRefreshCount": 18,_x000D_
          "CustomInfo": {}_x000D_
        }_x000D_
      },_x000D_
      "389": {_x000D_
        "$type": "Inside.Core.Formula.Definition.DefinitionAC, Inside.Core.Formula",_x000D_
        "ID": 389,_x000D_
        "Results": [_x000D_
          [_x000D_
            -149121.0_x000D_
          ]_x000D_
        ],_x000D_
        "Statistics": {_x000D_
          "CreationDate": "2022-01-12T14:01:11.1504361+01:00",_x000D_
          "LastRefreshDate": "2021-01-15T15:54:00.9358446+01:00",_x000D_
          "TotalRefreshCount": 18,_x000D_
          "CustomInfo": {}_x000D_
        }_x000D_
      },_x000D_
      "390": {_x000D_
        "$type": "Inside.Core.Formula.Definition.DefinitionAC, Inside.Core.Formula",_x000D_
        "ID": 390,_x000D_
        "Results": [_x000D_
          [_x000D_
            -642459.0_x000D_
          ]_x000D_
        ],_x000D_
        "Statistics": {_x000D_
          "CreationDate": "2022-01-12T14:01:11.1504361+01:00",_x000D_
          "LastRefreshDate": "2021-01-15T15:54:00.9598129+01:00",_x000D_
          "TotalRefreshCount": 18,_x000D_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"2022-01-12T14:01:11.1504361+01:00",_x000D_
          "LastRefreshDate": "2021-01-15T15:54:00.9711824+01:00",_x000D_
          "TotalRefreshCount": 18,_x000D_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"2022-01-12T14:01:11.1504361+01:00",_x000D_
          "LastRefreshDate": "2021-01-15T15:54:00.9751722+01:00",_x000D_
          "TotalRefreshCount": 18,_x000D_
          "CustomInfo": {}_x000D_
        }_x000D_
      },_x000D_
      "393": {_x000D_
        "$type": "Inside.Core.Formula.Definition.DefinitionAC, Inside.Core.Formula",_x000D_
        "ID": 393,_x000D_
        "Results": [_x000D_
          [_x000D_
            -294175.0_x000D_
          ]_x000D_
        ],_x000D_
        "Statistics": {_x000D_
          "CreationDate": "2022-01-12T14:01:11.1504361+01:00",_x000D_
          "LastRefreshDate": "2021-01-15T15:54:00.9288656+01:00",_x000D_
          "TotalRefreshCount": 18,_x000D_
          "CustomInfo": {}_x000D_
        }_x000D_
      },_x000D_
      "394": {_x000D_
        "$type": "Inside.Core.Formula.Definition.DefinitionAC, Inside.Core.Formula",_x000D_
        "ID": 394,_x000D_
        "Results": [_x000D_
          [_x000D_
            2001875.55_x000D_
          ]_x000D_
        ],_x000D_
        "Statistics": {_x000D_
          "CreationDate": "2022-01-12T14:01:11.1504361+01:00",_x000D_
          "LastRefreshDate": "2021-01-15T15:54:00.9228816+01:00",_x000D_
          "TotalRefreshCount": 18,_x000D_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"2022-01-12T14:01:11.1504361+01:00",_x000D_
          "LastRefreshDate": "2021-01-15T15:54:01.0041248+01:00",_x000D_
          "TotalRefreshCount": 18,_x000D_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"2022-01-12T14:01:11.1504361+01:00",_x000D_
          "LastRefreshDate": "2021-01-15T15:54:00.9558246+01:00",_x000D_
          "TotalRefreshCount": 8,_x000D_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"2022-01-12T14:01:11.1504361+01:00",_x000D_
          "LastRefreshDate": "2021-01-15T15:54:00.9642364+01:00",_x000D_
          "TotalRefreshCount": 18,_x000D_
          "CustomInfo": {}_x000D_
        }_x000D_
      },_x000D_
      "398": {_x000D_
        "$type": "Inside.Core.Formula.Definition.DefinitionAC, Inside.Core.Formula",_x000D_
        "ID": 398,_x000D_
        "Results": [_x000D_
          [_x000D_
            0.0_x000D_
          ]_x000D_
        ],_x000D_
        "Statistics": {_x000D_
          "CreationDate": "2022-01-12T14:01:11.1504361+01:00",_x000D_
          "LastRefreshDate": "2021-01-15T15:54:00.9071639+01:00",_x000D_
          "TotalRefreshCount": 8,_x000D_
          "CustomInfo": {}_x000D_
        }_x000D_
      },_x000D_
      "399": {_x000D_
        "$type": "Inside.Core.Formula.Definition.DefinitionAC, Inside.Core.Formula",_x000D_
        "ID": 399,_x000D_
        "Results": [_x000D_
          [_x000D_
            -500000.0_x000D_
          ]_x000D_
        ],_x000D_
        "Statistics": {_x000D_
          "CreationDate": "2022-01-12T14:01:11.1504361+01:00",_x000D_
          "LastRefreshDate": "2021-01-15T15:54:00.943858+01:00",_x000D_
          "TotalRefreshCount": 18,_x000D_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"2022-01-12T14:01:11.1504361+01:00",_x000D_
          "LastRefreshDate": "2021-01-15T15:54:00.9408666+01:00",_x000D_
          "TotalRefreshCount": 8,_x000D_
          "CustomInfo": {}_x000D_
        }_x000D_
      },_x000D_
      "401": {_x000D_
        "$type": "Inside.Core.Formula.Definition.DefinitionAC, Inside.Core.Formula",_x000D_
        "ID": 401,_x000D_
        "Results": [_x000D_
          [_x000D_
            -6622.0_x000D_
          ]_x000D_
        ],_x000D_
        "Statistics": {_x000D_
          "CreationDate": "2022-01-12T14:01:11.1504361+01:00",_x000D_
          "LastRefreshDate": "2021-01-15T15:54:00.9478151+01:00",_x000D_
          "TotalRefreshCount": 18,_x000D_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"2022-01-12T14:01:11.1504361+01:00",_x000D_
          "LastRefreshDate": "2021-01-15T15:54:00.9941571+01:00",_x000D_
          "TotalRefreshCount": 18,_x000D_
          "CustomInfo": {}_x000D_
        }_x000D_
      },_x000D_
      "403": {_x000D_
        "$type": "Inside.Core.Formula.Definition.DefinitionAC, Inside.Core.Formula",_x000D_
        "ID": 403,_x000D_
        "Results": [_x000D_
          [_x000D_
            -32944452.0_x000D_
          ]_x000D_
        ],_x000D_
        "Statistics": {_x000D_
          "CreationDate": "2022-01-12T14:01:11.1504361+01:00",_x000D_
          "LastRefreshDate": "2021-01-15T15:54:00.9971133+01:00",_x000D_
          "TotalRefreshCount": 18,_x000D_
          "CustomInfo": {}_x000D_
        }_x000D_
      },_x000D_
      "404": {_x000D_
        "$type": "Inside.Core.Formula.Definition.DefinitionAC, Inside.Core.Formula",_x000D_
        "ID": 404,_x000D_
        "Results": [_x000D_
          [_x000D_
            -314834.52_x000D_
          ]_x000D_
        ],_x000D_
        "Statistics": {_x000D_
          "CreationDate": "2022-01-12T14:01:11.1504361+01:00",_x000D_
          "LastRefreshDate": "2021-01-15T15:54:00.9508046+01:00",_x000D_
          "TotalRefreshCount": 18,_x000D_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"2022-01-12T14:01:11.1504361+01:00",_x000D_
          "LastRefreshDate": "2021-01-15T15:54:00.9101896+01:00",_x000D_
          "TotalRefreshCount": 18,_x000D_
          "CustomInfo": {}_x000D_
        }_x000D_
      },_x000D_
      "406": {_x000D_
        "$type": "Inside.Core.Formula.Definition.DefinitionAC, Inside.Core.Formula",_x000D_
        "ID": 406,_x000D_
        "Results": [_x000D_
          [_x000D_
            -58280409.98_x000D_
          ]_x000D_
        ],_x000D_
        "Statistics": {_x000D_
          "CreationDate": "2022-01-12T14:01:11.1504361+01:00",_x000D_
          "LastRefreshDate": "2021-01-15T15:54:00.9901329+01:00",_x000D_
          "TotalRefreshCount": 18,_x000D_
          "CustomInfo": {}_x000D_
        }_x000D_
      },_x000D_
      "407": {_x000D_
        "$type": "Inside.Core.Formula.Definition.DefinitionAC, Inside.Core.Formula",_x000D_
        "ID": 407,_x000D_
        "Results": [_x000D_
          [_x000D_
            -20031000.77_x000D_
          ]_x000D_
        ],_x000D_
        "Statistics": {_x000D_
          "CreationDate": "2022-01-12T14:01:11.1504361+01:00",_x000D_
          "LastRefreshDate": "2021-01-15T15:54:00.9682259+01:00",_x000D_
          "TotalRefreshCount": 18,_x000D_
          "CustomInfo": {}_x000D_
        }_x000D_
      },_x000D_
      "408": {_x000D_
        "$type": "Inside.Core.Formula.Definition.DefinitionAC, Inside.Core.Formula",_x000D_
        "ID": 408,_x000D_
        "Results": [_x000D_
          [_x000D_
            -1907081.8_x000D_
          ]_x000D_
        ],_x000D_
        "Statistics": {_x000D_
          "CreationDate": "2022-01-12T14:01:11.1504361+01:00",_x000D_
          "LastRefreshDate": "2021-01-15T15:54:00.9782002+01:00",_x000D_
          "TotalRefreshCount": 18,_x000D_
          "CustomInfo": {}_x000D_
        }_x000D_
      },_x000D_
      "409": {_x000D_
        "$type": "Inside.Core.Formula.Definition.DefinitionAC, Inside.Core.Formula",_x000D_
        "ID": 409,_x000D_
        "Results": [_x000D_
          [_x000D_
            -3870429.79_x000D_
          ]_x000D_
        ],_x000D_
        "Statistics": {_x000D_
          "CreationDate": "2022-01-12T14:01:11.1504361+01:00",_x000D_
          "LastRefreshDate": "2021-01-15T15:54:01.0011418+01:00",_x000D_
          "TotalRefreshCount": 18,_x000D_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"2022-01-12T14:01:11.1504361+01:00",_x000D_
          "LastRefreshDate": "2021-01-15T15:54:00.9861434+01:00",_x000D_
          "TotalRefreshCount": 8,_x000D_
          "CustomInfo": {}_x000D_
        }_x000D_
      },_x000D_
      "411": {_x000D_
        "$type": "Inside.Core.Formula.Definition.DefinitionAC, Inside.Core.Formula",_x000D_
        "ID": 411,_x000D_
        "Results": [_x000D_
          [_x000D_
            -500000.0_x000D_
          ]_x000D_
        ],_x000D_
        "Statistics": {_x000D_
          "CreationDate": "2022-01-12T14:01:11.1504361+01:00",_x000D_
          "LastRefreshDate": "2021-01-15T15:51:59.8931998+01:00",_x000D_
          "TotalRefreshCount": 7,_x000D_
          "CustomInfo": {}_x000D_
        }_x000D_
      },_x000D_
      "412": {_x000D_
        "$type": "Inside.Core.Formula.Definition.DefinitionAC, Inside.Core.Formula",_x000D_
        "ID": 412,_x000D_
        "Results": [_x000D_
          [_x000D_
            -500000.0_x000D_
          ]_x000D_
        ],_x000D_
        "Statistics": {_x000D_
          "CreationDate": "2022-01-12T14:01:11.1504361+01:00",_x000D_
          "LastRefreshDate": "2021-01-15T15:51:59.8562995+01:00",_x000D_
          "TotalRefreshCount": 10,_x000D_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"2022-01-12T14:01:11.1504361+01:00",_x000D_
          "LastRefreshDate": "2021-01-15T15:51:59.869294+01:00",_x000D_
          "TotalRefreshCount": 7,_x000D_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"2022-01-12T14:01:11.1504361+01:00",_x000D_
          "LastRefreshDate": "2021-01-15T15:51:59.9234893+01:00",_x000D_
          "TotalRefreshCount": 10,_x000D_
          "CustomInfo": {}_x000D_
        }_x000D_
      },_x000D_
      "415": {_x000D_
        "$type": "Inside.Core.Formula.Definition.DefinitionAC, Inside.Core.Formula",_x000D_
        "ID": 415,_x000D_
        "Results": [_x000D_
          [_x000D_
            -6622.0_x000D_
          ]_x000D_
        ],_x000D_
        "Statistics": {_x000D_
          "CreationDate": "2022-01-12T14:01:11.1504361+01:00",_x000D_
          "LastRefreshDate": "2021-01-15T15:51:59.8503143+01:00",_x000D_
          "TotalRefreshCount": 7,_x000D_
          "CustomInfo": {}_x000D_
        }_x000D_
      },_x000D_
      "416": {_x000D_
        "$type": "Inside.Core.Formula.Definition.DefinitionAC, Inside.Core.Formula",_x000D_
        "ID": 416,_x000D_
        "Results": [_x000D_
          [_x000D_
            -6622.0_x000D_
          ]_x000D_
        ],_x000D_
        "Statistics": {_x000D_
          "CreationDate": "2022-01-12T14:01:11.1504361+01:00",_x000D_
          "LastRefreshDate": "2021-01-15T15:51:59.8593195+01:00",_x000D_
          "TotalRefreshCount": 10,_x000D_
          "CustomInfo": {}_x000D_
        }_x000D_
      },_x000D_
      "417": {_x000D_
        "$type": "Inside.Core.Formula.Definition.DefinitionAC, Inside.Core.Formula",_x000D_
        "ID": 417,_x000D_
        "Results": [_x000D_
          [_x000D_
            -3182420.0_x000D_
          ]_x000D_
        ],_x000D_
        "Statistics": {_x000D_
          "CreationDate": "2022-01-12T14:01:11.1504361+01:00",_x000D_
          "LastRefreshDate": "2021-01-15T15:51:59.8872517+01:00",_x000D_
          "TotalRefreshCount": 7,_x000D_
          "CustomInfo": {}_x000D_
        }_x000D_
      },_x000D_
      "418": {_x000D_
        "$type": "Inside.Core.Formula.Definition.DefinitionAC, Inside.Core.Formula",_x000D_
        "ID": 418,_x000D_
        "Results": [_x000D_
          [_x000D_
            -3182420.0_x000D_
          ]_x000D_
        ],_x000D_
        "Statistics": {_x000D_
          "CreationDate": "2022-01-12T14:01:11.1504361+01:00",_x000D_
          "LastRefreshDate": "2021-01-15T15:51:59.9444689+01:00",_x000D_
          "TotalRefreshCount": 10,_x000D_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"2022-01-12T14:01:11.1504361+01:00",_x000D_
          "LastRefreshDate": "2021-01-15T15:51:59.950458+01:00",_x000D_
          "TotalRefreshCount": 8,_x000D_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"2022-01-12T14:01:11.1504361+01:00",_x000D_
          "LastRefreshDate": "2021-01-15T15:51:59.9933072+01:00",_x000D_
          "TotalRefreshCount": 9,_x000D_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"2022-01-12T14:01:11.1504361+01:00",_x000D_
          "LastRefreshDate": "2022-01-07T14:47:58.1915165+01:00",_x000D_
          "TotalRefreshCount": 16,_x000D_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"2022-01-12T14:01:11.1504361+01:00",_x000D_
          "LastRefreshDate": "2021-01-15T15:52:36.0992116+01:00",_x000D_
          "TotalRefreshCount": 2,_x000D_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"2022-01-12T14:01:11.1504361+01:00",_x000D_
          "LastRefreshDate": "2021-01-21T18:06:08.8448436+01:00",_x000D_
          "TotalRefreshCount": 15,_x000D_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"2022-01-12T14:01:11.1504361+01:00",_x000D_
          "LastRefreshDate": "2021-01-21T18:06:08.8089285+01:00",_x000D_
          "TotalRefreshCount": 14,_x000D_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"2022-01-12T14:01:11.1504361+01:00",_x000D_
          "LastRefreshDate": "2021-01-21T18:06:08.8518198+01:00",_x000D_
          "TotalRefreshCount": 14,_x000D_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"2022-01-12T14:01:11.1504361+01:00",_x000D_
          "LastRefreshDate": "2021-01-21T18:06:08.8847326+01:00",_x000D_
          "TotalRefreshCount": 14,_x000D_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"2022-01-12T14:01:11.1504361+01:00",_x000D_
          "LastRefreshDate": "2021-01-21T18:06:08.9316065+01:00",_x000D_
          "TotalRefreshCount": 14,_x000D_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"2022-01-12T14:01:11.1504361+01:00",_x000D_
          "LastRefreshDate": "2021-01-21T18:06:08.8128866+01:00",_x000D_
          "TotalRefreshCount": 14,_x000D_
          "CustomInfo": {}_x000D_
        }_x000D_
    </t>
  </si>
  <si>
    <t xml:space="preserve">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"2022-01-12T14:01:11.1504361+01:00",_x000D_
          "LastRefreshDate": "2021-01-21T18:06:08.9565667+01:00",_x000D_
          "TotalRefreshCount": 14,_x000D_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"2022-01-12T14:01:11.1504361+01:00",_x000D_
          "LastRefreshDate": "2021-01-21T18:06:08.8198615+01:00",_x000D_
          "TotalRefreshCount": 14,_x000D_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"2022-01-12T14:01:11.1504361+01:00",_x000D_
          "LastRefreshDate": "2021-01-21T18:06:08.9286121+01:00",_x000D_
          "TotalRefreshCount": 14,_x000D_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"2022-01-12T14:01:11.1504361+01:00",_x000D_
          "LastRefreshDate": "2021-01-21T18:06:08.86678+01:00",_x000D_
          "TotalRefreshCount": 14,_x000D_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"2022-01-12T14:01:11.1504361+01:00",_x000D_
          "LastRefreshDate": "2021-01-21T18:06:08.8488342+01:00",_x000D_
          "TotalRefreshCount": 14,_x000D_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"2022-01-12T14:01:11.1504361+01:00",_x000D_
          "LastRefreshDate": "2021-01-21T18:06:08.8159148+01:00",_x000D_
          "TotalRefreshCount": 14,_x000D_
          "CustomInfo": {}_x000D_
        }_x000D_
      },_x000D_
      "435": {_x000D_
        "$type": "Inside.Core.Formula.Definition.DefinitionAC, Inside.Core.Formula",_x000D_
        "ID": 435,_x000D_
        "Results": [_x000D_
          [_x000D_
            0.0_x000D_
          ]_x000D_
        ],_x000D_
        "Statistics": {_x000D_
          "CreationDate": "2022-01-12T14:01:11.1504361+01:00",_x000D_
          "LastRefreshDate": "2021-01-21T18:06:08.924583+01:00",_x000D_
          "TotalRefreshCount": 14,_x000D_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"2022-01-12T14:01:11.1504361+01:00",_x000D_
          "LastRefreshDate": "2021-01-21T18:06:08.7750167+01:00",_x000D_
          "TotalRefreshCount": 14,_x000D_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"2022-01-12T14:01:11.1504361+01:00",_x000D_
          "LastRefreshDate": "2021-01-21T18:06:08.9206342+01:00",_x000D_
          "TotalRefreshCount": 14,_x000D_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"2022-01-12T14:01:11.1504361+01:00",_x000D_
          "LastRefreshDate": "2021-01-21T18:06:08.8228962+01:00",_x000D_
          "TotalRefreshCount": 14,_x000D_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"2022-01-12T14:01:11.1504361+01:00",_x000D_
          "LastRefreshDate": "2021-01-21T18:06:08.9066632+01:00",_x000D_
          "TotalRefreshCount": 14,_x000D_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"2022-01-12T14:01:11.1504361+01:00",_x000D_
          "LastRefreshDate": "2021-01-21T18:06:08.9355538+01:00",_x000D_
          "TotalRefreshCount": 14,_x000D_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"2022-01-12T14:01:11.1504361+01:00",_x000D_
          "LastRefreshDate": "2021-01-21T18:06:08.9685244+01:00",_x000D_
          "TotalRefreshCount": 13,_x000D_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"2022-01-12T14:01:11.1514309+01:00",_x000D_
          "LastRefreshDate": "2021-01-21T18:06:08.855766+01:00",_x000D_
          "TotalRefreshCount": 14,_x000D_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"2022-01-12T14:01:11.1514309+01:00",_x000D_
          "LastRefreshDate": "2021-01-21T18:06:08.9136133+01:00",_x000D_
          "TotalRefreshCount": 14,_x000D_
          "CustomInfo": {}_x000D_
        }_x000D_
      },_x000D_
      "444": {_x000D_
        "$type": "Inside.Core.Formula.Definition.DefinitionAC, Inside.Core.Formula",_x000D_
        "ID": 444,_x000D_
        "Results": [_x000D_
          [_x000D_
            0.0_x000D_
          ]_x000D_
        ],_x000D_
        "Statistics": {_x000D_
          "CreationDate": "2022-01-12T14:01:11.1514309+01:00",_x000D_
          "LastRefreshDate": "2021-01-21T18:06:08.972514+01:00",_x000D_
          "TotalRefreshCount": 13,_x000D_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"2022-01-12T14:01:11.1514309+01:00",_x000D_
          "LastRefreshDate": "2021-01-21T18:06:08.8049364+01:00",_x000D_
          "TotalRefreshCount": 14,_x000D_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"2022-01-12T14:01:11.1514309+01:00",_x000D_
          "LastRefreshDate": "2021-01-21T18:06:08.8817425+01:00",_x000D_
          "TotalRefreshCount": 14,_x000D_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"2022-01-12T14:01:11.1514309+01:00",_x000D_
          "LastRefreshDate": "2021-01-21T18:06:08.917644+01:00",_x000D_
          "TotalRefreshCount": 14,_x000D_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"2022-01-12T14:01:11.1514309+01:00",_x000D_
          "LastRefreshDate": "2021-01-21T18:06:08.9395961+01:00",_x000D_
          "TotalRefreshCount": 14,_x000D_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"2022-01-12T14:01:11.1514309+01:00",_x000D_
          "LastRefreshDate": "2021-01-21T18:06:08.9755059+01:00",_x000D_
          "TotalRefreshCount": 13,_x000D_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"2022-01-12T14:01:11.1514309+01:00",_x000D_
          "LastRefreshDate": "2021-01-21T18:06:08.9535642+01:00",_x000D_
          "TotalRefreshCount": 14,_x000D_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"2022-01-12T14:01:11.1514309+01:00",_x000D_
          "LastRefreshDate": "2021-01-21T18:06:08.8308749+01:00",_x000D_
          "TotalRefreshCount": 14,_x000D_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"2022-01-12T14:01:11.1514309+01:00",_x000D_
          "LastRefreshDate": "2021-01-21T18:06:08.786005+01:00",_x000D_
          "TotalRefreshCount": 14,_x000D_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"2022-01-12T14:01:11.1514309+01:00",_x000D_
          "LastRefreshDate": "2021-01-21T18:06:08.8897195+01:00",_x000D_
          "TotalRefreshCount": 14,_x000D_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"2022-01-12T14:01:11.1514309+01:00",_x000D_
          "LastRefreshDate": "2021-01-21T18:06:08.9634809+01:00",_x000D_
          "TotalRefreshCount": 13,_x000D_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"2022-01-12T14:01:11.1514309+01:00",_x000D_
          "LastRefreshDate": "2021-01-21T18:06:08.797966+01:00",_x000D_
          "TotalRefreshCount": 14,_x000D_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"2022-01-12T14:01:11.1514309+01:00",_x000D_
          "LastRefreshDate": "2021-01-21T18:06:08.7789687+01:00",_x000D_
          "TotalRefreshCount": 14,_x000D_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"2022-01-12T14:01:11.1514309+01:00",_x000D_
          "LastRefreshDate": "2021-01-21T18:06:08.9096233+01:00",_x000D_
          "TotalRefreshCount": 14,_x000D_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"2022-01-12T14:01:11.1514309+01:00",_x000D_
          "LastRefreshDate": "2021-01-21T18:06:08.7899923+01:00",_x000D_
          "TotalRefreshCount": 14,_x000D_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"2022-01-12T14:01:11.1514309+01:00",_x000D_
          "LastRefreshDate": "2021-01-21T18:06:08.7929893+01:00",_x000D_
          "TotalRefreshCount": 14,_x000D_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"2022-01-12T14:01:11.1514309+01:00",_x000D_
          "LastRefreshDate": "2021-01-21T18:06:08.8338236+01:00",_x000D_
          "TotalRefreshCount": 14,_x000D_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"2022-01-12T14:01:11.1514309+01:00",_x000D_
          "LastRefreshDate": "2021-01-21T18:06:08.8777637+01:00",_x000D_
          "TotalRefreshCount": 14,_x000D_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"2022-01-12T14:01:11.1514309+01:00",_x000D_
          "LastRefreshDate": "2021-01-21T18:06:08.8637451+01:00",_x000D_
          "TotalRefreshCount": 14,_x000D_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"2022-01-12T14:01:11.1514309+01:00",_x000D_
          "LastRefreshDate": "2021-01-21T18:06:08.8747542+01:00",_x000D_
          "TotalRefreshCount": 14,_x000D_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"2022-01-12T14:01:11.1514309+01:00",_x000D_
          "LastRefreshDate": "2021-01-21T18:06:08.9455678+01:00",_x000D_
          "TotalRefreshCount": 14,_x000D_
          "CustomInfo": {}_x000D_
        }_x000D_
      },_x000D_
      "465": {_x000D_
        "$type": "Inside.Core.Formula.Definition.DefinitionAC, Inside.Core.Formula",_x000D_
        "ID": 465,_x000D_
        "Results": [_x000D_
          [_x000D_
            0.0_x000D_
          ]_x000D_
        ],_x000D_
        "Statistics": {_x000D_
          "CreationDate": "2022-01-12T14:01:11.1514309+01:00",_x000D_
          "LastRefreshDate": "2021-01-21T18:06:08.801934+01:00",_x000D_
          "TotalRefreshCount": 14,_x000D_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"2022-01-12T14:01:11.1514309+01:00",_x000D_
          "LastRefreshDate": "2021-01-21T18:06:08.8378608+01:00",_x000D_
          "TotalRefreshCount": 14,_x000D_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"2022-01-12T14:01:11.1514309+01:00",_x000D_
          "LastRefreshDate": "2021-01-21T18:06:08.9495767+01:00",_x000D_
          "TotalRefreshCount": 14,_x000D_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"2022-01-12T14:01:11.1514309+01:00",_x000D_
          "LastRefreshDate": "2021-01-21T18:06:08.8268854+01:00",_x000D_
          "TotalRefreshCount": 14,_x000D_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"2022-01-12T14:01:11.1514309+01:00",_x000D_
          "LastRefreshDate": "2021-01-21T18:06:08.8598008+01:00",_x000D_
          "TotalRefreshCount": 14,_x000D_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"2022-01-12T14:01:11.1514309+01:00",_x000D_
          "LastRefreshDate": "2021-01-21T18:06:08.8707717+01:00",_x000D_
          "TotalRefreshCount": 14,_x000D_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"2022-01-12T14:01:11.1514309+01:00",_x000D_
          "LastRefreshDate": "2021-01-21T18:06:08.8418483+01:00",_x000D_
          "TotalRefreshCount": 14,_x000D_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"2022-01-12T14:01:11.1514309+01:00",_x000D_
          "LastRefreshDate": "2021-01-21T18:06:08.7829976+01:00",_x000D_
          "TotalRefreshCount": 14,_x000D_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"2022-01-12T14:01:11.1514309+01:00",_x000D_
          "LastRefreshDate": "2021-01-21T18:06:08.9595478+01:00",_x000D_
          "TotalRefreshCount": 13,_x000D_
          "CustomInfo": {}_x000D_
        }_x000D_
      },_x000D_
      "474": {_x000D_
        "$type": "Inside.Core.Formula.Definition.DefinitionAC, Inside.Core.Formula",_x000D_
        "ID": 474,_x000D_
        "Results": [_x000D_
          [_x000D_
            -2324000.0_x000D_
          ]_x000D_
        ],_x000D_
        "Statistics": {_x000D_
          "CreationDate": "2022-01-12T14:01:11.1514309+01:00",_x000D_
          "LastRefreshDate": "2022-01-07T16:09:32.7990234+01:00",_x000D_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2450125.0_x000D_
          ]_x000D_
        ],_x000D_
        "Statistics": {_x000D_
          "CreationDate": "2022-01-12T14:01:11.1514309+01:00",_x000D_
          "LastRefreshDate": "2022-01-12T14:02:55.0185544+01:00",_x000D_
          "TotalRefreshCount": 26,_x000D_
          "CustomInfo": {}_x000D_
        }_x000D_
      },_x000D_
      "476": {_x000D_
        "$type": "Inside.Core.Formula.Definition.DefinitionAC, Inside.Core.Formula",_x000D_
        "ID": 476,_x000D_
        "Results": [_x000D_
          [_x000D_
            12130568.0_x000D_
          ]_x000D_
        ],_x000D_
        "Statistics": {_x000D_
          "CreationDate": "2022-01-12T14:01:11.1514309+01:00",_x000D_
          "LastRefreshDate": "2022-01-12T14:02:55.0215329+01:00",_x000D_
          "TotalRefreshCount": 25,_x000D_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"2022-01-12T14:01:11.1514309+01:00",_x000D_
          "LastRefreshDate": "2022-01-12T14:02:55.0245158+01:00",_x000D_
          "TotalRefreshCount": 25,_x000D_
          "CustomInfo": {}_x000D_
        }_x000D_
      },_x000D_
      "478": {_x000D_
        "$type": "Inside.Core.Formula.Definition.DefinitionAC, Inside.Core.Formula",_x000D_
        "ID": 478,_x000D_
        "Results": [_x000D_
          [_x000D_
            175000.0_x000D_
          ]_x000D_
        ],_x000D_
        "Statistics": {_x000D_
          "CreationDate": "2022-01-12T14:01:11.1514309+01:00",_x000D_
          "LastRefreshDate": "2022-01-12T14:02:55.0284906+01:00",_x000D_
          "TotalRefreshCount": 25,_x000D_
          "CustomInfo": {}_x000D_
        }_x000D_
      },_x000D_
      "479": {_x000D_
        "$type": "Inside.Core.Formula.Definition.DefinitionAC, Inside.Core.Formula",_x000D_
        "ID": 479,_x000D_
        "Results": [_x000D_
          [_x000D_
            650124.0_x000D_
          ]_x000D_
        ],_x000D_
        "Statistics": {_x000D_
          "CreationDate": "2022-01-12T14:01:11.1514309+01:00",_x000D_
          "LastRefreshDate": "2022-01-12T14:02:55.0314712+01:00",_x000D_
          "TotalRefreshCount": 25,_x000D_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"2022-01-12T14:01:11.1514309+01:00",_x000D_
          "LastRefreshDate": "2022-01-12T14:02:55.0344523+01:00",_x000D_
          "TotalRefreshCount": 25,_x000D_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"2022-01-12T14:01:11.1514309+01:00",_x000D_
          "LastRefreshDate": "2022-01-12T14:02:55.0374332+01:00",_x000D_
          "TotalRefreshCount": 25,_x000D_
          "CustomInfo": {}_x000D_
        }_x000D_
      },_x000D_
      "482": {_x000D_
        "$type": "Inside.Core.Formula.Definition.DefinitionAC, Inside.Core.Formula",_x000D_
        "ID": 482,_x000D_
        "Results": [_x000D_
          [_x000D_
            11379019.1_x000D_
          ]_x000D_
        ],_x000D_
        "Statistics": {_x000D_
          "CreationDate": "2022-01-12T14:01:11.1514309+01:00",_x000D_
          "LastRefreshDate": "2022-01-12T14:02:55.0414081+01:00",_x000D_
          "TotalRefreshCount": 25,_x000D_
          "CustomInfo": {}_x000D_
        }_x000D_
      },_x000D_
      "483": {_x000D_
        "$type": "Inside.Core.Formula.Definition.DefinitionAC, Inside.Core.Formula",_x000D_
        "ID": 483,_x000D_
        "Results": [_x000D_
          [_x000D_
            5431963.78_x000D_
          ]_x000D_
        ],_x000D_
        "Statistics": {_x000D_
          "CreationDate": "2022-01-12T14:01:11.1514309+01:00",_x000D_
          "LastRefreshDate": "2022-01-12T14:02:55.0443893+01:00",_x000D_
          "TotalRefreshCount": 25,_x000D_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"2022-01-12T14:01:11.1514309+01:00",_x000D_
          "LastRefreshDate": "2022-01-12T14:02:55.0473696+01:00",_x000D_
          "TotalRefreshCount": 25,_x000D_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"2022-01-12T14:01:11.1514309+01:00",_x000D_
          "LastRefreshDate": "2022-01-12T14:02:55.0503506+01:00",_x000D_
          "TotalRefreshCount": 25,_x000D_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"2022-01-12T14:01:11.1514309+01:00",_x000D_
          "LastRefreshDate": "2022-01-12T14:02:55.0533314+01:00",_x000D_
          "TotalRefreshCount": 25,_x000D_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"2022-01-12T14:01:11.1514309+01:00",_x000D_
          "LastRefreshDate": "2022-01-12T14:02:55.0563124+01:00",_x000D_
          "TotalRefreshCount": 25,_x000D_
          "CustomInfo": {}_x000D_
        }_x000D_
      },_x000D_
      "488": {_x000D_
        "$type": "Inside.Core.Formula.Definition.DefinitionAC, Inside.Core.Formula",_x000D_
        "ID": 488,_x000D_
        "Results": [_x000D_
          [_x000D_
            450000.0_x000D_
          ]_x000D_
        ],_x000D_
        "Statistics": {_x000D_
          "CreationDate": "2022-01-12T14:01:11.1514309+01:00",_x000D_
          "LastRefreshDate": "2022-01-12T14:02:55.0593021+01:00",_x000D_
          "TotalRefreshCount": 25,_x000D_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"2022-01-12T14:01:11.1514309+01:00",_x000D_
          "LastRefreshDate": "2022-01-12T14:02:55.0622744+01:00",_x000D_
          "TotalRefreshCount": 25,_x000D_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"2022-01-12T14:01:11.1514309+01:00",_x000D_
          "LastRefreshDate": "2022-01-12T14:02:55.0652556+01:00",_x000D_
          "TotalRefreshCount": 25,_x000D_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"2022-01-12T14:01:11.1514309+01:00",_x000D_
          "LastRefreshDate": "2022-01-12T14:02:55.0682367+01:00",_x000D_
          "TotalRefreshCount": 25,_x000D_
          "CustomInfo": {}_x000D_
        }_x000D_
      },_x000D_
      "492": {_x000D_
        "$type": "Inside.Core.Formula.Definition.DefinitionAC, Inside.Core.Formula",_x000D_
        "ID": 492,_x000D_
        "Results": [_x000D_
          [_x000D_
            3255240.83_x000D_
          ]_x000D_
        ],_x000D_
        "Statistics": {_x000D_
          "CreationDate": "2022-01-12T14:01:11.1514309+01:00",_x000D_
          "LastRefreshDate": "2022-01-07T16:10:23.0819091+01:00",_x000D_
          "TotalRefreshCount": 1,_x000D_
          "CustomInfo": {}_x000D_
        }_x000D_
      },_x000D_
      "493": {_x000D_
        "$type": "Inside.Core.Formula.Definition.DefinitionAC, Inside.Core.Formula",_x000D_
        "ID": 493,_x000D_
        "Results": [_x000D_
          [_x000D_
            4365250.94_x000D_
          ]_x000D_
        ],_x000D_
        "Statistics": {_x000D_
          "CreationDate": "2022-01-12T14:01:11.1514309+01:00",_x000D_
          "LastRefreshDate": "2022-01-07T16:10:23.0888928+01:00",_x000D_
          "TotalRefreshCount": 1,_x000D_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"2022-01-12T14:01:11.1514309+01:00",_x000D_
          "LastRefreshDate": "2022-01-12T14:02:55.0722115+01:00",_x000D_
          "TotalRefreshCount": 25,_x000D_
          "CustomInfo": {}_x000D_
        }_x000D_
      },_x000D_
      "495": {_x000D_
        "$type": "Inside.Core.Formula.Definition.DefinitionAC, Inside.Core.Formula",_x000D_
        "ID": 495,_x000D_
        "Results": [_x000D_
          [_x000D_
            291681.03_x000D_
          ]_x000D_
        ],_x000D_
        "Statistics": {_x000D_
          "CreationDate": "2022-01-12T14:01:11.1514309+01:00",_x000D_
          "LastRefreshDate": "2022-01-07T16:10:23.1018566+01:00",_x000D_
          "TotalRefreshCount": 1,_x000D_
          "CustomInfo": {}_x000D_
        }_x000D_
      },_x000D_
      "496": {_x000D_
        "$type": "Inside.Core.Formula.Definition.DefinitionAC, Inside.Core.Formula",_x000D_
        "ID": 496,_x000D_
        "Results": [_x000D_
          [_x000D_
            963549.67999999993_x000D_
          ]_x000D_
        ],_x000D_
        "Statistics": {_x000D_
          "CreationDate": "2022-01-12T14:01:11.1514309+01:00",_x000D_
          "LastRefreshDate": "2022-01-07T16:10:23.1088379+01:00",_x000D_
          "TotalRefreshCount": 1,_x000D_
          "CustomInfo": {}_x000D_
        }_x000D_
      },_x000D_
      "497": {_x000D_
        "$type": "Inside.Core.Formula.Definition.DefinitionAC, Inside.Core.Formula",_x000D_
        "ID": 497,_x000D_
        "Results": [_x000D_
          [_x000D_
            5663.4000000000087_x000D_
          ]_x000D_
        ],_x000D_
        "Statistics": {_x000D_
          "CreationDate": "2022-01-12T14:01:11.1514309+01:00",_x000D_
          "LastRefreshDate": "2022-01-07T16:10:23.1148225+01:00",_x000D_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-1995740.02_x000D_
          ]_x000D_
        ],_x000D_
        "Statistics": {_x000D_
          "CreationDate": "2022-01-12T14:01:11.1514309+01:00",_x000D_
          "LastRefreshDate": "2022-01-07T16:10:23.1208071+01:00",_x000D_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-22500.0_x000D_
          ]_x000D_
        ],_x000D_
        "Statistics": {_x000D_
          "CreationDate": "2022-01-12T14:01:11.1514309+01:00",_x000D_
          "LastRefreshDate": "2022-01-12T14:02:55.0751918+01:00",_x000D_
          "TotalRefreshCount": 25,_x000D_
          "CustomInfo": {}_x000D_
        }_x000D_
      },_x000D_
      "500": {_x000D_
        "$type": "Inside.Core.Formula.Definition.DefinitionAC, Inside.Core.Formula",_x000D_
        "ID": 500,_x000D_
        "Results": [_x000D_
          [_x000D_
            74491.62_x000D_
          ]_x000D_
        ],_x000D_
        "Statistics": {_x000D_
          "CreationDate": "2022-01-12T14:01:11.1514309+01:00",_x000D_
          "LastRefreshDate": "2022-01-12T14:02:55.0781728+01:00",_x000D_
          "TotalRefreshCount": 25,_x000D_
          "CustomInfo": {}_x000D_
        }_x000D_
      },_x000D_
      "501": {_x000D_
        "$type": "Inside.Core.Formula.Definition.DefinitionAC, Inside.Core.Formula",_x000D_
        "ID": 501,_x000D_
        "Results": [_x000D_
          [_x000D_
            2810125.0_x000D_
          ]_x000D_
        ],_x000D_
        "Statistics": {_x000D_
          "CreationDate": "2022-01-12T14:01:11.1514309+01:00",_x000D_
          "LastRefreshDate": "2022-01-12T14:02:55.0811538+01:00",_x000D_
          "TotalRefreshCount": 25,_x000D_
          "CustomInfo": {}_x000D_
        }_x000D_
      },_x000D_
      "502": {_x000D_
        "$type": "Inside.Core.Formula.Definition.DefinitionAC, Inside.Core.Formula",_x000D_
        "ID": 502,_x000D_
        "Results": [_x000D_
          [_x000D_
            12610808.0_x000D_
          ]_x000D_
        ],_x000D_
        "Statistics": {_x000D_
          "CreationDate": "2022-01-12T14:01:11.1514309+01:00",_x000D_
          "LastRefreshDate": "2022-01-12T14:02:55.0841347+01:00",_x000D_
          "TotalRefreshCount": 25,_x000D_
          "CustomInfo": {}_x000D_
        }_x000D_
      },_x000D_
      "503": {_x000D_
        "$type": "Inside.Core.Formula.Definition.DefinitionAC, Inside.C</t>
  </si>
  <si>
    <t>ore.Formula",_x000D_
        "ID": 503,_x000D_
        "Results": [_x000D_
          [_x000D_
            0.0_x000D_
          ]_x000D_
        ],_x000D_
        "Statistics": {_x000D_
          "CreationDate": "2022-01-12T14:01:11.1514309+01:00",_x000D_
          "LastRefreshDate": "2022-01-12T14:02:55.0871156+01:00",_x000D_
          "TotalRefreshCount": 25,_x000D_
          "CustomInfo": {}_x000D_
        }_x000D_
      },_x000D_
      "504": {_x000D_
        "$type": "Inside.Core.Formula.Definition.DefinitionAC, Inside.Core.Formula",_x000D_
        "ID": 504,_x000D_
        "Results": [_x000D_
          [_x000D_
            175000.0_x000D_
          ]_x000D_
        ],_x000D_
        "Statistics": {_x000D_
          "CreationDate": "2022-01-12T14:01:11.1514309+01:00",_x000D_
          "LastRefreshDate": "2022-01-12T14:02:55.090097+01:00",_x000D_
          "TotalRefreshCount": 25,_x000D_
          "CustomInfo": {}_x000D_
        }_x000D_
      },_x000D_
      "505": {_x000D_
        "$type": "Inside.Core.Formula.Definition.DefinitionAC, Inside.Core.Formula",_x000D_
        "ID": 505,_x000D_
        "Results": [_x000D_
          [_x000D_
            650124.0_x000D_
          ]_x000D_
        ],_x000D_
        "Statistics": {_x000D_
          "CreationDate": "2022-01-12T14:01:11.1514309+01:00",_x000D_
          "LastRefreshDate": "2022-01-12T14:02:55.0930782+01:00",_x000D_
          "TotalRefreshCount": 25,_x000D_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"2022-01-12T14:01:11.1514309+01:00",_x000D_
          "LastRefreshDate": "2022-01-12T14:02:55.0960585+01:00",_x000D_
          "TotalRefreshCount": 25,_x000D_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"2022-01-12T14:01:11.1514309+01:00",_x000D_
          "LastRefreshDate": "2022-01-12T14:02:55.0990395+01:00",_x000D_
          "TotalRefreshCount": 25,_x000D_
          "CustomInfo": {}_x000D_
        }_x000D_
      },_x000D_
      "508": {_x000D_
        "$type": "Inside.Core.Formula.Definition.DefinitionAC, Inside.Core.Formula",_x000D_
        "ID": 508,_x000D_
        "Results": [_x000D_
          [_x000D_
            11379019.1_x000D_
          ]_x000D_
        ],_x000D_
        "Statistics": {_x000D_
          "CreationDate": "2022-01-12T14:01:11.1514309+01:00",_x000D_
          "LastRefreshDate": "2022-01-12T14:02:55.1030141+01:00",_x000D_
          "TotalRefreshCount": 25,_x000D_
          "CustomInfo": {}_x000D_
        }_x000D_
      },_x000D_
      "509": {_x000D_
        "$type": "Inside.Core.Formula.Definition.DefinitionAC, Inside.Core.Formula",_x000D_
        "ID": 509,_x000D_
        "Results": [_x000D_
          [_x000D_
            5339635.38_x000D_
          ]_x000D_
        ],_x000D_
        "Statistics": {_x000D_
          "CreationDate": "2022-01-12T14:01:11.1514309+01:00",_x000D_
          "LastRefreshDate": "2022-01-12T14:02:55.1222459+01:00",_x000D_
          "TotalRefreshCount": 25,_x000D_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"2022-01-12T14:01:11.1514309+01:00",_x000D_
          "LastRefreshDate": "2022-01-12T14:02:55.1301939+01:00",_x000D_
          "TotalRefreshCount": 25,_x000D_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"2022-01-12T14:01:11.1514309+01:00",_x000D_
          "LastRefreshDate": "2022-01-12T14:02:55.1351617+01:00",_x000D_
          "TotalRefreshCount": 25,_x000D_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"2022-01-12T14:01:11.1514309+01:00",_x000D_
          "LastRefreshDate": "2022-01-12T14:02:55.1391348+01:00",_x000D_
          "TotalRefreshCount": 25,_x000D_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"2022-01-12T14:01:11.1514309+01:00",_x000D_
          "LastRefreshDate": "2022-01-12T14:02:55.1431087+01:00",_x000D_
          "TotalRefreshCount": 25,_x000D_
          "CustomInfo": {}_x000D_
        }_x000D_
      },_x000D_
      "514": {_x000D_
        "$type": "Inside.Core.Formula.Definition.DefinitionAC, Inside.Core.Formula",_x000D_
        "ID": 514,_x000D_
        "Results": [_x000D_
          [_x000D_
            450000.0_x000D_
          ]_x000D_
        ],_x000D_
        "Statistics": {_x000D_
          "CreationDate": "2022-01-12T14:01:11.1514309+01:00",_x000D_
          "LastRefreshDate": "2022-01-12T14:02:55.1460902+01:00",_x000D_
          "TotalRefreshCount": 25,_x000D_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"2022-01-12T14:01:11.1514309+01:00",_x000D_
          "LastRefreshDate": "2022-01-12T14:02:55.1500633+01:00",_x000D_
          "TotalRefreshCount": 25,_x000D_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"2022-01-12T14:01:11.1514309+01:00",_x000D_
          "LastRefreshDate": "2022-01-12T14:02:55.153046+01:00",_x000D_
          "TotalRefreshCount": 25,_x000D_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"2022-01-12T14:01:11.1514309+01:00",_x000D_
          "LastRefreshDate": "2022-01-12T14:02:55.1560538+01:00",_x000D_
          "TotalRefreshCount": 25,_x000D_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"2022-01-12T14:01:11.1514309+01:00",_x000D_
          "LastRefreshDate": "2022-01-07T16:10:23.2800266+01:00",_x000D_
          "TotalRefreshCount": 1,_x000D_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"2022-01-12T14:01:11.1514309+01:00",_x000D_
          "LastRefreshDate": "2022-01-07T16:10:23.2880354+01:00",_x000D_
          "TotalRefreshCount": 1,_x000D_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"2022-01-12T14:01:11.1514309+01:00",_x000D_
          "LastRefreshDate": "2022-01-12T14:02:55.159999+01:00",_x000D_
          "TotalRefreshCount": 25,_x000D_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"2022-01-12T14:01:11.1514309+01:00",_x000D_
          "LastRefreshDate": "2022-01-07T16:10:23.2990081+01:00",_x000D_
          "TotalRefreshCount": 1,_x000D_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"2022-01-12T14:01:11.1514309+01:00",_x000D_
          "LastRefreshDate": "2022-01-07T16:10:23.3039591+01:00",_x000D_
          "TotalRefreshCount": 1,_x000D_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"2022-01-12T14:01:11.1514309+01:00",_x000D_
          "LastRefreshDate": "2022-01-07T16:10:23.3089814+01:00",_x000D_
          "TotalRefreshCount": 1,_x000D_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"2022-01-12T14:01:11.1514309+01:00",_x000D_
          "LastRefreshDate": "2022-01-07T16:10:23.3149293+01:00",_x000D_
          "TotalRefreshCount": 1,_x000D_
          "CustomInfo": {}_x000D_
        }_x000D_
      },_x000D_
      "525": {_x000D_
        "$type": "Inside.Core.Formula.Definition.DefinitionAC, Inside.Core.Formula",_x000D_
        "ID": 525,_x000D_
        "Results": [_x000D_
          [_x000D_
            -22500.0_x000D_
          ]_x000D_
        ],_x000D_
        "Statistics": {_x000D_
          "CreationDate": "2022-01-12T14:01:11.1514309+01:00",_x000D_
          "LastRefreshDate": "2022-01-12T14:02:55.1629804+01:00",_x000D_
          "TotalRefreshCount": 25,_x000D_
          "CustomInfo": {}_x000D_
        }_x000D_
      },_x000D_
      "526": {_x000D_
        "$type": "Inside.Core.Formula.Definition.DefinitionAC, Inside.Core.Formula",_x000D_
        "ID": 526,_x000D_
        "Results": [_x000D_
          [_x000D_
            122482.79_x000D_
          ]_x000D_
        ],_x000D_
        "Statistics": {_x000D_
          "CreationDate": "2022-01-12T14:01:11.1514309+01:00",_x000D_
          "LastRefreshDate": "2022-01-12T14:02:55.1699359+01:00",_x000D_
          "TotalRefreshCount": 25,_x000D_
          "CustomInfo": {}_x000D_
        }_x000D_
      },_x000D_
      "527": {_x000D_
        "$type": "Inside.Core.Formula.Definition.DefinitionAC, Inside.Core.Formula",_x000D_
        "ID": 527,_x000D_
        "Results": [_x000D_
          [_x000D_
            -4039979.71_x000D_
          ]_x000D_
        ],_x000D_
        "Statistics": {_x000D_
          "CreationDate": "2022-01-12T14:01:11.1514309+01:00",_x000D_
          "LastRefreshDate": "2022-01-07T16:12:17.6597394+01:00",_x000D_
          "TotalRefreshCount": 1,_x000D_
          "CustomInfo": {}_x000D_
        }_x000D_
      },_x000D_
      "528": {_x000D_
        "$type": "Inside.Core.Formula.Definition.DefinitionAC, Inside.Core.Formula",_x000D_
        "ID": 528,_x000D_
        "Results": [_x000D_
          [_x000D_
            55729532.18_x000D_
          ]_x000D_
        ],_x000D_
        "Statistics": {_x000D_
          "CreationDate": "2022-01-12T14:01:11.1514309+01:00",_x000D_
          "LastRefreshDate": "2022-01-07T16:12:32.593148+01:00",_x000D_
          "TotalRefreshCount": 1,_x000D_
          "CustomInfo": {}_x000D_
        }_x000D_
      },_x000D_
      "529": {_x000D_
        "$type": "Inside.Core.Formula.Definition.DefinitionAC, Inside.Core.Formula",_x000D_
        "ID": 529,_x000D_
        "Results": [_x000D_
          [_x000D_
            55729532.18_x000D_
          ]_x000D_
        ],_x000D_
        "Statistics": {_x000D_
          "CreationDate": "2022-01-12T14:01:11.1514309+01:00",_x000D_
          "LastRefreshDate": "2022-01-07T16:13:37.0402228+01:00",_x000D_
          "TotalRefreshCount": 1,_x000D_
          "CustomInfo": {}_x000D_
        }_x000D_
      },_x000D_
      "530": {_x000D_
        "$type": "Inside.Core.Formula.Definition.DefinitionAC, Inside.Core.Formula",_x000D_
        "ID": 530,_x000D_
        "Results": [_x000D_
          [_x000D_
            730.0_x000D_
          ]_x000D_
        ],_x000D_
        "Statistics": {_x000D_
          "CreationDate": "2022-01-12T14:01:11.1524235+01:00",_x000D_
          "LastRefreshDate": "2022-01-12T14:02:55.2037207+01:00",_x000D_
          "TotalRefreshCount": 20,_x000D_
          "CustomInfo": {}_x000D_
        }_x000D_
      },_x000D_
      "531": {_x000D_
        "$type": "Inside.Core.Formula.Definition.DefinitionAC, Inside.Core.Formula",_x000D_
        "ID": 531,_x000D_
        "Results": [_x000D_
          [_x000D_
            730.0_x000D_
          ]_x000D_
        ],_x000D_
        "Statistics": {_x000D_
          "CreationDate": "2022-01-12T14:01:11.1524235+01:00",_x000D_
          "LastRefreshDate": "2022-01-12T14:02:55.1778855+01:00",_x000D_
          "TotalRefreshCount": 20,_x000D_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"2022-01-12T14:01:11.1524235+01:00",_x000D_
          "LastRefreshDate": "2022-01-12T14:02:55.2076948+01:00",_x000D_
          "TotalRefreshCount": 19,_x000D_
          "CustomInfo": {}_x000D_
        }_x000D_
      },_x000D_
      "533": {_x000D_
        "$type": "Inside.Core.Formula.Definition.DefinitionAC, Inside.Core.Formula",_x000D_
        "ID": 533,_x000D_
        "Results": [_x000D_
          [_x000D_
            12306.0_x000D_
          ]_x000D_
        ],_x000D_
        "Statistics": {_x000D_
          "CreationDate": "2022-01-12T14:01:11.1524235+01:00",_x000D_
          "LastRefreshDate": "2022-01-12T14:02:55.2126631+01:00",_x000D_
          "TotalRefreshCount": 19,_x000D_
          "CustomInfo": {}_x000D_
        }_x000D_
      },_x000D_
      "534": {_x000D_
        "$type": "Inside.Core.Formula.Definition.DefinitionAC, Inside.Core.Formula",_x000D_
        "ID": 534,_x000D_
        "Results": [_x000D_
          [_x000D_
            1044.0_x000D_
          ]_x000D_
        ],_x000D_
        "Statistics": {_x000D_
          "CreationDate": "2022-01-12T14:01:11.1524235+01:00",_x000D_
          "LastRefreshDate": "2022-01-12T14:02:55.2166376+01:00",_x000D_
          "TotalRefreshCount": 19,_x000D_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"2022-01-12T14:01:11.1524235+01:00",_x000D_
          "LastRefreshDate": "2022-01-12T14:02:55.2206121+01:00",_x000D_
          "TotalRefreshCount": 19,_x000D_
          "CustomInfo": {}_x000D_
        }_x000D_
      },_x000D_
      "536": {_x000D_
        "$type": "Inside.Core.Formula.Definition.DefinitionAC, Inside.Core.Formula",_x000D_
        "ID": 536,_x000D_
        "Results": [_x000D_
          [_x000D_
            -19300.0_x000D_
          ]_x000D_
        ],_x000D_
        "Statistics": {_x000D_
          "CreationDate": "2022-01-12T14:01:11.1524235+01:00",_x000D_
          "LastRefreshDate": "2022-01-12T14:02:55.2245869+01:00",_x000D_
          "TotalRefreshCount": 19,_x000D_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"2022-01-12T14:01:11.1524235+01:00",_x000D_
          "LastRefreshDate": "2022-01-12T14:02:55.1838467+01:00",_x000D_
          "TotalRefreshCount": 19,_x000D_
          "CustomInfo": {}_x000D_
        }_x000D_
      },_x000D_
      "538": {_x000D_
        "$type": "Inside.Core.Formula.Definition.DefinitionAC, Inside.Core.Formula",_x000D_
        "ID": 538,_x000D_
        "Results": [_x000D_
          [_x000D_
            12306.0_x000D_
          ]_x000D_
        ],_x000D_
        "Statistics": {_x000D_
          "CreationDate": "2022-01-12T14:01:11.1524235+01:00",_x000D_
          "LastRefreshDate": "2022-01-12T14:02:55.1878208+01:00",_x000D_
          "TotalRefreshCount": 19,_x000D_
          "CustomInfo": {}_x000D_
        }_x000D_
      },_x000D_
      "539": {_x000D_
        "$type": "Inside.Core.Formula.Definition.DefinitionAC, Inside.Core.Formula",_x000D_
        "ID": 539,_x000D_
        "Results": [_x000D_
          [_x000D_
            1044.0_x000D_
          ]_x000D_
        ],_x000D_
        "Statistics": {_x000D_
          "CreationDate": "2022-01-12T14:01:11.1524235+01:00",_x000D_
          "LastRefreshDate": "2022-01-12T14:02:55.1917956+01:00",_x000D_
          "TotalRefreshCount": 19,_x000D_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"2022-01-12T14:01:11.1524235+01:00",_x000D_
          "LastRefreshDate": "2022-01-12T14:02:55.1957703+01:00",_x000D_
          "TotalRefreshCount": 19,_x000D_
          "CustomInfo": {}_x000D_
        }_x000D_
      },_x000D_
      "541": {_x000D_
        "$type": "Inside.Core.Formula.Definition.DefinitionAC, Inside.Core.Formula",_x000D_
        "ID": 541,_x000D_
        "Results": [_x000D_
          [_x000D_
            -19300.0_x000D_
          ]_x000D_
        ],_x000D_
        "Statistics": {_x000D_
          "CreationDate": "2022-01-12T14:01:11.1524235+01:00",_x000D_
          "LastRefreshDate": "2022-01-12T14:02:55.1997457+01:00",_x000D_
          "TotalRefreshCount": 19,_x000D_
          "CustomInfo": {}_x000D_
        }_x000D_
      }_x000D_
    },_x000D_
    "LastID": 541_x000D_
  }_x000D_
}</t>
  </si>
  <si>
    <t xml:space="preserve">}:R=J,S=4,V={9}:\";$B$1;$G$7;$G$8;$B$2;$B$3;$B$4;$B$5;$L$1;$L$2;$B21)": 250,_x000D_
    "=RIK_AC(\"INF06__;INF13@E=1,S=14,G=0,T=0,P=0:@R=A,S=16,V={0}:R=B,S=1,V={1}:R=C,S=19,V={2}:R=D,S=18,V={3}:R=E,S=3,V={4}:R=F,S=21,V={5}:R=G,S=22,V={6}:R=H,S=23,V={7}:R=I,S=24,V={8}:R=J,S=4,V={9}:\";$B$1;$G$7;$G$8;$B$2;$B$3;$B$4;$B$5;$L$1;$L$2;$B22)": 251,_x000D_
    "=RIK_AC(\"INF06__;INF13@E=1,S=14,G=0,T=0,P=0:@R=A,S=16,V={0}:R=B,S=1,V={1}:R=C,S=19,V={2}:R=D,S=18,V={3}:R=E,S=3,V={4}:R=F,S=21,V={5}:R=G,S=22,V={6}:R=H,S=23,V={7}:R=I,S=24,V={8}:R=J,S=4,V={9}:\";$B$1;$G$7;$G$8;$B$2;$B$3;$B$4;$B$5;$L$1;$L$2;$B23)": 252,_x000D_
    "=RIK_AC(\"INF06__;INF13@E=1,S=14,G=0,T=0,P=0:@R=A,S=16,V={0}:R=B,S=1,V={1}:R=C,S=19,V={2}:R=D,S=18,V={3}:R=E,S=3,V={4}:R=F,S=21,V={5}:R=G,S=22,V={6}:R=H,S=23,V={7}:R=I,S=24,V={8}:R=J,S=4,V={9}:\";$B$1;$G$7;$G$8;$B$2;$B$3;$B$4;$B$5;$L$1;$L$2;$B25)": 253,_x000D_
    "=RIK_AC(\"INF06__;INF13@E=1,S=14,G=0,T=0,P=0:@R=A,S=16,V={0}:R=B,S=1,V={1}:R=C,S=19,V={2}:R=D,S=18,V={3}:R=E,S=3,V={4}:R=F,S=21,V={5}:R=G,S=22,V={6}:R=H,S=23,V={7}:R=I,S=24,V={8}:R=J,S=4,V={9}:\";$B$1;$G$7;$G$8;$B$2;$B$3;$B$4;$B$5;$L$1;$L$2;$B26)": 254,_x000D_
    "=RIK_AC(\"INF06__;INF13@E=1,S=14,G=0,T=0,P=0:@R=A,S=16,V={0}:R=B,S=1,V={1}:R=C,S=19,V={2}:R=D,S=18,V={3}:R=E,S=3,V={4}:R=F,S=21,V={5}:R=G,S=22,V={6}:R=H,S=23,V={7}:R=I,S=24,V={8}:R=J,S=4,V={9}:\";$B$1;$G$7;$G$8;$B$2;$B$3;$B$4;$B$5;$L$1;$L$2;$B27)": 255,_x000D_
    "=RIK_AC(\"INF06__;INF13@E=1,S=14,G=0,T=0,P=0:@R=A,S=16,V={0}:R=B,S=1,V={1}:R=C,S=19,V={2}:R=D,S=18,V={3}:R=E,S=3,V={4}:R=F,S=21,V={5}:R=G,S=22,V={6}:R=H,S=23,V={7}:R=I,S=24,V={8}:R=J,S=4,V={9}:\";$B$1;$G$7;$G$8;$B$2;$B$3;$B$4;$B$5;$L$1;$L$2;$B28)": 256,_x000D_
    "=RIK_AC(\"INF06__;INF13@E=1,S=14,G=0,T=0,P=0:@R=A,S=16,V={0}:R=B,S=1,V={1}:R=C,S=19,V={2}:R=D,S=18,V={3}:R=E,S=3,V={4}:R=F,S=21,V={5}:R=G,S=22,V={6}:R=H,S=23,V={7}:R=I,S=24,V={8}:R=J,S=4,V={9}:\";$B$1;$G$7;$G$8;$B$2;$B$3;$B$4;$B$5;$L$1;$L$2;$B29)": 257,_x000D_
    "=RIK_AC(\"INF06__;INF13@E=1,S=14,G=0,T=0,P=0:@R=A,S=16,V={0}:R=B,S=1,V={1}:R=C,S=19,V={2}:R=D,S=18,V={3}:R=E,S=3,V={4}:R=F,S=21,V={5}:R=G,S=22,V={6}:R=H,S=23,V={7}:R=I,S=24,V={8}:R=J,S=4,V={9}:\";$B$1;$G$7;$G$8;$B$2;$B$3;$B$4;$B$5;$L$1;$L$2;$B30)": 258,_x000D_
    "=RIK_AC(\"INF06__;INF13@E=1,S=14,G=0,T=0,P=0:@R=A,S=16,V={0}:R=B,S=1,V={1}:R=C,S=19,V={2}:R=D,S=18,V={3}:R=E,S=3,V={4}:R=F,S=21,V={5}:R=G,S=22,V={6}:R=H,S=23,V={7}:R=I,S=24,V={8}:R=J,S=4,V={9}:\";$B$1;$G$7;$G$8;$B$2;$B$3;$B$4;$B$5;$L$1;$L$2;$B31)": 259,_x000D_
    "=RIK_AC(\"INF06__;INF13@E=1,S=14,G=0,T=0,P=0:@R=A,S=16,V={0}:R=B,S=1,V={1}:R=C,S=19,V={2}:R=D,S=18,V={3}:R=E,S=3,V={4}:R=F,S=21,V={5}:R=G,S=22,V={6}:R=H,S=23,V={7}:R=I,S=24,V={8}:R=J,S=4,V={9}:\";$B$1;$G$7;$G$8;$B$2;$B$3;$B$4;$B$5;$L$1;$L$2;$B32)": 260,_x000D_
    "=RIK_AC(\"INF06__;INF13@E=1,S=14,G=0,T=0,P=0:@R=A,S=16,V={0}:R=B,S=1,V={1}:R=C,S=19,V={2}:R=D,S=18,V={3}:R=E,S=3,V={4}:R=F,S=21,V={5}:R=G,S=22,V={6}:R=H,S=23,V={7}:R=I,S=24,V={8}:R=J,S=4,V={9}:\";$B$1;$G$7;$G$8;$B$2;$B$3;$B$4;$B$5;$L$1;$L$2;$B33)": 261,_x000D_
    "=RIK_AC(\"INF06__;INF13@E=1,S=14,G=0,T=0,P=0:@R=A,S=16,V={0}:R=B,S=1,V={1}:R=C,S=19,V={2}:R=D,S=18,V={3}:R=E,S=3,V={4}:R=F,S=21,V={5}:R=G,S=22,V={6}:R=H,S=23,V={7}:R=I,S=24,V={8}:R=J,S=4,V={9}:\";$B$1;$G$7;$G$8;$B$2;$B$3;$B$4;$B$5;$L$1;$L$2;$B34)": 262,_x000D_
    "=RIK_AC(\"INF06__;INF13@E=1,S=14,G=0,T=0,P=0:@R=A,S=16,V={0}:R=B,S=1,V={1}:R=C,S=19,V={2}:R=D,S=18,V={3}:R=E,S=3,V={4}:R=F,S=21,V={5}:R=G,S=22,V={6}:R=H,S=23,V={7}:R=I,S=24,V={8}:R=J,S=4,V={9}:\";$B$1;$G$7;$G$8;$B$2;$B$3;$B$4;$B$5;$L$1;$L$2;$B35)": 263,_x000D_
    "=RIK_AC(\"INF06__;INF13@E=1,S=14,G=0,T=0,P=0:@R=A,S=16,V={0}:R=B,S=1,V={1}:R=C,S=19,V={2}:R=D,S=18,V={3}:R=E,S=3,V={4}:R=F,S=21,V={5}:R=G,S=22,V={6}:R=H,S=23,V={7}:R=I,S=24,V={8}:R=J,S=4,V={9}:\";$B$1;$G$7;$G$8;$B$2;$B$3;$B$4;$B$5;$L$1;$L$2;$B36)": 264,_x000D_
    "=RIK_AC(\"INF06__;INF13@E=1,S=14,G=0,T=0,P=0:@R=A,S=16,V={0}:R=B,S=1,V={1}:R=C,S=19,V={2}:R=D,S=18,V={3}:R=E,S=3,V={4}:R=F,S=21,V={5}:R=G,S=22,V={6}:R=H,S=23,V={7}:R=I,S=24,V={8}:R=J,S=4,V={9}:\";$B$1;$G$7;$G$8;$B$2;$B$3;$B$4;$B$5;$L$1;$L$2;$B37)": 265,_x000D_
    "=RIK_AC(\"INF06__;INF13@E=1,S=14,G=0,T=0,P=0:@R=A,S=16,V={0}:R=B,S=1,V={1}:R=C,S=19,V={2}:R=D,S=18,V={3}:R=E,S=3,V={4}:R=F,S=21,V={5}:R=G,S=22,V={6}:R=H,S=23,V={7}:R=I,S=24,V={8}:R=J,S=4,V={9}:\";$B$1;$G$7;$G$8;$B$2;$B$3;$B$4;$B$5;$O$1;$O$2;$B15)": 266,_x000D_
    "=RIK_AC(\"INF06__;INF13@E=1,S=14,G=0,T=0,P=0:@R=A,S=16,V={0}:R=B,S=1,V={1}:R=C,S=19,V={2}:R=D,S=18,V={3}:R=E,S=3,V={4}:R=F,S=21,V={5}:R=G,S=22,V={6}:R=H,S=23,V={7}:R=I,S=24,V={8}:R=J,S=4,V={9}:\";$B$1;$G$7;$G$8;$B$2;$B$3;$B$4;$B$5;$O$1;$O$2;$B16)": 267,_x000D_
    "=RIK_AC(\"INF06__;INF13@E=1,S=14,G=0,T=0,P=0:@R=A,S=16,V={0}:R=B,S=1,V={1}:R=C,S=19,V={2}:R=D,S=18,V={3}:R=E,S=3,V={4}:R=F,S=21,V={5}:R=G,S=22,V={6}:R=H,S=23,V={7}:R=I,S=24,V={8}:R=J,S=4,V={9}:\";$B$1;$G$7;$G$8;$B$2;$B$3;$B$4;$B$5;$O$1;$O$2;$B17)": 268,_x000D_
    "=RIK_AC(\"INF06__;INF13@E=1,S=14,G=0,T=0,P=0:@R=A,S=16,V={0}:R=B,S=1,V={1}:R=C,S=19,V={2}:R=D,S=18,V={3}:R=E,S=3,V={4}:R=F,S=21,V={5}:R=G,S=22,V={6}:R=H,S=23,V={7}:R=I,S=24,V={8}:R=J,S=4,V={9}:\";$B$1;$G$7;$G$8;$B$2;$B$3;$B$4;$B$5;$O$1;$O$2;$B19)": 269,_x000D_
    "=RIK_AC(\"INF06__;INF13@E=1,S=14,G=0,T=0,P=0:@R=A,S=16,V={0}:R=B,S=1,V={1}:R=C,S=19,V={2}:R=D,S=18,V={3}:R=E,S=3,V={4}:R=F,S=21,V={5}:R=G,S=22,V={6}:R=H,S=23,V={7}:R=I,S=24,V={8}:R=J,S=4,V={9}:\";$B$1;$G$7;$G$8;$B$2;$B$3;$B$4;$B$5;$O$1;$O$2;$B20)": 270,_x000D_
    "=RIK_AC(\"INF06__;INF13@E=1,S=14,G=0,T=0,P=0:@R=A,S=16,V={0}:R=B,S=1,V={1}:R=C,S=19,V={2}:R=D,S=18,V={3}:R=E,S=3,V={4}:R=F,S=21,V={5}:R=G,S=22,V={6}:R=H,S=23,V={7}:R=I,S=24,V={8}:R=J,S=4,V={9}:\";$B$1;$G$7;$G$8;$B$2;$B$3;$B$4;$B$5;$O$1;$O$2;$B21)": 271,_x000D_
    "=RIK_AC(\"INF06__;INF13@E=1,S=14,G=0,T=0,P=0:@R=A,S=16,V={0}:R=B,S=1,V={1}:R=C,S=19,V={2}:R=D,S=18,V={3}:R=E,S=3,V={4}:R=F,S=21,V={5}:R=G,S=22,V={6}:R=H,S=23,V={7}:R=I,S=24,V={8}:R=J,S=4,V={9}:\";$B$1;$G$7;$G$8;$B$2;$B$3;$B$4;$B$5;$O$1;$O$2;$B22)": 272,_x000D_
    "=RIK_AC(\"INF06__;INF13@E=1,S=14,G=0,T=0,P=0:@R=A,S=16,V={0}:R=B,S=1,V={1}:R=C,S=19,V={2}:R=D,S=18,V={3}:R=E,S=3,V={4}:R=F,S=21,V={5}:R=G,S=22,V={6}:R=H,S=23,V={7}:R=I,S=24,V={8}:R=J,S=4,V={9}:\";$B$1;$G$7;$G$8;$B$2;$B$3;$B$4;$B$5;$O$1;$O$2;$B23)": 273,_x000D_
    "=RIK_AC(\"INF06__;INF13@E=1,S=14,G=0,T=0,P=0:@R=A,S=16,V={0}:R=B,S=1,V={1}:R=C,S=19,V={2}:R=D,S=18,V={3}:R=E,S=3,V={4}:R=F,S=21,V={5}:R=G,S=22,V={6}:R=H,S=23,V={7}:R=I,S=24,V={8}:R=J,S=4,V={9}:\";$B$1;$G$7;$G$8;$B$2;$B$3;$B$4;$B$5;$O$1;$O$2;$B25)": 274,_x000D_
    "=RIK_AC(\"INF06__;INF13@E=1,S=14,G=0,T=0,P=0:@R=A,S=16,V={0}:R=B,S=1,V={1}:R=C,S=19,V={2}:R=D,S=18,V={3}:R=E,S=3,V={4}:R=F,S=21,V={5}:R=G,S=22,V={6}:R=H,S=23,V={7}:R=I,S=24,V={8}:R=J,S=4,V={9}:\";$B$1;$G$7;$G$8;$B$2;$B$3;$B$4;$B$5;$O$1;$O$2;$B26)": 275,_x000D_
    "=RIK_AC(\"INF06__;INF13@E=1,S=14,G=0,T=0,P=0:@R=A,S=16,V={0}:R=B,S=1,V={1}:R=C,S=19,V={2}:R=D,S=18,V={3}:R=E,S=3,V={4}:R=F,S=21,V={5}:R=G,S=22,V={6}:R=H,S=23,V={7}:R=I,S=24,V={8}:R=J,S=4,V={9}:\";$B$1;$G$7;$G$8;$B$2;$B$3;$B$4;$B$5;$O$1;$O$2;$B27)": 276,_x000D_
    "=RIK_AC(\"INF06__;INF13@E=1,S=14,G=0,T=0,P=0:@R=A,S=16,V={0}:R=B,S=1,V={1}:R=C,S=19,V={2}:R=D,S=18,V={3}:R=E,S=3,V={4}:R=F,S=21,V={5}:R=G,S=22,V={6}:R=H,S=23,V={7}:R=I,S=24,V={8}:R=J,S=4,V={9}:\";$B$1;$G$7;$G$8;$B$2;$B$3;$B$4;$B$5;$O$1;$O$2;$B28)": 277,_x000D_
    "=RIK_AC(\"INF06__;INF13@E=1,S=14,G=0,T=0,P=0:@R=A,S=16,V={0}:R=B,S=1,V={1}:R=C,S=19,V={2}:R=D,S=18,V={3}:R=E,S=3,V={4}:R=F,S=21,V={5}:R=G,S=22,V={6}:R=H,S=23,V={7}:R=I,S=24,V={8}:R=J,S=4,V={9}:\";$B$1;$G$7;$G$8;$B$2;$B$3;$B$4;$B$5;$O$1;$O$2;$B29)": 278,_x000D_
    "=RIK_AC(\"INF06__;INF13@E=1,S=14,G=0,T=0,P=0:@R=A,S=16,V={0}:R=B,S=1,V={1}:R=C,S=19,V={2}:R=D,S=18,V={3}:R=E,S=3,V={4}:R=F,S=21,V={5}:R=G,S=22,V={6}:R=H,S=23,V={7}:R=I,S=24,V={8}:R=J,S=4,V={9}:\";$B$1;$G$7;$G$8;$B$2;$B$3;$B$4;$B$5;$O$1;$O$2;$B30)": 279,_x000D_
    "=RIK_AC(\"INF06__;INF13@E=1,S=14,G=0,T=0,P=0:@R=A,S=16,V={0}:R=B,S=1,V={1}:R=C,S=19,V={2}:R=D,S=18,V={3}:R=E,S=3,V={4}:R=F,S=21,V={5}:R=G,S=22,V={6}:R=H,S=23,V={7}:R=I,S=24,V={8}:R=J,S=4,V={9}:\";$B$1;$G$7;$G$8;$B$2;$B$3;$B$4;$B$5;$O$1;$O$2;$B31)": 280,_x000D_
    "=RIK_AC(\"INF06__;INF13@E=1,S=14,G=0,T=0,P=0:@R=A,S=16,V={0}:R=B,S=1,V={1}:R=C,S=19,V={2}:R=D,S=18,V={3}:R=E,S=3,V={4}:R=F,S=21,V={5}:R=G,S=22,V={6}:R=H,S=23,V={7}:R=I,S=24,V={8}:R=J,S=4,V={9}:\";$B$1;$G$7;$G$8;$B$2;$B$3;$B$4;$B$5;$O$1;$O$2;$B32)": 281,_x000D_
    "=RIK_AC(\"INF06__;INF13@E=1,S=14,G=0,T=0,P=0:@R=A,S=16,V={0}:R=B,S=1,V={1}:R=C,S=19,V={2}:R=D,S=18,V={3}:R=E,S=3,V={4}:R=F,S=21,V={5}:R=G,S=22,V={6}:R=H,S=23,V={7}:R=I,S=24,V={8}:R=J,S=4,V={9}:\";$B$1;$G$7;$G$8;$B$2;$B$3;$B$4;$B$5;$O$1;$O$2;$B33)": 282,_x000D_
    "=RIK_AC(\"INF06__;INF13@E=1,S=14,G=0,T=0,P=0:@R=A,S=16,V={0}:R=B,S=1,V={1}:R=C,S=19,V={2}:R=D,S=18,V={3}:R=E,S=3,V={4}:R=F,S=21,V={5}:R=G,S=22,V={6}:R=H,S=23,V={7}:R=I,S=24,V={8}:R=J,S=4,V={9}:\";$B$1;$G$7;$G$8;$B$2;$B$3;$B$4;$B$5;$O$1;$O$2;$B34)": 283,_x000D_
    "=RIK_AC(\"INF06__;INF13@E=1,S=14,G=0,T=0,P=0:@R=A,S=16,V={0}:R=B,S=1,V={1}:R=C,S=19,V={2}:R=D,S=18,V={3}:R=E,S=3,V={4}:R=F,S=21,V={5}:R=G,S=22,V={6}:R=H,S=23,V={7}:R=I,S=24,V={8}:R=J,S=4,V={9}:\";$B$1;$G$7;$G$8;$B$2;$B$3;$B$4;$B$5;$O$1;$O$2;$B35)": 284,_x000D_
    "=RIK_AC(\"INF06__;INF13@E=1,S=14,G=0,T=0,P=0:@R=A,S=16,V={0}:R=B,S=1,V={1}:R=C,S=19,V={2}:R=D,S=18,V={3}:R=E,S=3,V={4}:R=F,S=21,V={5}:R=G,S=22,V={6}:R=H,S=23,V={7}:R=I,S=24,V={8}:R=J,S=4,V={9}:\";$B$1;$G$7;$G$8;$B$2;$B$3;$B$4;$B$5;$O$1;$O$2;$B36)": 285,_x000D_
    "=RIK_AC(\"INF06__;INF13@E=1,S=14,G=0,T=0,P=0:@R=A,S=16,V={0}:R=B,S=1,V={1}:R=C,S=19,V={2}:R=D,S=18,V={3}:R=E,S=3,V={4}:R=F,S=21,V={5}:R=G,S=22,V={6}:R=H,S=23,V={7}:R=I,S=24,V={8}:R=J,S=4,V={9}:\";$B$1;$G$7;$G$8;$B$2;$B$3;$B$4;$B$5;$O$1;$O$2;$B37)": 286,_x000D_
    "=RIK_AC(\"INF06__;INF02@E=1,S=1021,G=0,T=0,P=0:@R=A,S=1027,V={0}:R=B,S=1005,V={1}:R=C,S=2000,V={2}:R=D,S=1009,V={3}:R=E,S=1010,V={4}:R=F,S=2|1011,V={5}:R=G,S=2|1012,V={6}:R=H,S=1004,V={7}:\";$B$1;$G$7;$B$2;J$3;$G$8;$B$3;$A15;$B$5)": 287,_x000D_
    "=RIK_AC(\"INF06__;INF02@E=1,S=1021,G=0,T=0,P=0:@R=A,S=1027,V={0}:R=B,S=1005,V={1}:R=C,S=2000,V={2}:R=D,S=1009,V={3}:R=E,S=1010,V={4}:R=F,S=2|1011,V={5}:R=G,S=2|1012,V={6}:R=H,S=1004,V={7}:\";$B$1;$G$7;$B$2;L$3;$G$8;$B$3;$B15;$B$5)": 288,_x000D_
    "=RIK_AC(\"INF06__;INF02@E=1,S=1021,G=0,T=0,P=0,C=*-1:@R=A,S=1027,V={0}:R=B,S=1005,V={1}:R=C,S=2000,V={2}:R=D,S=1009,V={3}:R=E,S=1010,V={4}:R=F,S=2|1011,V={5}:R=G,S=2|1012,V={6}:R=H,S=1004,V={7}:\";$B$1;$G$7;$B$2;J$3;$G$8;$B$3;$A15;$B$5)": 289,_x000D_
    "=RIK_AC(\"INF06__;INF02@E=1,S=1021,G=0,T=0,P=0,C=*-1:@R=A,S=1027,V={0}:R=B,S=1005,V={1}:R=C,S=2000,V={2}:R=D,S=1009,V={3}:R=E,S=1010,V={4}:R=F,S=2|1011,V={5}:R=G,S=2|1012,V={6}:R=H,S=1004,V={7}:\";$B$1;$G$7;$B$2;L$3;$G$8;$B$3;$B15;$B$5)": 290,_x000D_
    "=RIK_AC(\"INF06__;INF02@E=1,S=1021,G=0,T=0,P=0,C=*-1:@R=A,S=1027,V={0}:R=B,S=1005,V={1}:R=C,S=2000,V={2}:R=D,S=1009,V={3}:R=E,S=1010,V={4}:R=F,S=2|1011,V={5}:R=G,S=2|1012,V={6}:R=H,S=1004,V={7}:\";$B$1;$G$7;$B$2;L$3;$G$8;$B$3;$B16;$B$5)": 291,_x000D_
    "=RIK_AC(\"INF06__;INF02@E=1,S=1021,G=0,T=0,P=0,C=*-1:@R=A,S=1027,V={0}:R=B,S=1005,V={1}:R=C,S=2000,V={2}:R=D,S=1009,V={3}:R=E,S=1010,V={4}:R=F,S=2|1011,V={5}:R=G,S=2|1012,V={6}:R=H,S=1004,V={7}:\";$B$1;$G$7;$B$2;J$3;$G$8;$B$3;$A16;$B$5)": 292,_x000D_
    "=RIK_AC(\"INF06__;INF02@E=1,S=1021,G=0,T=0,P=0,C=*-1:@R=A,S=1027,V={0}:R=B,S=1005,V={1}:R=C,S=2000,V={2}:R=D,S=1009,V={3}:R=E,S=1010,V={4}:R=F,S=2|1011,V={5}:R=G,S=2|1012,V={6}:R=H,S=1004,V={7}:\";$B$1;$G$7;$B$2;L$3;$G$8;$B$3;$B17;$B$5)": 293,_x000D_
    "=RIK_AC(\"INF06__;INF02@E=1,S=1021,G=0,T=0,P=0,C=*-1:@R=A,S=1027,V={0}:R=B,S=1005,V={1}:R=C,S=2000,V={2}:R=D,S=1009,V={3}:R=E,S=1010,V={4}:R=F,S=2|1011,V={5}:R=G,S=2|1012,V={6}:R=H,S=1004,V={7}:\";$B$1;$G$7;$B$2;J$3;$G$8;$B$3;$A17;$B$5)": 294,_x000D_
    "=RIK_AC(\"INF06__;INF02@E=1,S=1021,G=0,T=0,P=0,C=*-1:@R=A,S=1027,V={0}:R=B,S=1005,V={1}:R=C,S=2000,V={2}:R=D,S=1009,V={3}:R=E,S=1010,V={4}:R=F,S=2|1011,V={5}:R=G,S=2|1012,V={6}:R=H,S=1004,V={7}:\";$B$1;$G$7;$B$2;L$3;$G$8;$B$3;$B19;$B$5)": 295,_x000D_
    "=RIK_AC(\"INF06__;INF02@E=1,S=1021,G=0,T=0,P=0,C=*-1:@R=A,S=1027,V={0}:R=B,S=1005,V={1}:R=C,S=2000,V={2}:R=D,S=1009,V={3}:R=E,S=1010,V={4}:R=F,S=2|1011,V={5}:R=G,S=2|1012,V={6}:R=H,S=1004,V={7}:\";$B$1;$G$7;$B$2;L$3;$G$8;$B$3;$B20;$B$5)": 296,_x000D_
    "=RIK_AC(\"INF06__;INF02@E=1,S=1021,G=0,T=0,P=0,C=*-1:@R=A,S=1027,V={0}:R=B,S=1005,V={1}:R=C,S=2000,V={2}:R=D,S=1009,V={3}:R=E,S=1010,V={4}:R=F,S=2|1011,V={5}:R=G,S=2|1012,V={6}:R=H,S=1004,V={7}:\";$B$1;$G$7;$B$2;L$3;$G$8;$B$3;$B21;$B$5)": 297,_x000D_
    "=RIK_AC(\"INF06__;INF02@E=1,S=1021,G=0,T=0,P=0,C=*-1:@R=A,S=1027,V={0}:R=B,S=1005,V={1}:R=C,S=2000,V={2}:R=D,S=1009,V={3}:R=E,S=1010,V={4}:R=F,S=2|1011,V={5}:R=G,S=2|1012,V={6}:R=H,S=1004,V={7}:\";$B$1;$G$7;$B$2;L$3;$G$8;$B$3;$B22;$B$5)": 298,_x000D_
    "=RIK_AC(\"INF06__;INF02@E=1,S=1021,G=0,T=0,P=0,C=*-1:@R=A,S=1027,V={0}:R=B,S=1005,V={1}:R=C,S=2000,V={2}:R=D,S=1009,V={3}:R=E,S=1010,V={4}:R=F,S=2|1011,V={5}:R=G,S=2|1012,V={6}:R=H,S=1004,V={7}:\";$B$1;$G$7;$B$2;L$3;$G$8;$B$3;$B23;$B$5)": 299,_x000D_
    "=RIK_AC(\"INF06__;INF02@E=1,S=1021,G=0,T=0,P=0,C=*-1:@R=A,S=1027,V={0}:R=B,S=1005,V={1}:R=C,S=2000,V={2}:R=D,S=1009,V={3}:R=E,S=1010,V={4}:R=F,S=2|1011,V={5}:R=G,S=2|1012,V={6}:R=H,S=1004,V={7}:\";$B$1;$G$7;$B$2;L$3;$G$8;$B$3;$B25;$B$5)": 300,_x000D_
    "=RIK_AC(\"INF06__;INF02@E=1,S=1021,G=0,T=0,P=0,C=*-1:@R=A,S=1027,V={0}:R=B,S=1005,V={1}:R=C,S=2000,V={2}:R=D,S=1009,V={3}:R=E,S=1010,V={4}:R=F,S=2|1011,V={5}:R=G,S=2|1012,V={6}:R=H,S=1004,V={7}:\";$B$1;$G$7;$B$2;L$3;$G$8;$B$3;$B26;$B$5)": 301,_x000D_
    "=RIK_AC(\"INF06__;INF02@E=1,S=1021,G=0,T=0,P=0,C=*-1:@R=A,S=1027,V={0}:R=B,S=1005,V={1}:R=C,S=2000,V={2}:R=D,S=1009,V={3}:R=E,S=1010,V={4}:R=F,S=2|1011,V={5}:R=G,S=2|1012,V={6}:R=H,S=1004,V={7}:\";$B$1;$G$7;$B$2;L$3;$G$8;$B$3;$B27;$B$5)": 302,_x000D_
    "=RIK_AC(\"INF06__;INF02@E=1,S=1021,G=0,T=0,P=0,C=*-1:@R=A,S=1027,V={0}:R=B,S=1005,V={1}:R=C,S=2000,V={2}:R=D,S=1009,V={3}:R=E,S=1010,V={4}:R=F,S=2|1011,V={5}:R=G,S=2|1012,V={6}:R=H,S=1004,V={7}:\";$B$1;$G$7;$B$2;L$3;$G$8;$B$3;$B28;$B$5)": 303,_x000D_
    "=RIK_AC(\"INF06__;INF02@E=1,S=1021,G=0,T=0,P=0,C=*-1:@R=A,S=1027,V={0}:R=B,S=1005,V={1}:R=C,S=2000,V={2}:R=D,S=1009,V={3}:R=E,S=1010,V={4}:R=F,S=2|1011,V={5}:R=G,S=2|1012,V={6}:R=H,S=1004,V={7}:\";$B$1;$G$7;$B$2;L$3;$G$8;$B$3;$B29;$B$5)": 304,_x000D_
    "=RIK_AC(\"INF06__;INF02@E=1,S=1021,G=0,T=0,P=0,C=*-1:@R=A,S=1027,V={0}:R=B,S=1005,V={1}:R=C,S=2000,V={2}:R=D,S=1009,V={3}:R=E,S=1010,V={4}:R=F,S=2|1011,V={5}:R=G,S=2|1012,V={6}:R=H,S=1004,V={7}:\";$B$1;$G$7;$B$2;L$3;$G$8;$B$3;$B30;$B$5)": 305,_x000D_
    "=RIK_AC(\"INF06__;INF02@E=1,S=1021,G=0,T=0,P=0,C=*-1:@R=A,S=1027,V={0}:R=B,S=1005,V={1}:R=C,S=2000,V={2}:R=D,S=1009,V={3}:R=E,S=1010,V={4}:R=F,S=2|1011,V={5}:R=G,S=2|1012,V={6}:R=H,S=1004,V={7}:\";$B$1;$G$7;$B$2;L$3;$G$8;$B$3;$B31;$B$5)": 306,_x000D_
    "=RIK_AC(\"INF06__;INF02@E=1,S=1021,G=0,T=0,P=0,C=*-1:@R=A,S=1027,V={0}:R=B,S=1005,V={1}:R=C,S=2000,V={2}:R=D,S=1009,V={3}:R=E,S=1010,V={4}:R=F,S=2|1011,V={5}:R=G,S=2|1012,V={6}:R=H,S=1004,V={7}:\";$B$1;$G$7;$B$2;L$3;$G$8;$B$3;$B32;$B$5)": 307,_x000D_
    "=RIK_AC(\"INF06__;INF02@E=1,S=1021,G=0,T=0,P=0,C=*-1:@R=A,S=1027,V={0}:R=B,S=1005,V={1}:R=C,S=2000,V={2}:R=D,S=1009,V={3}:R=E,S=1010,V={4}:R=F,S=2|1011,V={5}:R=G,S=2|1012,V={6}:R=H,S=1004,V={7}:\";$B$1;$G$7;$B$2;L$3;$G$8;$B$3;$B33;$B$5)": 308,_x000D_
    "=RIK_AC(\"INF06__;INF02@E=1,S=1021,G=0,T=0,P=0,C=*-1:@R=A,S=1027,V={0}:R=B,S=1005,V={1}:R=C,S=2000,V={2}:R=D,S=1009,V={3}:R=E,S=1010,V={4}:R=F,S=2|1011,V={5}:R=G,S=2|1012,V={6}:R=H,S=1004,V={7}:\";$B$1;$G$7;$B$2;L$3;$G$8;$B$3;$B34;$B$5)": 309,_x000D_
    "=RIK_AC(\"INF06__;INF02@E=1,S=1021,G=0,T=0,P=0,C=*-1:@R=A,S=1027,V={0}:R=B,S=1005,V={1}:R=C,S=2000,V={2}:R=D,S=1009,V={3}:R=E,S=1010,V={4}:R=F,S=2|1011,V={5}:R=G,S=2|1012,V={6}:R=H,S=1004,V={7}:\";$B$1;$G$7;$B$2;L$3;$G$8;$B$3;$B35;$B$5)": 310,_x000D_
    "=RIK_AC(\"INF06__;INF02@E=1,S=1021,G=0,T=0,P=0,C=*-1:@R=A,S=1027,V={0}:R=B,S=1005,V={1}:R=C,S=2000,V={2}:R=D,S=1009,V={3}:R=E,S=1010,V={4}:R=F,S=2|1011,V={5}:R=G,S=2|1012,V={6}:R=H,S=1004,V={7}:\";$B$1;$G$7;$B$2;L$3;$G$8;$B$3;$B36;$B$5)": 311,_x000D_
    "=RIK_AC(\"INF06__;INF02@E=1,S=1021,G=0,T=0,P=0,C=*-1:@R=A,S=1027,V={0}:R=B,S=1005,V={1}:R=C,S=2000,V={2}:R=D,S=1009,V={3}:R=E,S=1010,V={4}:R=F,S=2|1011,V={5}:R=G,S=2|1012,V={6}:R=H,S=1004,V={7}:\";$B$1;$G$7;$B$2;L$3;$G$8;$B$3;$B37;$B$5)": 312,_x000D_
    "=RIK_AC(\"INF06__;INF02@E=1,S=1021,G=0,T=0,P=0,C=*-1:@R=A,S=1027,V={0}:R=B,S=1005,V={1}:R=C,S=2000,V={2}:R=D,S=1009,V={3}:R=E,S=1010,V={4}:R=F,S=2|1011,V={5}:R=G,S=2|1012,V={6}:R=H,S=1004,V={7}:\";$B$1;$G$7;$B$2;O$3;$G$8;$B$3;$B15;$B$5)": 313,_x000D_
    "=RIK_AC(\"INF06__;INF02@E=1,S=1021,G=0,T=0,P=0,C=*-1:@R=A,S=1027,V={0}:R=B,S=1005,V={1}:R=C,S=2000,V={2}:R=D,S=1009,V={3}:R=E,S=1010,V={4}:R=F,S=2|1011,V={5}:R=G,S=2|1012,V={6}:R=H,S=1004,V={7}:\";$B$1;$G$7;$B$2;O$3;$G$8;$B$3;$B16;$B$5)": 314,_x000D_
    "=RIK_AC(\"INF06__;INF02@E=1,S=1021,G=0,T=0,P=0,C=*-1:@R=A,S=1027,V={0}:R=B,S=1005,V={1}:R=C,S=2000,V={2}:R=D,S=1009,V={3}:R=E,S=1010,V={4}:R=F,S=2|1011,V={5}:R=G,S=2|1012,V={6}:R=H,S=1004,V={7}:\";$B$1;$G$7;$B$2;O$3;$G$8;$B$3;$B17;$B$5)": 315,_x000D_
    "=RIK_AC(\"INF06__;INF02@E=1,S=1021,G=0,T=0,P=0,C=*-1:@R=A,S=1027,V={0}:R=B,S=1005,V={1}:R=C,S=2000,V={2}:R=D,S=1009,V={3}:R=E,S=1010,V={4}:R=F,S=2|1011,V={5}:R=G,S=2|1012,V={6}:R=H,S=1004,V={7}:\";$B$1;$G$7;$B$2;O$3;$G$8;$B$3;$B19;$B$5)": 316,_x000D_
    "=RIK_AC(\"INF06__;INF02@E=1,S=1021,G=0,T=0,P=0,C=*-1:@R=A,S=1027,V={0}:R=B,S=1005,V={1}:R=C,S=2000,V={2}:R=D,S=1009,V={3}:R=E,S=1010,V={4}:R=F,S=2|1011,V={5}:R=G,S=2|1012,V={6}:R=H,S=1004,V={7}:\";$B$1;$G$7;$B$2;O$3;$G$8;$B$3;$B20;$B$5)": 317,_x000D_
    "=RIK_AC(\"INF06__;INF02@E=1,S=1021,G=0,T=0,P=0,C=*-1:@R=A,S=1027,V={0}:R=B,S=1005,V={1}:R=C,S=2000,V={2}:R=D,S=1009,V={3}:R=E,S=1010,V={4}:R=F,S=2|1011,V={5}:R=G,S=2|1012,V={6}:R=H,S=1004,V={7}:\";$B$1;$G$7;$B$2;O$3;$G$8;$B$3;$B21;$B$5)": 318,_x000D_
    "=RIK_AC(\"INF06__;INF02@E=1,S=1021,G=0,T=0,P=0,C=*-1:@R=A,S=1027,V={0}:R=B,S=1005,V={1}:R=C,S=2000,V={2}:R=D,S=1009,V={3}:R=E,S=1010,V={4}:R=F,S=2|1011,V={5}:R=G,S=2|1012,V={6}:R=H,S=1004,V={7}:\";$B$1;$G$7;$B$2;O$3;$G$8;$B$3;$B22;$B$5)": 319,_x000D_
    "=RIK_AC(\"INF06__;INF02@E=1,S=1021,G=0,T=0,P=0,C=*-1:@R=A,S=1027,V={0}:R=B,S=1005,V={1}:R=C,S=2000,V={2}:R=D,S=1009,V={3}:R=E,S=1010,V={4}:R=F,S=2|1011,V={5}:R=G,S=2|1012,V={6}:R=H,S=1004,V={7}:\";$B$1;$G$7;$B$2;O$3;$G$8;$B$3;$B23;$B$5)": 320,_x000D_
    "=RIK_AC(\"INF06__;INF02@E=1,S=1021,G=0,T=0,P=0,C=*-1:@R=A,S=1027,V={0}:R=B,S=1005,V={1}:R=C,S=2000,V={2}:R=D,S=1009,V={3}:R=E,S=1010,V={4}:R=F,S=2|1011,V={5}:R=G,S=2|1012,V={6}:R=H,S=1004,V={7}:\";$B$1;$G$7;$B$2;O$3;$G$8;$B$3;$B25;$B$5)": 321,_x000D_
    "=RIK_AC(\"INF06__;INF02@E=1,S=1021,G=0,T=0,P=0,C=*-1:@R=A,S=1027,V={0}:R=B,S=1005,V={1}:R=C,S=2000,V={2}:R=D,S=1009,V={3}:R=E,S=1010,V={4}:R=F,S=2|1011,V={5}:R=G,S=2|1012,V={6}:R=H,S=1004,V={7}:\";$B$1;$G$7;$B$2;O$3;$G$8;$B$3;$B26;$B$5)": 322,_x000D_
    "=RIK_AC(\"INF06__;INF02@E=1,S=1021,G=0,T=0,P=0,C=*-1:@R=A,S=1027,V={0}:R=B,S=1005,V={1}:R=C,S=2000,V={2}:R=D,S=1009,V={3}:R=E,S=1010,V={4}:R=F,S=2|1011,V={5}:R=G,S=2|1012,V={6}:R=H,S=1004,V={7}:\";$B$1;$G$7;$B$2;O$3;$G$8;$B$3;$B27;$B$5)": 323,_x000D_
    "=RIK_AC(\"INF06__;INF02@E=1,S=1021,G=0,T=0,P=0,C=*-1:@R=A,S=1027,V={0}:R=B,S=1005,V={1}:R=C,S=2000,V={2}:R=D,S=1009,V={3}:R=E,S=1010,V={4}:R=F,S=2|1011,V={5}:R=G,S=2|1012,V={6}:R=H,S=1004,V={7}:\";$B$1;$G$7;$B$2;O$3;$G$8;$B$3;$B28;$B$5)": 324,_x000D_
    "=RIK_AC(\"INF06__;INF02@E=1,S=1021,G=0,T=0,P=0,C=*-1:@R=A,S=1027,V={0}:R=B,S=1005,V={1}:R=C,S=2000,V={2}:R=D,S=1009,V={3}:R=E,S=1010,V={4}:R=F,S=2|1011,V={5}:R=G,S=2|1012,V={6}:R=H,S=1004,V={7}:\";$B$1;$G$7;$B$2;O$3;$G$8;$B$3;$B29;$B$5)": 325,_x000D_
    "=RIK_AC(\"INF06__;INF02@E=1,S=1021,G=0,T=0,P=0,C=*-1:@R=A,S=1027,V={0}:R=B,S=1005,V={1}:R=C,S=2000,V={2}:R=D,S=1009,V={3}:R=E,S=1010,V={4}:R=F,S=2|1011,V={5}:R=G,S=2|1012,V={6}:R=H,S=1004,V={7}:\";$B$1;$G$7;$B$2;O$3;$G$8;$B$3;$B30;$B$5)": 326,_x000D_
    "=RIK_AC(\"INF06__;INF02@E=1,S=1021,G=0,T=0,P=0,C=*-1:@R=A,S=1027,V={0}:R=B,S=1005,V={1}:R=C,S=2000,V={2}:R=D,S=1009,V={3}:R=E,S=1010,V={4}:R=F,S=2|1011,V={5}:R=G,S=2|1012,V={6}:R=H,S=1004,V={7}:\";$B$1;$G$7;$B$2;O$3;$G$8;$B$3;$B31;$B$5)": 327,_x000D_
    "=RIK_AC(\"INF06__;INF02@E=1,S=1021,G=0,T=0,P=0,C=*-1:@R=A,S=1027,V={0}:R=B,S=1005,V={1}:R=C,S=2000,V={2}:R=D,S=1009,V={3}:R=E,S=1010,V={4}:R=F,S=2|1011,V={5}:R=G,S=2|1012,V={6}:R=H,S=1004,V={7}:\";$B$1;$G$7;$B$2;O$3;$G$8;$B$3;$B32;$B$5)": 328,_x000D_
    "=RIK_AC(\"INF06__;INF02@E=1,S=1021,G=0,T=0,P=0,C=*-1:@R=A,S=1027,V={0}:R=B,S=1005,V={1}:R=C,S=2000,V={2}:R=D,S=1009,V={3}:R=E,S=1010,V={4}:R=F,S=2|1011,V={5}:R=G,S=2|1012,V={6}:R=H,S=1004,V={7}:\";$B$1;$G$7;$B$2;O$3;$G$8;$B$3;$B33;$B$5)": 329,_x000D_
    "=RIK_AC(\"INF06__;INF02@E=1,S=1021,G=0,T=0,P=0,C=*-1:@R=A,S=1027,V={0}:R=B,S=1005,V={1}:R=C,S=2000,V={2}:R=D,S=1009,V={3}:R=E,S=1010,V={4}:R=F,S=2|1011,V={5}:R=G,S=2|1012,V={6}:R=H,S=1004,V={7}:\";$B$1;$G$7;$B$2;O$3;$G$8;$B$3;$B34;$B$5)": 330,_x000D_
    "=RIK_AC(\"INF06__;INF02@E=1,S=1021,G=0,T=0,P=0,C=*-1:@R=A,S=1027,V={0}:R=B,S=1005,V={1}:R=C,S=2000,V={2}:R=D,S=1009,V={3}:R=E,S=1010,V={4}:R=F,S=2|1011,V={5}:R=G,S=2|1012,V={6}:R=H,S=1004,V={7}:\";$B$1;$G$7;$B$2;O$3;$G$8;$B$3;$B35;$B$5)": 331,_x000D_
    "=RIK_AC(\"INF06__;INF02@E=1,S=1021,G=0,T=0,P=0,C=*-1:@R=A,S=1027,V={0}:R=B,S=1005,V={1}:R=C,S=2000,V={2}:R=D,S=1009,V={3}:R=E,S=1010,V={4}:R=F,S=2|1011,V={5}:R=G,S=2|1012,V={6}:R=H,S=1004,V={7}:\";$B$1;$G$7;$B$2;O$3;$G$8;$B$3;$B36;$B$5)": 332,_x000D_
    "=RIK_AC(\"INF06__;INF02@E=1,S=1021,G=0,T=0,P=0,C=*-1:@R=A,S=1027,V={0}:R=B,S=1005,V={1}:R=C,S=2000,V={2}:R=D,S=1009,V={3}:R=E,S=1010,V={4}:R=F,S=2|1011,V={5}:R=G,S=2|1012,V={6}:R=H,S=1004,V={7}:\";$B$1;$G$7;$B$2;O$3;$G$8;$B$3;$B37;$B$5)": 333,_x000D_
    "=RIK_AC(\"INF06__;INF02@E=1,S=1021,G=0,T=0,P=0:@R=A,S=1027,V={0}:R=B,S=1005,V={1}:R=C,S=2000,V={2}:R=D,S=1009,V={3}:R=E,S=1010,V={4}:R=F,S=2|1011,V={5}:R=G,S=2|1012,V={6}:R=H,S=1004,V={7}:\";$B$1;$G$7;$B$2;L$3;$G$8;$B$3;$B25;$B$5)": 334,_x000D_
    "=RIK_AC(\"INF06__;INF02@E=1,S=1021,G=0,T=0,P=0:@R=A,S=1027,V={0}:R=B,S=1005,V={1}:R=C,S=2000,V={2}:R=D,S=1009,V={3}:R=E,S=1010,V={4}:R=F,S=2|1011,V={5}:R=G,S=2|1012,V={6}:R=H,S=1004,V={7}:\";$B$1;$G$7;$B$2;O$3;$G$8;$B$3;$B25;$B$5)": 335,_x000D_
    "=RIK_AC(\"INF06__;INF02@E=1,S=1021,G=0,T=0,P=0:@R=A,S=1027,V={0}:R=B,S=1005,V={1}:R=C,S=2000,V={2}:R=D,S=1009,V={3}:R=E,S=1010,V={4}:R=F,S=2|1011,V={5}:R=G,S=2|1012,V={6}:R=H,S=1004,V={7}:\";$B$1;$G$7;$B$2;L$3;$G$8;$B$3;$B26;$B$5)": 336,_x000D_
    "=RIK_AC(\"INF06__;INF02@E=1,S=1021,G=0,T=0,P=0:@R=A,S=1027,V={0}:R=B,S=1005,V={1}:R=C,S=2000,V={2}:R=D,S=1009,V={3}:R=E,S=1010,V={4}:R=F,S=2|1011,V={5}:R=G,S=2|1012,V={6}:R=H,S=1004,V={7}:\";$B$1;$G$7;$B$2;L$3;$G$8;$B$3;$B27;$B$5)": 337,_x000D_
    "=RIK_AC(\"INF06__;INF02@E=1,S=1021,G=0,T=0,P=0:@R=A,S=1027,V={0}:R=B,S=1005,V={1}:R=C,S=2000,V={2}:R=D,S=1009,V={3}:R=E,S=1010,V={4}:R=F,S=2|1011,V={5}:R=G,S=2|1012,V={6}:R=H,S=1004,V={7}:\";$B$1;$G$7;$B$2;L$3;$G$8;$B$3;$B28;$B$5)": 338,_x000D_
    "=RIK_AC(\"INF06__;INF02@E=1,S=1021,G=0,T=0,P=0:@R=A,S=1027,V={0}:R=B,S=1005,V={1}:R=C,S=2000,V={2}:R=D,S=1009,V={3}:R=E,S=1010,V={4}:R=F,S=2|1011,V={5}:R=G,S=2|1012,V={6}:R=H,S=1004,V={7}:\";$B$1;$G$7;$B$2;L$3;$G$8;$B$3;$B29;$B$5)": 339,_x000D_
    "=RIK_AC(\"INF06__;INF02@E=1,S=1021,G=0,T=0,P=0:@R=A,S=1027,V={0}:R=B,S=1005,V={1}:R=C,S=2000,V={2}:R=D,S=1009,V={3}:R=E,S=1010,V={4}:R=F,S=2|1011,V={5}:R=G,S=2|1012,V={6}:R=H,S=1004,V={7}:\";$B$1;$G$7;$B$2;L$3;$G$8;$B$3;$B30;$B$5)": 340,_x000D_
    "=RIK_AC(\"INF06__;INF02@E=1,S=1021,G=0,T=0,P=0:@R=A,S=1027,V={0}:R=B,S=1005,V={1}:R=C,S=2000,V={2}:R=D,S=1009,V={3}:R=E,S=1010,V={4}:R=F,S=2|1011,V={5}:R=G,S=2|1012,V={6}:R=H,S=1004,V={7}:\";$B$1;$G$7;$B$2;L$3;$G$8;$B$3;$B31;$B$5)": 341,_x000D_
    "=RIK_AC(\"INF06__;INF02@E=1,S=1021,G=0,T=0,P=0:@R=A,S=1027,V={0}:R=B,S=1005,V={1}:R=C,S=2000,V={2}:R=D,S=1009,V={3}:R=E,S=1010,V={4}:R=F,S=2|1011,V={5}:R=G,S=2|1012,V={6}:R=H,S=1004,V={7}:\";$B$1;$G$7;$B$2;L$3;$G$8;$B$3;$B32;$B$5)": 342,_x000D_
    "=RIK_AC(\"INF06__;INF02@E=1,S=1021,G=0,T=0,P=0:@R=A,S=1027,V={0}:R=B,S=1005,V={1}:R=C,S=2000,V={2}:R=D,S=1009,V={3}:R=E,S=1010,V={4}:R=F,S=2|1011,V={5}:R=G,S=2|1012,V={6}:R=H,S=1004,V={7}:\";$B$1;$G$7;$B$2;L$3;$G$8;$B$3;$B33;$B$5)": 343,_x000D_
    "=RIK_AC(\"INF06__;INF02@E=1,S=1021,G=0,T=0,P=0:@R=A,S=1027,V={0}:R=B,S=1005,V={1}:R=C,S=2000,V={2}:R=D,S=1009,V={3}:R=E,S=1010,V={4}:R=F,S=2|1011,V={5}:R=G,S=2|1012,V={6}:R=H,S=1004,V={7}:\";$B$1;$G$7;$B$2;L$3;$G$8;$B$3;$B34;$B$5)": 344,_x000D_
    "=RIK_AC(\"INF06__;INF02@E=1,S=1021,G=0,T=0,P=0:@R=A,S=1027,V={0}:R=B,S=1005,V={1}:R=C,S=2000,V={2}:R=D,S=1009,V={3}:R=E,S=1010,V={4}:R=F,S=2|1011,V={5}:R=G,S=2|1012,V={6}:R=H,S=1004,V={7}:\";$B$1;$G$7;$B$2;L$3;$G$8;$B$3;$B35;$B$5)": 345,_x000D_
    "=RIK_AC(\"INF06__;INF02@E=1,S=1021,G=0,T=0,P=0:@R=A,S=1027,V={0}:R=B,S=1005,V={1}:R=C,S=2000,V={2}:R=D,S=1009,V={3}:R=E,S=1010,V={4}:R=F,S=2|1011,V={5}:R=G,S=2|1012,V={6}:R=H,S=1004,V={7}:\";$B$1;$G$7;$B$2;L$3;$G$8;$B$3;$B36;$B$5)": 346,_x000D_
    "=RIK_AC(\"INF06__;INF02@E=1,S=1021,G=0,T=0,P=0:@R=A,S=1027,V={0}:R=B,S=1005,V={1}:R=C,S=2000,V={2}:R=D,S=1009,V={3}:R=E,S=1010,V={4}:R=F,S=2|1011,V={5}:R=G,S=2|1012,V={6}:R=H,S=1004,V={7}:\";$B$1;$G$7;$B$2;L$3;$G$8;$B$3;$B37;$B$5)": 347,_x000D_
    "=RIK_AC(\"INF06__;INF02@E=1,S=1021,G=0,T=0,P=0:@R=A,S=1027,V={0}:R=B,S=1005,V={1}:R=C,S=2000,V={2}:R=D,S=1009,V={3}:R=E,S=1010,V={4}:R=F,S=2|1011,V={5}:R=G,S=2|1012,V={6}:R=H,S=1004,V={7}:\";$B$1;$G$7;$B$2;O$3;$G$8;$B$3;$B26;$B$5)": 348,_x000D_
    "=RIK_AC(\"INF06__;INF02@E=1,S=1021,G=0,T=0,P=0:@R=A,S=1027,V={0}:R=B,S=1005,V={1}:R=C,S=2000,V={2}:R=D,S=1009,V={3}:R=E,S=1010,V={4}:R=F,S=2|1011,V={5}:R=G,S=2|1012,V={6}:R=H,S=1004,V={7}:\";$B$1;$G$7;$B$2;O$3;$G$8;$B$3;$B27;$B$5)": 349,_x000D_
    "=RIK_AC(\"INF06__;INF02@E=1,S=1021,G=0,T=0,P=0:@R=A,S=1027,V={0}:R=B,S=1005,V={1}:R=C,S=2000,V={2}:R=D,S=1009,V={3}:R=E,S=1010,V={4}:R=F,S=2|1011,V={5}:R=G,S=2|1012,V={6}:R=H,S=1004,V={7}:\";$B$1;$G$7;$B$2;O$3;$G$8;$B$3;$B28;$B$5)": 350,_x000D_
    "=RIK_AC(\"INF06__;INF02@E=1,S=1021,G=0,T=0,P=0:@R=A,S=1027,V={0}:R=B,S=1005,V={1}:R=C,S=2000,V={2}:R=D,S=1009,V={3}:R=E,S=1010,V={4}:R=F,S=2|1011,V={5}:R=G,S=2|1012,V={6}:R=H,S=1004,V={7}:\";$B$1;$G$7;$B$2;O$3;$G$8;$B$3;$B29;$B$5)": 351,_x000D_
    "=RIK_AC(\"INF06__;INF02@E=1,S=1021,G=0,T=0,P=0:@R=A,S=1027,V={0}:R=B,S=1005,V={1}:R=C,S=2000,V={2}:R=D,S=1009,V={3}:R=E,S=1010,V={4}:R=F,S=2|1011,V={5}:R=G,S=2|1012,V={6}:R=H,S=1004,V={7}:\";$B$1;$G$7;$B$2;O$3;$G$8;$B$3;$B30;$B$5)": 352,_x000D_
    "=RIK_AC(\"INF06__;INF02@E=1,S=1021,G=0,T=0,P=0:@R=A,S=1027,V={0}:R=B,S=1005,V={1}:R=C,S=2000,V={2}:R=D,S=1009,V={3}:R=E,S=1010,V={4}:R=F,S=2|1011,V={5}:R=G,S=2|1012,V={6}:R=H,S=1004,V={7}:\";$B$1;$G$7;$B$2;O$3;$G$8;$B$3;$B31;$B$5)": 353,_x000D_
    "=RIK_AC(\"INF06__;INF02@E=1,S=1021,G=0,T=0,P=0:@R=A,S=1027,V={0}:R=B,S=1005,V={1}:R=C,S=2000,V={2}:R=D,S=1009,V={3}:R=E,S=1010,V={4}:R=F,S=2|1011,V={5}:R=G,S=2|1012,V={6}:R=H,S=1004,V={7}:\";$B$1;$G$7;$B$2;O$3;$G$8;$B$3;$B32;$B$5)": 354,_x000D_
    "=RIK_AC(\"INF06__;INF02@E=1,S=1021,G=0,T=0,P=0:@R=A,S=1027,V={0}:R=B,S=1005,V={1}:R=C,S=2000,V={2}:R=D,S=1009,V={3}:R=E,S=1010,V={4}:R=F,S=2|1011,V={5}:R=G,S=2|1012,V={6}:R=H,S=1004,V={7}:\";$B$1;$G$7;$B$2;O$3;$G$8;$B$3;$B33;$B$5)": 355,_x000D_
    "=RIK_AC(\"INF06__;INF02@E=1,S=1021,G=0,T=0,P=0:@R=A,S=1027,V={0}:R=B,S=1005,V={1}:R=C,S=2000,V={2}:R=D,S=1009,V={3}:R=E,S=1010,V={4}:R=F,S=2|1011,V={5}:R=G,S=2|1012,V={6}:R=H,S=1004,V={7}:\";$B$1;$G$7;$B$2;O$3;$G$8;$B$3;$B34;$B$5)": 356,_x000D_
    "=RIK_AC(\"INF06__;INF02@E=1,S=1021,G=0,T=0,P=0:@R=A,S=1027,V={0}:R=B,S=1005,V={1}:R=C,S=2000,V={2}:R=D,S=1009,V={3}:R=E,S=1010,V={4}:R=F,S=2|1011,V={5}:R=G,S=2|1012,V={6}:R=H,S=1004,V={7}:\";$B$1;$G$7;$B$2;O$3;$G$8;$B$3;$B35;$B$5)": 357,_x000D_
    "=RIK_AC(\"INF06__;INF02@E=1,S=1021,G=0,T=0,P=0:@R=A,S=1027,V={0}:R=B,S=1005,V={1}:R=C,S=2000,V={2}:R=D,S=1009,V={3}:R=E,S=1010,V={4}:R=F,S=2|1011,V={5}:R=G,S=2|1012,V={6}:R=H,S=1004,V={7}:\";$B$1;$G$7;$B$2;O$3;$G$8;$B$3;$B36;$B$5)": 358,_x000D_
    "=RIK_AC(\"INF06__;INF02@E=1,S=1021,G=0,T=0,P=0:@R=A,S=1027,V={0}:R=B,S=1005,V={1}:R=C,S=2000,V={2}:R=D,S=1009,V={3}:R=E,S=1010,V={4}:R=F,S=2|1011,V={5}:R=G,S=2|1012,V={6}:R=H,S=1004,V={7}:\";$B$1;$G$7;$B$2;O$3;$G$8;$B$3;$B37;$B$5)": 359_x000D_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"2022-01-12T14:01:11.7075198+01:00",_x000D_
          "LastRefreshDate": "2019-08-01T10:11:44.2881439+02:00",_x000D_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"2022-01-12T14:01:11.7075198+01:00",_x000D_
          "LastRefreshDate": "2019-08-01T10:11:44.3150728+02:00",_x000D_
          "TotalRefreshCount": 6,_x000D_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"2022-01-12T14:01:11.7075198+01:00",_x000D_
          "LastRefreshDate": "2019-08-01T10:11:44.0736905+02:00",_x000D_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"2022-01-12T14:01:11.7075198+01:00",_x000D_
          "LastRefreshDate": "2019-08-01T10:11:44.1694688+02:00",_x000D_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"2022-01-12T14:01:11.7075198+01:00",_x000D_
          "LastRefreshDate": "2019-08-01T10:11:44.4606617+02:00",_x000D_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"2022-01-12T14:01:11.7075198+01:00",_x000D_
          "LastRefreshDate": "2019-08-01T10:11:44.2931301+02:00",_x000D_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"2022-01-12T14:01:11.7075198+01:00",_x000D_
          "LastRefreshDate": "2019-08-01T10:11:44.0617214+02:00",_x000D_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"2022-01-12T14:01:11.7075198+01:00",_x000D_
          "LastRefreshDate": "2019-08-01T10:11:43.7254076+02:00",_x000D_
          "TotalRefreshCount": 6,_x000D_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"2022-01-12T14:01:11.7075198+01:00",_x000D_
          "LastRefreshDate": "2019-08-01T10:11:44.1425058+02:00",_x000D_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"2022-01-12T14:01:11.7075198+01:00",_x000D_
          "LastRefreshDate": "2019-08-01T10:11:43.7433608+02:00",_x000D_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"2022-01-12T14:01:11.7075198+01:00",_x000D_
          "LastRefreshDate": "2019-08-01T10:11:44.4726282+02:00",_x000D_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"2022-01-12T14:01:11.7075198+01:00",_x000D_
          "LastRefreshDate": "2019-08-01T10:11:44.2731625+02:00",_x000D_
          "TotalRefreshCount": 5,_x000D_
          "CustomInfo": {}_x000D_
    </t>
  </si>
  <si>
    <t xml:space="preserve">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"2022-01-12T14:01:11.7075198+01:00",_x000D_
          "LastRefreshDate": "2019-08-01T10:11:44.3988489+02:00",_x000D_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"2022-01-12T14:01:11.7075198+01:00",_x000D_
          "LastRefreshDate": "2019-08-01T10:11:44.4865919+02:00",_x000D_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"2022-01-12T14:01:11.7075198+01:00",_x000D_
          "LastRefreshDate": "2019-08-01T10:11:44.5417031+02:00",_x000D_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"2022-01-12T14:01:11.7075198+01:00",_x000D_
          "LastRefreshDate": "2019-08-01T10:11:44.114581+02:00",_x000D_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"2022-01-12T14:01:11.7085142+01:00",_x000D_
          "LastRefreshDate": "2019-08-01T10:11:44.448693+02:00",_x000D_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"2022-01-12T14:01:11.7085142+01:00",_x000D_
          "LastRefreshDate": "2019-08-01T10:11:44.0228257+02:00",_x000D_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"2022-01-12T14:01:11.7085142+01:00",_x000D_
          "LastRefreshDate": "2019-08-01T10:11:43.6835199+02:00",_x000D_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"2022-01-12T14:01:11.7085142+01:00",_x000D_
          "LastRefreshDate": "2019-08-01T10:11:44.0667085+02:00",_x000D_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"2022-01-12T14:01:11.7085142+01:00",_x000D_
          "LastRefreshDate": "2019-08-01T10:11:43.7752736+02:00",_x000D_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"2022-01-12T14:01:11.7085142+01:00",_x000D_
          "LastRefreshDate": "2019-08-01T10:11:43.6954882+02:00",_x000D_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"2022-01-12T14:01:11.7085142+01:00",_x000D_
          "LastRefreshDate": "2019-08-01T10:11:44.5247604+02:00",_x000D_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"2022-01-12T14:01:11.7085142+01:00",_x000D_
          "LastRefreshDate": "2019-08-01T10:11:44.3400055+02:00",_x000D_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"2022-01-12T14:01:11.7085142+01:00",_x000D_
          "LastRefreshDate": "2019-08-01T10:11:43.7892613+02:00",_x000D_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"2022-01-12T14:01:11.7085142+01:00",_x000D_
          "LastRefreshDate": "2019-08-01T10:11:44.2612156+02:00",_x000D_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"2022-01-12T14:01:11.7085142+01:00",_x000D_
          "LastRefreshDate": "2019-08-01T10:11:43.8652467+02:00",_x000D_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"2022-01-12T14:01:11.7085142+01:00",_x000D_
          "LastRefreshDate": "2019-08-01T10:11:43.9600182+02:00",_x000D_
          "TotalRefreshCount": 5,_x000D_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"2022-01-12T14:01:11.7085142+01:00",_x000D_
          "LastRefreshDate": "2019-08-01T10:11:44.0497548+02:00",_x000D_
          "TotalRefreshCount": 5,_x000D_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"2022-01-12T14:01:11.7085142+01:00",_x000D_
          "LastRefreshDate": "2019-08-01T10:11:43.9929047+02:00",_x000D_
          "TotalRefreshCount": 5,_x000D_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"2022-01-12T14:01:11.7085142+01:00",_x000D_
          "LastRefreshDate": "2019-08-01T10:11:44.1534784+02:00",_x000D_
          "TotalRefreshCount": 5,_x000D_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"2022-01-12T14:01:11.7085142+01:00",_x000D_
          "LastRefreshDate": "2019-08-01T10:11:44.1205732+02:00",_x000D_
          "TotalRefreshCount": 5,_x000D_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"2022-01-12T14:01:11.7085142+01:00",_x000D_
          "LastRefreshDate": "2019-08-01T10:11:43.6785641+02:00",_x000D_
          "TotalRefreshCount": 5,_x000D_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"2022-01-12T14:01:11.7085142+01:00",_x000D_
          "LastRefreshDate": "2019-08-01T10:11:44.3100856+02:00",_x000D_
          "TotalRefreshCount": 5,_x000D_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"2022-01-12T14:01:11.7085142+01:00",_x000D_
          "LastRefreshDate": "2019-08-01T10:11:44.4277721+02:00",_x000D_
          "TotalRefreshCount": 5,_x000D_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"2022-01-12T14:01:11.7085142+01:00",_x000D_
          "LastRefreshDate": "2019-08-01T10:11:43.8911772+02:00",_x000D_
          "TotalRefreshCount": 5,_x000D_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"2022-01-12T14:01:11.7085142+01:00",_x000D_
          "LastRefreshDate": "2019-08-01T10:11:44.2781455+02:00",_x000D_
          "TotalRefreshCount": 5,_x000D_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"2022-01-12T14:01:11.7085142+01:00",_x000D_
          "LastRefreshDate": "2019-08-01T10:11:44.3659134+02:00",_x000D_
          "TotalRefreshCount": 5,_x000D_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"2022-01-12T14:01:11.7085142+01:00",_x000D_
          "LastRefreshDate": "2019-08-01T10:11:44.1375212+02:00",_x000D_
          "TotalRefreshCount": 5,_x000D_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"2022-01-12T14:01:11.7085142+01:00",_x000D_
          "LastRefreshDate": "2019-08-01T10:11:43.9988891+02:00",_x000D_
          "TotalRefreshCount": 5,_x000D_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"2022-01-12T14:01:11.7085142+01:00",_x000D_
          "LastRefreshDate": "2019-08-01T10:11:44.174447+02:00",_x000D_
          "TotalRefreshCount": 5,_x000D_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"2022-01-12T14:01:11.7085142+01:00",_x000D_
          "LastRefreshDate": "2019-08-01T10:11:44.3938728+02:00",_x000D_
          "TotalRefreshCount": 5,_x000D_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"2022-01-12T14:01:11.7085142+01:00",_x000D_
          "LastRefreshDate": "2019-08-01T10:11:44.1584898+02:00",_x000D_
          "TotalRefreshCount": 5,_x000D_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"2022-01-12T14:01:11.7085142+01:00",_x000D_
          "LastRefreshDate": "2019-08-01T10:11:44.5068218+02:00",_x000D_
          "TotalRefreshCount": 5,_x000D_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"2022-01-12T14:01:11.7085142+01:00",_x000D_
          "LastRefreshDate": "2019-08-01T10:11:43.6905398+02:00",_x000D_
          "TotalRefreshCount": 5,_x000D_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"2022-01-12T14:01:11.7085142+01:00",_x000D_
          "LastRefreshDate": "2021-01-05T15:21:04.3995014+01:00",_x000D_
          "TotalRefreshCount": 14,_x000D_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"2022-01-12T14:01:11.7085142+01:00",_x000D_
          "LastRefreshDate": "2021-01-05T15:21:04.3955098+01:00",_x000D_
          "TotalRefreshCount": 14,_x000D_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"2022-01-12T14:01:11.7085142+01:00",_x000D_
          "LastRefreshDate": "2021-01-05T15:21:04.403531+01:00",_x000D_
          "TotalRefreshCount": 14,_x000D_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"2022-01-12T14:01:11.7085142+01:00",_x000D_
          "LastRefreshDate": "2019-08-01T10:25:48.3839538+02:00",_x000D_
          "TotalRefreshCount": 1,_x000D_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"2022-01-12T14:01:11.7085142+01:00",_x000D_
          "LastRefreshDate": "2019-08-01T10:25:55.4507674+02:00",_x000D_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"2022-01-12T14:01:11.7085142+01:00",_x000D_
          "LastRefreshDate": "2019-08-01T10:25:55.6635287+02:00",_x000D_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"2022-01-12T14:01:11.7085142+01:00",_x000D_
          "LastRefreshDate": "2019-08-01T10:25:56.0015272+02:00",_x000D_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"2022-01-12T14:01:11.7085142+01:00",_x000D_
          "LastRefreshDate": "2019-08-01T10:25:56.2110102+02:00",_x000D_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"2022-01-12T14:01:11.7085142+01:00",_x000D_
          "LastRefreshDate": "2019-08-01T10:25:56.4115997+02:00",_x000D_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"2022-01-12T14:01:11.7085142+01:00",_x000D_
          "LastRefreshDate": "2019-08-01T10:25:56.6152228+02:00",_x000D_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"2022-01-12T14:01:11.7085142+01:00",_x000D_
          "LastRefreshDate": "2019-08-01T10:25:56.8309364+02:00",_x000D_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"2022-01-12T14:01:11.7085142+01:00",_x000D_
          "LastRefreshDate": "2019-08-01T10:25:57.0403975+02:00",_x000D_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"2022-01-12T14:01:11.7085142+01:00",_x000D_
          "LastRefreshDate": "2019-08-01T10:25:57.2404152+02:00",_x000D_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"2022-01-12T14:01:11.7085142+01:00",_x000D_
          "LastRefreshDate": "2019-08-01T10:25:57.4425361+02:00",_x000D_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"2022-01-12T14:01:11.7085142+01:00",_x000D_
          "LastRefreshDate": "2019-08-01T10:25:57.6425312+02:00",_x000D_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"2022-01-12T14:01:11.7085142+01:00",_x000D_
          "LastRefreshDate": "2019-08-01T10:25:57.8479879+02:00",_x000D_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"2022-01-12T14:01:11.7085142+01:00",_x000D_
          "LastRefreshDate": "2019-08-01T10:25:58.052446+02:00",_x000D_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"2022-01-12T14:01:11.7085142+01:00",_x000D_
          "LastRefreshDate": "2019-08-01T10:25:58.3634054+02:00",_x000D_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"2022-01-12T14:01:11.7085142+01:00",_x000D_
          "LastRefreshDate": "2019-08-01T10:25:58.593158+02:00",_x000D_
          "TotalRefreshCount": 1,_x000D_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"2022-01-12T14:01:11.7085142+01:00",_x000D_
          "LastRefreshDate": "2019-08-01T10:25:58.7951202+02:00",_x000D_
          "TotalRefreshCount": 1,_x000D_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"2022-01-12T14:01:11.7085142+01:00",_x000D_
          "LastRefreshDate": "2019-08-01T10:25:59.0135425+02:00",_x000D_
          "TotalRefreshCount": 1,_x000D_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"2022-01-12T14:01:11.7085142+01:00",_x000D_
          "LastRefreshDate": "2019-08-01T10:25:59.2264643+02:00",_x000D_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"2022-01-12T14:01:11.7085142+01:00",_x000D_
          "LastRefreshDate": "2019-08-01T10:25:59.444348+02:00",_x000D_
          "TotalRefreshCount": 1,_x000D_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"2022-01-12T14:01:11.7085142+01:00",_x000D_
          "LastRefreshDate": "2019-08-01T10:25:59.6906953+02:00",_x000D_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"2022-01-12T14:01:11.7085142+01:00",_x000D_
          "LastRefreshDate": "2019-08-01T10:25:59.9307263+02:00",_x000D_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"2022-01-12T14:01:11.7085142+01:00",_x000D_
          "LastRefreshDate": "2019-08-01T10:26:00.1895432+02:00",_x000D_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"2022-01-12T14:01:11.7085142+01:00",_x000D_
          "LastRefreshDate": "2019-08-01T10:26:00.4427134+02:00",_x000D_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"2022-01-12T14:01:11.7085142+01:00",_x000D_
          "LastRefreshDate": "2019-08-01T10:26:00.6675361+02:00",_x000D_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"2022-01-12T14:01:11.7085142+01:00",_x000D_
          "LastRefreshDate": "2019-08-01T10:26:00.8745399+02:00",_x000D_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"2022-01-12T14:01:11.7085142+01:00",_x000D_
          "LastRefreshDate": "2019-08-01T10:26:01.0803946+02:00",_x000D_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"2022-01-12T14:01:11.7085142+01:00",_x000D_
          "LastRefreshDate": "2019-08-01T10:26:01.2983373+02:00",_x000D_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"2022-01-12T14:01:11.7085142+01:00",_x000D_
          "LastRefreshDate": "2019-08-01T10:26:01.6217982+02:00",_x000D_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"2022-01-12T14:01:11.7085142+01:00",_x000D_
          "LastRefreshDate": "2019-08-01T10:26:01.8404409+02:00",_x000D_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"2022-01-12T14:01:11.7085142+01:00",_x000D_
          "LastRefreshDate": "2019-08-01T10:26:02.0465325+02:00",_x000D_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"2022-01-12T14:01:11.7085142+01:00",_x000D_
          "LastRefreshDate": "2019-08-01T10:26:02.2638734+02:00",_x000D_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"2022-01-12T14:01:11.7085142+01:00",_x000D_
          "LastRefreshDate": "2019-08-01T10:26:02.4973056+02:00",_x000D_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"2022-01-12T14:01:11.7085142+01:00",_x000D_
          "LastRefreshDate": "2019-08-01T10:26:02.7092874+02:00",_x000D_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"2022-01-12T14:01:11.7085142+01:00",_x000D_
          "LastRefreshDate": "2019-08-01T10:26:02.913509+02:00",_x000D_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"2022-01-12T14:01:11.7095077+01:00",_x000D_
          "LastRefreshDate": "2019-08-01T10:26:03.1569952+02:00",_x000D_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"2022-01-12T14:01:11.7095077+01:00",_x000D_
          "LastRefreshDate": "2019-08-01T10:26:03.3571459+02:00",_x000D_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"2022-01-12T14:01:11.7095077+01:00",_x000D_
          "LastRefreshDate": "2019-08-01T10:26:03.5681564+02:00",_x000D_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"2022-01-12T14:01:11.7095077+01:00",_x000D_
          "LastRefreshDate": "2019-08-01T10:26:03.8095032+02:00",_x000D_
          "TotalRefreshCount": 1,_x000D_
          "CustomInfo": {}_x000D_
 </t>
  </si>
  <si>
    <t xml:space="preserve">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"2022-01-12T14:01:11.7095077+01:00",_x000D_
          "LastRefreshDate": "2019-08-01T10:26:05.8553365+02:00",_x000D_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"2022-01-12T14:01:11.7095077+01:00",_x000D_
          "LastRefreshDate": "2019-08-01T10:26:06.0807419+02:00",_x000D_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"2022-01-12T14:01:11.7095077+01:00",_x000D_
          "LastRefreshDate": "2019-08-01T10:26:06.3105331+02:00",_x000D_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"2022-01-12T14:01:11.7095077+01:00",_x000D_
          "LastRefreshDate": "2021-01-05T15:21:27.4521067+01:00",_x000D_
          "TotalRefreshCount": 14,_x000D_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"2022-01-12T14:01:11.7095077+01:00",_x000D_
          "LastRefreshDate": "2021-01-05T15:20:52.0584692+01:00",_x000D_
          "TotalRefreshCount": 13,_x000D_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"2022-01-12T14:01:11.7095077+01:00",_x000D_
          "LastRefreshDate": "2021-01-05T15:21:27.43615+01:00",_x000D_
          "TotalRefreshCount": 14,_x000D_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"2022-01-12T14:01:11.7095077+01:00",_x000D_
          "LastRefreshDate": "2021-01-05T15:20:51.8174679+01:00",_x000D_
          "TotalRefreshCount": 14,_x000D_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"2022-01-12T14:01:11.7095077+01:00",_x000D_
          "LastRefreshDate": "2021-01-05T15:21:27.4122131+01:00",_x000D_
          "TotalRefreshCount": 14,_x000D_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"2022-01-12T14:01:11.7095077+01:00",_x000D_
          "LastRefreshDate": "2021-01-05T15:20:52.0365638+01:00",_x000D_
          "TotalRefreshCount": 13,_x000D_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"2022-01-12T14:01:11.7095077+01:00",_x000D_
          "LastRefreshDate": "2021-01-05T15:21:27.381538+01:00",_x000D_
          "TotalRefreshCount": 14,_x000D_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"2022-01-12T14:01:11.7095077+01:00",_x000D_
          "LastRefreshDate": "2021-01-05T15:20:51.7941465+01:00",_x000D_
          "TotalRefreshCount": 14,_x000D_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"2022-01-12T14:01:11.7095077+01:00",_x000D_
          "LastRefreshDate": "2021-01-05T15:21:27.4221858+01:00",_x000D_
          "TotalRefreshCount": 14,_x000D_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"2022-01-12T14:01:11.7095077+01:00",_x000D_
          "LastRefreshDate": "2021-01-05T15:20:51.749053+01:00",_x000D_
          "TotalRefreshCount": 14,_x000D_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"2022-01-12T14:01:11.7095077+01:00",_x000D_
          "LastRefreshDate": "2021-01-05T15:21:27.3775485+01:00",_x000D_
          "TotalRefreshCount": 14,_x000D_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"2022-01-12T14:01:11.7095077+01:00",_x000D_
          "LastRefreshDate": "2021-01-05T15:20:51.7981361+01:00",_x000D_
          "TotalRefreshCount": 14,_x000D_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"2022-01-12T14:01:11.7095077+01:00",_x000D_
          "LastRefreshDate": "2021-01-05T15:21:27.4761391+01:00",_x000D_
          "TotalRefreshCount": 14,_x000D_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"2022-01-12T14:01:11.7095077+01:00",_x000D_
          "LastRefreshDate": "2021-01-05T15:20:51.7702091+01:00",_x000D_
          "TotalRefreshCount": 13,_x000D_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"2022-01-12T14:01:11.7095077+01:00",_x000D_
          "LastRefreshDate": "2021-01-05T15:21:27.3895178+01:00",_x000D_
          "TotalRefreshCount": 14,_x000D_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"2022-01-12T14:01:11.7095077+01:00",_x000D_
          "LastRefreshDate": "2021-01-05T15:20:51.8374186+01:00",_x000D_
          "TotalRefreshCount": 13,_x000D_
          "CustomInfo": {}_x000D_
        }_x000D_
      },_x000D_
      "107": {_x000D_
        "$type": "Inside.Core.Formula.Definition.DefinitionAC, Inside.Core.Formula",_x000D_
        "ID": 107,_x000D_
        "Results": [_x000D_
          [_x000D_
            -8281254.8_x000D_
          ]_x000D_
        ],_x000D_
        "Statistics": {_x000D_
          "CreationDate": "2022-01-12T14:01:11.7095077+01:00",_x000D_
          "LastRefreshDate": "2019-08-01T10:26:32.415535+02:00",_x000D_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-893608.56_x000D_
          ]_x000D_
        ],_x000D_
        "Statistics": {_x000D_
          "CreationDate": "2022-01-12T14:01:11.7095077+01:00",_x000D_
          "LastRefreshDate": "2019-08-01T10:26:32.7465519+02:00",_x000D_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"2022-01-12T14:01:11.7095077+01:00",_x000D_
          "LastRefreshDate": "2019-08-01T10:26:32.9812633+02:00",_x000D_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"2022-01-12T14:01:11.7095077+01:00",_x000D_
          "LastRefreshDate": "2019-08-01T10:26:33.183843+02:00",_x000D_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-1507629.49_x000D_
          ]_x000D_
        ],_x000D_
        "Statistics": {_x000D_
          "CreationDate": "2022-01-12T14:01:11.7095077+01:00",_x000D_
          "LastRefreshDate": "2019-08-01T10:26:33.4004491+02:00",_x000D_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-672760.0_x000D_
          ]_x000D_
        ],_x000D_
        "Statistics": {_x000D_
          "CreationDate": "2022-01-12T14:01:11.7095077+01:00",_x000D_
          "LastRefreshDate": "2019-08-01T10:26:33.6154436+02:00",_x000D_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-1187039.7_x000D_
          ]_x000D_
        ],_x000D_
        "Statistics": {_x000D_
          "CreationDate": "2022-01-12T14:01:11.7095077+01:00",_x000D_
          "LastRefreshDate": "2019-08-01T10:26:33.8339248+02:00",_x000D_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965531.7_x000D_
          ]_x000D_
        ],_x000D_
        "Statistics": {_x000D_
          "CreationDate": "2022-01-12T14:01:11.7095077+01:00",_x000D_
          "LastRefreshDate": "2019-08-01T10:26:34.0480591+02:00",_x000D_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-5636136.2699999986_x000D_
          ]_x000D_
        ],_x000D_
        "Statistics": {_x000D_
          "CreationDate": "2022-01-12T14:01:11.7095077+01:00",_x000D_
          "LastRefreshDate": "2019-08-01T10:26:34.266745+02:00",_x000D_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-8074260.0_x000D_
          ]_x000D_
        ],_x000D_
        "Statistics": {_x000D_
          "CreationDate": "2022-01-12T14:01:11.7095077+01:00",_x000D_
          "LastRefreshDate": "2019-08-01T10:26:34.4722805+02:00",_x000D_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"2022-01-12T14:01:11.7095077+01:00",_x000D_
          "LastRefreshDate": "2019-08-01T10:26:34.6831064+02:00",_x000D_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"2022-01-12T14:01:11.7095077+01:00",_x000D_
          "LastRefreshDate": "2019-08-01T10:26:34.8869493+02:00",_x000D_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-55440.0_x000D_
          ]_x000D_
        ],_x000D_
        "Statistics": {_x000D_
          "CreationDate": "2022-01-12T14:01:11.7095077+01:00",_x000D_
          "LastRefreshDate": "2019-08-01T10:26:35.1015682+02:00",_x000D_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-907200.0_x000D_
          ]_x000D_
        ],_x000D_
        "Statistics": {_x000D_
          "CreationDate": "2022-01-12T14:01:11.7095077+01:00",_x000D_
          "LastRefreshDate": "2019-08-01T10:26:35.3262725+02:00",_x000D_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-12936.0_x000D_
          ]_x000D_
        ],_x000D_
        "Statistics": {_x000D_
          "CreationDate": "2022-01-12T14:01:11.7095077+01:00",_x000D_
          "LastRefreshDate": "2019-08-01T10:26:35.6629009+02:00",_x000D_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-211680.0_x000D_
          ]_x000D_
        ],_x000D_
        "Statistics": {_x000D_
          "CreationDate": "2022-01-12T14:01:11.7095077+01:00",_x000D_
          "LastRefreshDate": "2019-08-01T10:26:35.8822223+02:00",_x000D_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-191886.71_x000D_
          ]_x000D_
        ],_x000D_
        "Statistics": {_x000D_
          "CreationDate": "2022-01-12T14:01:11.7095077+01:00",_x000D_
          "LastRefreshDate": "2019-08-01T10:26:36.089775+02:00",_x000D_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-147262.5_x000D_
          ]_x000D_
        ],_x000D_
        "Statistics": {_x000D_
          "CreationDate": "2022-01-12T14:01:11.7095077+01:00",_x000D_
          "LastRefreshDate": "2019-08-01T10:26:36.3140429+02:00",_x000D_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"2022-01-12T14:01:11.7095077+01:00",_x000D_
          "LastRefreshDate": "2019-08-01T10:26:36.5394888+02:00",_x000D_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"2022-01-12T14:01:11.7095077+01:00",_x000D_
          "LastRefreshDate": "2019-08-01T10:26:36.7624928+02:00",_x000D_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"2022-01-12T14:01:11.7095077+01:00",_x000D_
          "LastRefreshDate": "2019-08-01T10:26:36.9836069+02:00",_x000D_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"2022-01-12T14:01:11.7095077+01:00",_x000D_
          "LastRefreshDate": "2019-08-01T10:26:37.2022635+02:00",_x000D_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"2022-01-12T14:01:11.7095077+01:00",_x000D_
          "LastRefreshDate": "2019-08-01T10:26:37.419022+02:00",_x000D_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"2022-01-12T14:01:11.7095077+01:00",_x000D_
          "LastRefreshDate": "2019-08-01T10:26:37.7594198+02:00",_x000D_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-0.18_x000D_
          ]_x000D_
        ],_x000D_
        "Statistics": {_x000D_
          "CreationDate": "2022-01-12T14:01:11.7095077+01:00",_x000D_
          "LastRefreshDate": "2019-08-01T10:26:37.9802614+02:00",_x000D_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-0.84_x000D_
          ]_x000D_
        ],_x000D_
        "Statistics": {_x000D_
          "CreationDate": "2022-01-12T14:01:11.7095077+01:00",_x000D_
          "LastRefreshDate": "2019-08-01T10:26:38.186365+02:00",_x000D_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"2022-01-12T14:01:11.7095077+01:00",_x000D_
          "LastRefreshDate": "2021-01-05T15:21:27.3935095+01:00",_x000D_
          "TotalRefreshCount": 14,_x000D_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"2022-01-12T14:01:11.7095077+01:00",_x000D_
          "LastRefreshDate": "2021-01-05T15:20:51.8803304+01:00",_x000D_
          "TotalRefreshCount": 13,_x000D_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"2022-01-12T14:01:11.7095077+01:00",_x000D_
          "LastRefreshDate": "2021-01-05T15:21:27.4441279+01:00",_x000D_
          "TotalRefreshCount": 14,_x000D_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"2022-01-12T14:01:11.7095077+01:00",_x000D_
          "LastRefreshDate": "2021-01-05T15:20:51.813479+01:00",_x000D_
          "TotalRefreshCount": 13,_x000D_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"2022-01-12T14:01:11.7095077+01:00",_x000D_
          "LastRefreshDate": "2021-01-05T15:21:27.401486+01:00",_x000D_
          "TotalRefreshCount": 14,_x000D_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"2022-01-12T14:01:11.7095077+01:00",_x000D_
          "LastRefreshDate": "2021-01-05T15:20:51.7811807+01:00",_x000D_
          "TotalRefreshCount": 14,_x000D_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"2022-01-12T14:01:11.7095077+01:00",_x000D_
          "LastRefreshDate": "2021-01-05T15:21:27.431161+01:00",_x000D_
          "TotalRefreshCount": 14,_x000D_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"2022-01-12T14:01:11.7095077+01:00",_x000D_
          "LastRefreshDate": "2021-01-05T15:20:52.0186292+01:00",_x000D_
          "TotalRefreshCount": 14,_x000D_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"2022-01-12T14:01:11.7095077+01:00",_x000D_
          "LastRefreshDate": "2021-01-05T15:21:27.427175+01:00",_x000D_
          "TotalRefreshCount": 14,_x000D_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"2022-01-12T14:01:11.7095077+01:00",_x000D_
          "LastRefreshDate": "2021-01-05T15:20:52.0624588+01:00",_x000D_
          "TotalRefreshCount": 13,_x000D_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"2022-01-12T14:01:11.7095077+01:00",_x000D_
          "LastRefreshDate": "2021-01-05T15:21:27.4711527+01:00",_x000D_
          "TotalRefreshCount": 14,_x000D_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"2022-01-12T14:01:11.7095077+01:00",_x000D_
          "LastRefreshDate": "2021-01-05T15:20:51.8464052+01:00",_x000D_
          "TotalRefreshCount": 13,_x000D_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"2022-01-12T14:01:11.7095077+01:00",_x000D_
          "LastRefreshDate": "2021-01-05T15:21:27.4481175+01:00",_x000D_
          "TotalRefreshCount": 14,_x000D_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"2022-01-12T14:01:11.7095077+01:00",_x000D_
          "LastRefreshDate": "2021-01-05T15:20:51.8643722+01:00",_x000D_
          "TotalRefreshCount": 13,_x000D_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"2022-01-12T14:01:11.7095077+01:00",_x000D_
          "LastRefreshDate": "2021-01-05T15:21:27.4401721+01:00",_x000D_
          "TotalRefreshCount": 14,_x000D_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"2022-01-12T14:01:11.7095077+01:00",_x000D_
          "LastRefreshDate": "2021-01-05T15:20:51.8523502+01:00",_x000D_
          "TotalRefreshCount": 14,_x000D_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"2022-01-12T14:01:11.7095077+01:00",_x000D_
          "LastRefreshDate": "2021-01-05T15:21:27.4631732+01:00",_x000D_
          "TotalRefreshCount": 14,_x000D_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"2022-01-12T14:01:11.7095077+01:00",_x000D_
          "LastRefreshDate": "2021-01-05T15:20:52.0056471+01:00",_x000D_
          "TotalRefreshCount": 14,_x000D_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"2022-01-12T14:01:11.7095077+01:00",_x000D_
          "LastRefreshDate": "2021-01-05T15:21:27.406228+01:00",_x000D_
          "TotalRefreshCount": 14,_x000D_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"2022-01-12T14:01:11.7095077+01:00",_x000D_
          "LastRefreshDate": "2021-01-05T15:21:27.4172382+01:00",_x000D_
          "TotalRefreshCount": 14,_x000D_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"2022-01-12T14:01:11.7095077+01:00",_x000D_
          "LastRefreshDate": "2021-01-05T15:20:52.0325833+01:00",_x000D_
          "TotalRefreshCount": 13,_x000D_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"2022-01-12T14:01:11.7095077+01:00",_x000D_
          "LastRefreshDate": "2021-01-05T15:21:27.3855665+01:00",_x000D_
          "TotalRefreshCount": 14,_x000D_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"2022-01-12T14:01:11.7105033+01:00",_x000D_
          "LastRefreshDate": "2021-01-05T15:20:52.0535344+01:00",_x000D_
          "TotalRefreshCount": 13,_x000D_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"2022-01-12T14:01:11.7105033+01:00",_x000D_
          "LastRefreshDate": "2021-01-05T15:20:51.8414037+01:00",_x000D_
          "TotalRefreshCount": 13,_x000D_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"2022-01-12T14:01:11.7105033+01:00",_x000D_
          "LastRefreshDate": "2021-01-05T15:21:27.457189+01:00",_x000D_
          "TotalRefreshCount": 14,_x000D_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"2022-01-12T14:01:11.7105033+01:00",_x000D_
          "LastRefreshDate": "2021-01-05T15:20:51.9701022+01:00",_x000D_
          "TotalRefreshCount": 14,_x000D_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"2022-01-12T14:01:11.7105033+01:00",_x000D_
          "LastRefreshDate": "2021-01-05T15:21:21.8934184+01:00",_x000D_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"2022-01-12T14:01:11.7105033+01:00",_x000D_
          "LastRefreshDate": "2021-01-05T15:21:21.9013816+01:00",_x000D_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"2022-01-12T14:01:11.7105033+01:00",_x000D_
          "LastRefreshDate": "2021-01-05T15:21:21.9053712+01:00",_x000D_
          "TotalRefreshCount": 1,_x000D_
          "CustomInfo": {}_x000D_
        }_x000D_
      },_x000D_
      "162": {_x000D_
        "$type": "Inside.Core.Formula.Definition.DefinitionAC, Inside.Core.Formula",_x000D_
        "ID": 162,_x000D_
        "Results": [_x000D_
          [_x000D_
</t>
  </si>
  <si>
    <t xml:space="preserve">            0.0_x000D_
          ]_x000D_
        ],_x000D_
        "Statistics": {_x000D_
          "CreationDate": "2022-01-12T14:01:11.7105033+01:00",_x000D_
          "LastRefreshDate": "2021-01-05T15:21:21.9103654+01:00",_x000D_
          "TotalRefreshCount": 1,_x000D_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"2022-01-12T14:01:11.7105033+01:00",_x000D_
          "LastRefreshDate": "2021-01-05T15:21:21.9183372+01:00",_x000D_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"2022-01-12T14:01:11.7105033+01:00",_x000D_
          "LastRefreshDate": "2021-01-05T15:21:21.9233249+01:00",_x000D_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"2022-01-12T14:01:11.7105033+01:00",_x000D_
          "LastRefreshDate": "2021-01-05T15:21:21.9303055+01:00",_x000D_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"2022-01-12T14:01:11.7105033+01:00",_x000D_
          "LastRefreshDate": "2021-01-05T15:21:21.9392837+01:00",_x000D_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"2022-01-12T14:01:11.7105033+01:00",_x000D_
          "LastRefreshDate": "2021-01-05T15:21:21.9432721+01:00",_x000D_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"2022-01-12T14:01:11.7105033+01:00",_x000D_
          "LastRefreshDate": "2021-01-05T15:21:21.9472977+01:00",_x000D_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"2022-01-12T14:01:11.7105033+01:00",_x000D_
          "LastRefreshDate": "2021-01-05T15:21:21.951253+01:00",_x000D_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"2022-01-12T14:01:11.7105033+01:00",_x000D_
          "LastRefreshDate": "2021-01-05T15:21:21.9563117+01:00",_x000D_
          "TotalRefreshCount": 1,_x000D_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"2022-01-12T14:01:11.7105033+01:00",_x000D_
          "LastRefreshDate": "2021-01-05T15:21:21.9603037+01:00",_x000D_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"2022-01-12T14:01:11.7105033+01:00",_x000D_
          "LastRefreshDate": "2021-01-05T15:21:21.9642944+01:00",_x000D_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"2022-01-12T14:01:11.7105033+01:00",_x000D_
          "LastRefreshDate": "2021-01-05T15:21:21.9682842+01:00",_x000D_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"2022-01-12T14:01:11.7105033+01:00",_x000D_
          "LastRefreshDate": "2021-01-05T15:21:21.9722743+01:00",_x000D_
          "TotalRefreshCount": 1,_x000D_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"2022-01-12T14:01:11.7105033+01:00",_x000D_
          "LastRefreshDate": "2021-01-05T15:21:21.9772615+01:00",_x000D_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"2022-01-12T14:01:11.7105033+01:00",_x000D_
          "LastRefreshDate": "2021-01-05T15:21:21.9802545+01:00",_x000D_
          "TotalRefreshCount": 1,_x000D_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"2022-01-12T14:01:11.7105033+01:00",_x000D_
          "LastRefreshDate": "2021-01-05T15:21:21.9842449+01:00",_x000D_
          "TotalRefreshCount": 1,_x000D_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"2022-01-12T14:01:11.7105033+01:00",_x000D_
          "LastRefreshDate": "2021-01-05T15:21:21.9881965+01:00",_x000D_
          "TotalRefreshCount": 1,_x000D_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"2022-01-12T14:01:11.7105033+01:00",_x000D_
          "LastRefreshDate": "2021-01-05T15:21:21.992225+01:00",_x000D_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"2022-01-12T14:01:11.7105033+01:00",_x000D_
          "LastRefreshDate": "2021-01-05T15:21:21.996216+01:00",_x000D_
          "TotalRefreshCount": 1,_x000D_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"2022-01-12T14:01:11.7105033+01:00",_x000D_
          "LastRefreshDate": "2021-01-05T15:21:22.0085564+01:00",_x000D_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"2022-01-12T14:01:11.7105033+01:00",_x000D_
          "LastRefreshDate": "2021-01-05T15:21:22.0235161+01:00",_x000D_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"2022-01-12T14:01:11.7105033+01:00",_x000D_
          "LastRefreshDate": "2021-01-15T15:57:55.2012521+01:00",_x000D_
          "TotalRefreshCount": 17,_x000D_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"2022-01-12T14:01:11.7105033+01:00",_x000D_
          "LastRefreshDate": "2021-01-15T15:57:55.2163992+01:00",_x000D_
          "TotalRefreshCount": 16,_x000D_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"2022-01-12T14:01:11.7105033+01:00",_x000D_
          "LastRefreshDate": "2021-01-15T15:57:55.092304+01:00",_x000D_
          "TotalRefreshCount": 5,_x000D_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"2022-01-12T14:01:11.7105033+01:00",_x000D_
          "LastRefreshDate": "2021-01-05T15:25:13.4589336+01:00",_x000D_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-49955.39_x000D_
          ]_x000D_
        ],_x000D_
        "Statistics": {_x000D_
          "CreationDate": "2022-01-12T14:01:11.7105033+01:00",_x000D_
          "LastRefreshDate": "2021-01-15T15:57:55.0663711+01:00",_x000D_
          "TotalRefreshCount": 16,_x000D_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"2022-01-12T14:01:11.7105033+01:00",_x000D_
          "LastRefreshDate": "2021-01-15T15:57:55.2602564+01:00",_x000D_
          "TotalRefreshCount": 16,_x000D_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"2022-01-12T14:01:11.7105033+01:00",_x000D_
          "LastRefreshDate": "2021-01-15T15:57:55.2452973+01:00",_x000D_
          "TotalRefreshCount": 5,_x000D_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"2022-01-12T14:01:11.7105033+01:00",_x000D_
          "LastRefreshDate": "2021-01-15T15:57:55.0703605+01:00",_x000D_
          "TotalRefreshCount": 16,_x000D_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"2022-01-12T14:01:11.7105033+01:00",_x000D_
          "LastRefreshDate": "2021-01-15T15:57:55.1278477+01:00",_x000D_
          "TotalRefreshCount": 16,_x000D_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"2022-01-12T14:01:11.7105033+01:00",_x000D_
          "LastRefreshDate": "2021-01-15T15:57:55.1022749+01:00",_x000D_
          "TotalRefreshCount": 16,_x000D_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"2022-01-12T14:01:11.7105033+01:00",_x000D_
          "LastRefreshDate": "2021-01-15T15:57:55.0563978+01:00",_x000D_
          "TotalRefreshCount": 16,_x000D_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"2022-01-12T14:01:11.7105033+01:00",_x000D_
          "LastRefreshDate": "2021-01-15T15:57:55.1513955+01:00",_x000D_
          "TotalRefreshCount": 5,_x000D_
          "CustomInfo": {}_x000D_
        }_x000D_
      },_x000D_
      "195": {_x000D_
        "$type": "Inside.Core.Formula.Definition.DefinitionAC, Inside.Core.Formula",_x000D_
        "ID": 195,_x000D_
        "Results": [_x000D_
          [_x000D_
            230.0_x000D_
          ]_x000D_
        ],_x000D_
        "Statistics": {_x000D_
          "CreationDate": "2022-01-12T14:01:11.7105033+01:00",_x000D_
          "LastRefreshDate": "2021-01-15T15:57:55.1238587+01:00",_x000D_
          "TotalRefreshCount": 16,_x000D_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"2022-01-12T14:01:11.7105033+01:00",_x000D_
          "LastRefreshDate": "2021-01-15T15:57:55.2867343+01:00",_x000D_
          "TotalRefreshCount": 16,_x000D_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"2022-01-12T14:01:11.7105033+01:00",_x000D_
          "LastRefreshDate": "2021-01-15T15:57:55.1822765+01:00",_x000D_
          "TotalRefreshCount": 16,_x000D_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"2022-01-12T14:01:11.7105033+01:00",_x000D_
          "LastRefreshDate": "2021-01-15T15:57:55.1693485+01:00",_x000D_
          "TotalRefreshCount": 16,_x000D_
          "CustomInfo": {}_x000D_
        }_x000D_
      },_x000D_
      "199": {_x000D_
        "$type": "Inside.Core.Formula.Definition.DefinitionAC, Inside.Core.Formula",_x000D_
        "ID": 199,_x000D_
        "Results": [_x000D_
          [_x000D_
            500.0_x000D_
          ]_x000D_
        ],_x000D_
        "Statistics": {_x000D_
          "CreationDate": "2022-01-12T14:01:11.7105033+01:00",_x000D_
          "LastRefreshDate": "2021-01-15T15:57:55.1733492+01:00",_x000D_
          "TotalRefreshCount": 16,_x000D_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"2022-01-12T14:01:11.7105033+01:00",_x000D_
          "LastRefreshDate": "2021-01-15T15:57:55.187304+01:00",_x000D_
          "TotalRefreshCount": 16,_x000D_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"2022-01-12T14:01:11.7105033+01:00",_x000D_
          "LastRefreshDate": "2021-01-15T15:57:55.1782882+01:00",_x000D_
          "TotalRefreshCount": 16,_x000D_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"2022-01-12T14:01:11.7105033+01:00",_x000D_
          "LastRefreshDate": "2021-01-15T15:57:55.0464244+01:00",_x000D_
          "TotalRefreshCount": 16,_x000D_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"2022-01-12T14:01:11.7105033+01:00",_x000D_
          "LastRefreshDate": "2021-01-15T15:57:55.1464085+01:00",_x000D_
          "TotalRefreshCount": 16,_x000D_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"2022-01-12T14:01:11.7105033+01:00",_x000D_
          "LastRefreshDate": "2021-01-15T15:57:55.235323+01:00",_x000D_
          "TotalRefreshCount": 16,_x000D_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"2022-01-12T14:01:11.7105033+01:00",_x000D_
          "LastRefreshDate": "2021-01-15T15:57:55.2552702+01:00",_x000D_
          "TotalRefreshCount": 16,_x000D_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"2022-01-12T14:01:11.7105033+01:00",_x000D_
          "LastRefreshDate": "2021-01-15T15:57:55.0613841+01:00",_x000D_
          "TotalRefreshCount": 16,_x000D_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"2022-01-12T14:01:11.7105033+01:00",_x000D_
          "LastRefreshDate": "2021-01-15T15:57:55.1633676+01:00",_x000D_
          "TotalRefreshCount": 5,_x000D_
          "CustomInfo": {}_x000D_
        }_x000D_
      },_x000D_
      "208": {_x000D_
        "$type": "Inside.Core.Formula.Definition.DefinitionAC, Inside.Core.Formula",_x000D_
        "ID": 208,_x000D_
        "Results": [_x000D_
          [_x000D_
            -57924413.72_x000D_
          ]_x000D_
        ],_x000D_
        "Statistics": {_x000D_
          "CreationDate": "2022-01-12T14:01:11.7105033+01:00",_x000D_
          "LastRefreshDate": "2021-01-15T15:57:55.1168773+01:00",_x000D_
          "TotalRefreshCount": 20,_x000D_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"2022-01-12T14:01:11.7105033+01:00",_x000D_
          "LastRefreshDate": "2021-01-15T15:57:55.2512803+01:00",_x000D_
          "TotalRefreshCount": 20,_x000D_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"2022-01-12T14:01:11.7105033+01:00",_x000D_
          "LastRefreshDate": "2021-01-15T15:57:55.1418446+01:00",_x000D_
          "TotalRefreshCount": 5,_x000D_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"2022-01-12T14:01:11.7105033+01:00",_x000D_
          "LastRefreshDate": "2021-01-15T15:57:55.0823279+01:00",_x000D_
          "TotalRefreshCount": 20,_x000D_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"2022-01-12T14:01:11.7105033+01:00",_x000D_
          "LastRefreshDate": "2021-01-15T15:57:55.2403509+01:00",_x000D_
          "TotalRefreshCount": 20,_x000D_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"2022-01-12T14:01:11.7105033+01:00",_x000D_
          "LastRefreshDate": "2021-01-15T15:57:55.1553833+01:00",_x000D_
          "TotalRefreshCount": 20,_x000D_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"2022-01-12T14:01:11.7105033+01:00",_x000D_
          "LastRefreshDate": "2021-01-15T15:57:55.1062645+01:00",_x000D_
          "TotalRefreshCount": 20,_x000D_
          "CustomInfo": {}_x000D_
        }_x000D_
      },_x000D_
      "215": {_x000D_
        "$type": "Inside.Core.Formula.Definition.DefinitionAC, Inside.Core.Formula",_x000D_
        "ID": 215,_x000D_
        "Results": [_x000D_
          [_x000D_
            -672100.0_x000D_
          ]_x000D_
        ],_x000D_
        "Statistics": {_x000D_
          "CreationDate": "2022-01-12T14:01:11.7105033+01:00",_x000D_
          "LastRefreshDate": "2021-01-15T15:57:55.1962703+01:00",_x000D_
          "TotalRefreshCount": 5,_x000D_
          "CustomInfo": {}_x000D_
        }_x000D_
      },_x000D_
      "216": {_x000D_
        "$type": "Inside.Core.Formula.Definition.DefinitionAC, Inside.Core.Formula",_x000D_
        "ID": 216,_x000D_
        "Results": [_x000D_
          [_x000D_
            25233.44_x000D_
          ]_x000D_
        ],_x000D_
        "Statistics": {_x000D_
          "CreationDate": "2022-01-12T14:01:11.7105033+01:00",_x000D_
          "LastRefreshDate": "2021-01-15T15:57:55.0753473+01:00",_x000D_
          "TotalRefreshCount": 20,_x000D_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"2022-01-12T14:01:11.7105033+01:00",_x000D_
          "LastRefreshDate": "2021-01-15T15:57:54.8751081+01:00",_x000D_
          "TotalRefreshCount": 20,_x000D_
          "CustomInfo": {}_x000D_
        }_x000D_
      },_x000D_
      "218": {_x000D_
        "$type": "Inside.Core.Formula.Definition.DefinitionAC, Inside.Core.Formula",_x000D_
        "ID": 218,_x000D_
        "Results": [_x000D_
          [_x000D_
            39303395.0_x000D_
          ]_x000D_
        ],_x000D_
        "Statistics": {_x000D_
          "CreationDate": "2022-01-12T14:01:11.7105033+01:00",_x000D_
          "LastRefreshDate": "2021-01-15T15:57:55.2817478+01:00",_x000D_
          "TotalRefreshCount": 20,_x000D_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"2022-01-12T14:01:11.7105033+01:00",_x000D_
          "LastRefreshDate": "2021-01-15T15:57:55.210244+01:00",_x000D_
          "TotalRefreshCount": 20,_x000D_
          "CustomInfo": {}_x000D_
        }_x000D_
      },_x000D_
      "220": {_x000D_
        "$type": "Inside.Core.Formula.Definition.DefinitionAC, Inside.Core.Formula",_x000D_
        "ID": 220,_x000D_
        "Results": [_x000D_
          [_x000D_
            1087258.0_x000D_
          ]_x000D_
        ],_x000D_
        "Statistics": {_x000D_
          "CreationDate": "2022-01-12T14:01:11.7105033+01:00",_x000D_
          "LastRefreshDate": "2021-01-15T15:57:55.1328345+01:00",_x000D_
          "TotalRefreshCount": 20,_x000D_
          "CustomInfo": {}_x000D_
        }_x000D_
      },_x000D_
      "221": {_x000D_
        "$type": "Inside.Core.Formula.Definition.DefinitionAC, Inside.Core.Formula",_x000D_
        "ID": 221,_x000D_
        "Results": [_x000D_
          [_x000D_
            1941930.6_x000D_
          ]_x000D_
        ],_x000D_
        "Statistics": {_x000D_
          "CreationDate": "2022-01-12T14:01:11.7105033+01:00",_x000D_
          "LastRefreshDate": "2021-01-15T15:57:55.0514112+01:00",_x000D_
          "TotalRefreshCount": 20,_x000D_
          "CustomInfo": {}_x000D_
        }_x000D_
      },_x000D_
      "222": {_x000D_
        "$type": "Inside.Core.Formula.Definition.DefinitionAC, Inside.Core.Formula",_x000D_
        "ID": 222,_x000D_
        "Results": [_x000D_
          [_x000D_
            6895468.57_x000D_
          ]_x000D_
        ],_x000D_
        "Statistics": {_x000D_
          "CreationDate": "2022-01-12T14:01:11.7105033+01:00",_x000D_
          "LastRefreshDate": "2021-01-15T15:57:55.2757635+01:00",_x000D_
          "TotalRefreshCount": 20,_x000D_
          "CustomInfo": {}_x000D_
        }_x000D_
      },_x000D_
      "223": {_x000D_
        "$type": "Inside.Core.Formula.Definition.DefinitionAC, Inside.Core.Formula",_x000D_
        "ID": 223,_x000D_
        "Results": [_x000D_
          [_x000D_
            1558.82_x000D_
          ]_x000D_
        ],_x000D_
        "Statistics": {_x000D_
          "CreationDate": "2022-01-12T14:01:11.7105033+01:00",_x000D_
          "LastRefreshDate": "2021-01-15T15:57:55.0972882+01:00",_x000D_
          "TotalRefreshCount": 20,_x000D_
          "CustomInfo": {}_x000D_
        }_x000D_
      },_x000D_
      "224": {_x000D_
        "$type": "Inside.Core.Formula.Definition.DefinitionAC, Inside.Core.Formula",_x000D_
        "ID": 224,_x000D_
        "Results": [_x000D_
          [_x000D_
            6311535.0_x000D_
          ]_x000D_
        ],_x000D_
        "Statistics": {_x000D_
          "CreationDate": "2022-01-12T14:01:11.7105033+01:00",_x000D_
          "LastRefreshDate": "2021-01-15T15:57:55.1912568+01:00",_x000D_
          "TotalRefreshCount": 20,_x000D_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"2022-01-12T14:01:11.7105033+01:00",_x000D_
          "LastRefreshDate": "2021-01-15T15:57:55.1378212+01:00",_x000D_
          "TotalRefreshCount": 20,_x000D_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"2022-01-12T14:01:11.7105033+01:00",_x000D_
          "LastRefreshDate": "2021-01-15T15:57:55.2657904+01:00",_x000D_
          "TotalRefreshCount": 20,_x000D_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"2022-01-12T14:01:11.7105033+01:00",_x000D_
          "LastRefreshDate": "2021-01-15T15:57:55.1112509+01:00",_x000D_
          "TotalRefreshCount": 20,_x000D_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"2022-01-12T14:01:11.7105033+01:00",_x000D_
          "LastRefreshDate": "2021-01-15T15:57:55.205255+01:00",_x000D_
          "TotalRefreshCount": 5,_x000D_
          "CustomInfo": {}_x000D_
        }_x000D_
      },_x000D_
      "229": {_x000D_
        "$type": "Inside.Core.Formula.Definition.DefinitionAC, Inside.Core.Formula",_x000D_
        "ID": 229,_x000D_
        "Results": [_x000D_
          [_x000D_
            230.0_x000D_
          ]_x000D_
        ],_x000D_
        "Statistics": {_x000D_
          "CreationDate": "2022-01-12T14:01:11.7105033+01:00",_x000D_
          "LastRefreshDate": "2021-01-15T15:57:38.651402+01:00",_x000D_
          "TotalRefreshCount": 11,_x000D_
          "CustomInfo": {}_x000D_
        }_x000D_
      },_x000D_
      "230": {_x000D_
        "$type": "Inside.Core.Formula.Definition.DefinitionAC, Inside.Core.Formula",_x000D_
        "ID": 230,_x000D_
        "Results": [_x000D_
          [_x000D_
            25233.44_x000D_
          ]_x000D_
        ],_x000D_
        "Statistics": {_x000D_
          "CreationDate": "2022-01-12T14:01:11.7105033+01:00",_x000D_
          "LastRefreshDate": "2021-01-15T15:57:49.5271449+01:00",_x000D_
          "TotalRefreshCount": 15,_x000D_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"2022-01-12T14:01:11.7105033+01:00",_x000D_
          "LastRefreshDate": "2021-01-15T15:57:38.7957686+01:00",_x000D_
          "TotalRefreshCount": 11,_x000D_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"2022-01-12T14:01:11.7105033+01:00",_x000D_
          "LastRefreshDate": "2021-01-15T15:57:38.5653791+01:00",_x000D_
          "TotalRefreshCount": 11,_x000D_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"2022-01-12T14:01:11.7105033+01:00",_x000D_
          "LastRefreshDate": "2021-01-15T15:57:49.5311357+01:00",_x000D_
          "TotalRefreshCount": 15,_x000D_
          "CustomInfo": {}_x000D_
        }_x000D_
      },_x000D_
      "234": {_x000D_
        "$type": "Inside.Core.Formula.Definition.DefinitionAC, Inside.Core.Formula",_x000D_
        "ID": 234,_x000D_
        "Results": [_x000D_
          [_x000D_
            -49955.39_x000D_
          ]_x000D_
        ],_x000D_
        "Statistics": {_x000D_
          "CreationDate": "2022-01-12T14:01:11.7105033+01:00",_x000D_
          "LastRefreshDate": "2021-01-15T15:57:38.5602453+01:00",_x000D_
          "TotalRefreshCount": 11,_x000D_
          "CustomInfo": {}_x000D_
        }_x000D_
      },_x000D_
      "235": {_x000D_
        "$type": "Inside.Core.Formula.Definition.DefinitionAC, Inside.Core.Formula",_x000D_
        "ID": 235,_x000D_
        "Results": [_x000D_
          [_x000D_
            -57924413.72_x000D_
          ]_x000D_
        ],_x000D_
        "Statistics": {_x000D_
          "CreationDate": "2022-01-12T14:01:11.7105033+01:00",_x000D_
          "LastRefreshDate": "2021-01-15T15:57:49.5446357+01:00",_x000D_
          "TotalRefreshCount": 15,_x000D_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"2022-01-12T14:01:11.7105033+01:00",_x000D_
          "LastRefreshDate</t>
  </si>
  <si>
    <t xml:space="preserve">": "2021-01-15T15:59:24.5740382+01:00",_x000D_
          "TotalRefreshCount": 5,_x000D_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"2022-01-12T14:01:11.7105033+01:00",_x000D_
          "LastRefreshDate": "2021-01-15T15:59:24.83198+01:00",_x000D_
          "TotalRefreshCount": 2,_x000D_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"2022-01-12T14:01:11.7105033+01:00",_x000D_
          "LastRefreshDate": "2021-01-15T15:59:25.0390615+01:00",_x000D_
          "TotalRefreshCount": 2,_x000D_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"2022-01-12T14:01:11.7105033+01:00",_x000D_
          "LastRefreshDate": "2021-01-21T18:06:09.3163336+01:00",_x000D_
          "TotalRefreshCount": 14,_x000D_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"2022-01-12T14:01:11.7105033+01:00",_x000D_
          "LastRefreshDate": "2021-01-21T18:06:09.3113445+01:00",_x000D_
          "TotalRefreshCount": 13,_x000D_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"2022-01-12T14:01:11.7114951+01:00",_x000D_
          "LastRefreshDate": "2021-01-21T18:06:09.265838+01:00",_x000D_
          "TotalRefreshCount": 13,_x000D_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"2022-01-12T14:01:11.7114951+01:00",_x000D_
          "LastRefreshDate": "2021-01-15T15:59:46.5971925+01:00",_x000D_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"2022-01-12T14:01:11.7114951+01:00",_x000D_
          "LastRefreshDate": "2021-01-15T15:59:54.1608587+01:00",_x000D_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"2022-01-12T14:01:11.7114951+01:00",_x000D_
          "LastRefreshDate": "2021-01-15T15:59:54.3797898+01:00",_x000D_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"2022-01-12T14:01:11.7114951+01:00",_x000D_
          "LastRefreshDate": "2021-01-21T18:06:09.1570744+01:00",_x000D_
          "TotalRefreshCount": 14,_x000D_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"2022-01-12T14:01:11.7114951+01:00",_x000D_
          "LastRefreshDate": "2021-01-21T18:06:09.1690792+01:00",_x000D_
          "TotalRefreshCount": 13,_x000D_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"2022-01-12T14:01:11.7114951+01:00",_x000D_
          "LastRefreshDate": "2021-01-21T18:06:09.3083545+01:00",_x000D_
          "TotalRefreshCount": 13,_x000D_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"2022-01-12T14:01:11.7114951+01:00",_x000D_
          "LastRefreshDate": "2021-01-21T18:06:09.1650838+01:00",_x000D_
          "TotalRefreshCount": 13,_x000D_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"2022-01-12T14:01:11.7114951+01:00",_x000D_
          "LastRefreshDate": "2021-01-21T18:06:09.2617957+01:00",_x000D_
          "TotalRefreshCount": 13,_x000D_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"2022-01-12T14:01:11.7114951+01:00",_x000D_
          "LastRefreshDate": "2021-01-21T18:06:09.2933562+01:00",_x000D_
          "TotalRefreshCount": 13,_x000D_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"2022-01-12T14:01:11.7114951+01:00",_x000D_
          "LastRefreshDate": "2021-01-21T18:06:09.2069717+01:00",_x000D_
          "TotalRefreshCount": 13,_x000D_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"2022-01-12T14:01:11.7114951+01:00",_x000D_
          "LastRefreshDate": "2021-01-21T18:06:09.3273076+01:00",_x000D_
          "TotalRefreshCount": 13,_x000D_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"2022-01-12T14:01:11.7114951+01:00",_x000D_
          "LastRefreshDate": "2021-01-21T18:06:09.3193237+01:00",_x000D_
          "TotalRefreshCount": 13,_x000D_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"2022-01-12T14:01:11.7114951+01:00",_x000D_
          "LastRefreshDate": "2021-01-21T18:06:09.2973811+01:00",_x000D_
          "TotalRefreshCount": 13,_x000D_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"2022-01-12T14:01:11.7114951+01:00",_x000D_
          "LastRefreshDate": "2021-01-21T18:06:09.2894129+01:00",_x000D_
          "TotalRefreshCount": 13,_x000D_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"2022-01-12T14:01:11.7114951+01:00",_x000D_
          "LastRefreshDate": "2021-01-21T18:06:09.2814144+01:00",_x000D_
          "TotalRefreshCount": 13,_x000D_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"2022-01-12T14:01:11.7114951+01:00",_x000D_
          "LastRefreshDate": "2021-01-21T18:06:09.1989638+01:00",_x000D_
          "TotalRefreshCount": 13,_x000D_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"2022-01-12T14:01:11.7114951+01:00",_x000D_
          "LastRefreshDate": "2021-01-21T18:06:09.1730643+01:00",_x000D_
          "TotalRefreshCount": 13,_x000D_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"2022-01-12T14:01:11.7114951+01:00",_x000D_
          "LastRefreshDate": "2021-01-21T18:06:09.2438443+01:00",_x000D_
          "TotalRefreshCount": 13,_x000D_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"2022-01-12T14:01:11.7114951+01:00",_x000D_
          "LastRefreshDate": "2021-01-21T18:06:09.2508638+01:00",_x000D_
          "TotalRefreshCount": 13,_x000D_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"2022-01-12T14:01:11.7114951+01:00",_x000D_
          "LastRefreshDate": "2021-01-21T18:06:09.334278+01:00",_x000D_
          "TotalRefreshCount": 13,_x000D_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"2022-01-12T14:01:11.7114951+01:00",_x000D_
          "LastRefreshDate": "2021-01-21T18:06:09.1481382+01:00",_x000D_
          "TotalRefreshCount": 13,_x000D_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"2022-01-12T14:01:11.7114951+01:00",_x000D_
          "LastRefreshDate": "2021-01-21T18:06:09.1610934+01:00",_x000D_
          "TotalRefreshCount": 13,_x000D_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"2022-01-12T14:01:11.7114951+01:00",_x000D_
          "LastRefreshDate": "2021-01-21T18:06:09.1860263+01:00",_x000D_
          "TotalRefreshCount": 13,_x000D_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"2022-01-12T14:01:11.7114951+01:00",_x000D_
          "LastRefreshDate": "2021-01-21T18:06:09.1820408+01:00",_x000D_
          "TotalRefreshCount": 13,_x000D_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"2022-01-12T14:01:11.7114951+01:00",_x000D_
          "LastRefreshDate": "2021-01-21T18:06:09.2359014+01:00",_x000D_
          "TotalRefreshCount": 14,_x000D_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"2022-01-12T14:01:11.7114951+01:00",_x000D_
          "LastRefreshDate": "2021-01-21T18:06:09.2109628+01:00",_x000D_
          "TotalRefreshCount": 14,_x000D_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"2022-01-12T14:01:11.7114951+01:00",_x000D_
          "LastRefreshDate": "2021-01-21T18:06:09.2738041+01:00",_x000D_
          "TotalRefreshCount": 14,_x000D_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"2022-01-12T14:01:11.7114951+01:00",_x000D_
          "LastRefreshDate": "2021-01-21T18:06:09.2698168+01:00",_x000D_
          "TotalRefreshCount": 14,_x000D_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"2022-01-12T14:01:11.7114951+01:00",_x000D_
          "LastRefreshDate": "2021-01-21T18:06:09.3303+01:00",_x000D_
          "TotalRefreshCount": 14,_x000D_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"2022-01-12T14:01:11.7114951+01:00",_x000D_
          "LastRefreshDate": "2021-01-21T18:06:09.2029843+01:00",_x000D_
          "TotalRefreshCount": 14,_x000D_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"2022-01-12T14:01:11.7114951+01:00",_x000D_
          "LastRefreshDate": "2021-01-21T18:06:09.3372703+01:00",_x000D_
          "TotalRefreshCount": 14,_x000D_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"2022-01-12T14:01:11.7114951+01:00",_x000D_
          "LastRefreshDate": "2021-01-21T18:06:09.3043629+01:00",_x000D_
          "TotalRefreshCount": 14,_x000D_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"2022-01-12T14:01:11.7114951+01:00",_x000D_
          "LastRefreshDate": "2021-01-21T18:06:09.3013706+01:00",_x000D_
          "TotalRefreshCount": 14,_x000D_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"2022-01-12T14:01:11.7114951+01:00",_x000D_
          "LastRefreshDate": "2021-01-21T18:06:09.1780189+01:00",_x000D_
          "TotalRefreshCount": 14,_x000D_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"2022-01-12T14:01:11.7114951+01:00",_x000D_
          "LastRefreshDate": "2021-01-21T18:06:09.1530843+01:00",_x000D_
          "TotalRefreshCount": 14,_x000D_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"2022-01-12T14:01:11.7114951+01:00",_x000D_
          "LastRefreshDate": "2021-01-21T18:06:09.3233138+01:00",_x000D_
          "TotalRefreshCount": 14,_x000D_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"2022-01-12T14:01:11.7114951+01:00",_x000D_
          "LastRefreshDate": "2021-01-21T18:06:09.2767987+01:00",_x000D_
          "TotalRefreshCount": 14,_x000D_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"2022-01-12T14:01:11.7114951+01:00",_x000D_
          "LastRefreshDate": "2021-01-21T18:06:09.1950048+01:00",_x000D_
          "TotalRefreshCount": 14,_x000D_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"2022-01-12T14:01:11.7114951+01:00",_x000D_
          "LastRefreshDate": "2021-01-21T18:06:09.1910155+01:00",_x000D_
          "TotalRefreshCount": 14,_x000D_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"2022-01-12T14:01:11.7114951+01:00",_x000D_
          "LastRefreshDate": "2021-01-21T18:06:09.2319049+01:00",_x000D_
          "TotalRefreshCount": 14,_x000D_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"2022-01-12T14:01:11.7114951+01:00",_x000D_
          "LastRefreshDate": "2021-01-21T18:06:09.2398561+01:00",_x000D_
          "TotalRefreshCount": 14,_x000D_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"2022-01-12T14:01:11.7114951+01:00",_x000D_
          "LastRefreshDate": "2021-01-21T18:06:09.1431491+01:00",_x000D_
          "TotalRefreshCount": 14,_x000D_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"2022-01-12T14:01:11.7114951+01:00",_x000D_
          "LastRefreshDate": "2021-01-21T18:06:09.2468701+01:00",_x000D_
          "TotalRefreshCount": 14,_x000D_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"2022-01-12T14:01:11.7114951+01:00",_x000D_
          "LastRefreshDate": "2021-01-21T18:06:09.2548532+01:00",_x000D_
          "TotalRefreshCount": 14,_x000D_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"2022-01-12T14:01:11.7114951+01:00",_x000D_
          "LastRefreshDate": "2021-01-21T18:06:09.2578452+01:00",_x000D_
          "TotalRefreshCount": 14,_x000D_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"2022-01-12T14:01:11.7114951+01:00",_x000D_
          "LastRefreshDate": "2022-01-07T16:18:20.6137254+01:00",_x000D_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"2022-01-12T14:01:11.7114951+01:00",_x000D_
          "LastRefreshDate": "2022-01-07T16:18:34.2569197+01:00",_x000D_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"2022-01-12T14:01:11.7114951+01:00",_x000D_
          "LastRefreshDate": "2022-01-12T14:01:48.3700248+01:00",_x000D_
          "TotalRefreshCount": 17,_x000D_
          "CustomInfo": {}_x000D_
        }_x000D_
      },_x000D_
      "290": {_x000D_
        "$type": "Inside.Core.Formula.Definition.DefinitionAC, Inside.Core.Formula",_x000D_
        "ID": 290,_x000D_
        "Results": [_x000D_
          [_x000D_
            1033710.0_x000D_
          ]_x000D_
        ],_x000D_
        "Statistics": {_x000D_
          "CreationDate": "2022-01-12T14:01:11.7114951+01:00",_x000D_
          "LastRefreshDate": "2022-01-12T14:01:48.3789693+01:00",_x000D_
          "TotalRefreshCount": 18,_x000D_
          "CustomInfo": {}_x000D_
        }_x000D_
      },_x000D_
      "291": {_x000D_
        "$type": "Inside.Core.Formula.Definition.DefinitionAC, Inside.Core.Formula",_x000D_
        "ID": 291,_x000D_
        "Results": [_x000D_
          [_x000D_
            12174227.16_x000D_
          ]_x000D_
        ],_x000D_
        "Statistics": {_x000D_
          "CreationDate": "2022-01-12T14:01:11.7114951+01:00",_x000D_
          "LastRefreshDate": "2022-01-12T14:01:48.3829453+01:00",_x000D_
          "TotalRefreshCount": 17,_x000D_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"2022-01-12T14:01:11.7114951+01:00",_x000D_
          "LastRefreshDate": "2022-01-12T14:01:48.3730043+01:00",_x000D_
          "TotalRefreshCount": 16,_x000D_
          "CustomInfo": {}_x000D_
        }_x000D_
      },_x000D_
      "293": {_x000D_
        "$type": "Inside.Core.Formula.Definition.DefinitionAC, Inside.Core.Formula",_x000D_
        "ID": 293,_x000D_
        "Results": [_x000D_
          [_x000D_
            3783000.0_x000D_
          ]_x000D_
        ],_x000D_
        "Statistics": {_x000D_
          "CreationDate": "2022-01-12T14:01:11.7114951+01:00",_x000D_
          "LastRefreshDate": "2022-01-12T14:01:48.4007926+01:00",_x000D_
          "TotalRefreshCount": 17,_x000D_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"2022-01-12T14:01:11.7114951+01:00",_x000D_
          "LastRefreshDate": "2022-01-12T14:01:48.3759858+01:00",_x000D_
          "TotalRefreshCount": 16,_x000D_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"2022-01-12T14:01:11.7114951+01:00",_x000D_
          "LastRefreshDate": "2022-01-12T14:01:48.4047664+01:00",_x000D_
          "TotalRefreshCount": 17,_x000D_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"2022-01-12T14:01:11.7114951+01:00",_x000D_
          "LastRefreshDate": "2022-01-12T14:01:48.4087415+01:00",_x000D_
          "TotalRefreshCount": 17,_x000D_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"2022-01-12T14:01:11.7114951+01:00",_x000D_
          "LastRefreshDate": "2022-01-12T14:01:48.4117224+01:00",_x000D_
          "TotalRefreshCount": 17,_x000D_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"2022-01-12T14:01:11.7114951+01:00",_x000D_
          "LastRefreshDate": "2022-01-12T14:01:48.4156965+01:00",_x000D_
          "TotalRefreshCount": 17,_x000D_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"2022-01-12T14:01:11.7114951+01:00",_x000D_
          "LastRefreshDate": "2022-01-12T14:01:48.4186782+01:00",_x000D_
          "TotalRefreshCount": 17,_x000D_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"2022-01-12T14:01:11.7114951+01:00",_x000D_
          "LastRefreshDate": "2022-01-07T16:19:35.0160757+01:00",_x000D_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"2022-01-12T14:01:11.7114951+01:00",_x000D_
          "LastRefreshDate": "2022-01-07T16:19:35.0412086+01:00",_x000D_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"2022-01-12T14:01:11.7114951+01:00",_x000D_
          "LastRefreshDate": "2022-01-07T16:19:35.0452391+01:00",_x000D_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"2022-01-12T14:01:11.7114951+01:00",_x000D_
          "LastRefreshDate": "2022-01-07T16:19:35.0502246+01:00",_x000D_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-2454146.8200000003_x000D_
          ]_x000D_
        ],_x000D_
        "Statistics": {_x000D_
          "CreationDate": "2022-01-12T14:01:11.7114951+01:00",_x000D_
          "LastRefreshDate": "2022-01-07T16:19:35.0552123+01:00",_x000D_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-218193.98_x000D_
          ]_x000D_
        ],_x000D_
        "Statistics": {_x000D_
          "CreationDate": "2022-01-12T14:01:11.7114951+01:00",_x000D_
          "LastRefreshDate": "2022-01-07T16:19:35.0592035+01:00",_x000D_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-3610310.6800000006_x000D_
          ]_x000D_
        ],_x000D_
        "Statistics": {_x000D_
          "CreationDate": "2022-01-12T14:01:11.7114951+01:00",_x000D_
          "LastRefreshDate": "2022-01-07T16:19:35.0641499+01:00",_x000D_
          "TotalRefreshCount": 1,_x000D_
          "CustomInfo": {}_x000D_
        }_x000D_
      },_x000D_
      "307": {_x000D_
        "$type": "Inside.Core.Formula.Definition.DefinitionAC, Inside.Core.Formula",_x000D_
        "ID": 307,_x000D_
        "Results": [_x000D_
          [_x000D_
            -1416224.98_x000D_
          ]_x000D_
        ],_x000D_
        "Statistics": {_x000D_
          "CreationDate": "2022-01-12T14:01:11.7114951+01:00",_x000D_
          "LastRefreshDate": "2022-01-07T16:19:35.0681593+01:00",_x000D_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-107407.45999999999_x000D_
          ]_x000D_
        ],_x000D_
        "Statistics": {_x000D_
          "CreationDate": "2022-01-12T14:01:11.7114951+01:00",_x000D_
          "LastRefreshDate": "2022-01-07T16:19:35.0731685+01:00",_x000D_
          "TotalRefreshCount": 1,_x000D_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"2022-01-12T14:01:11.7114951+01:00",_x000D_
          "LastRefreshDate": "2022-01-07T16:19:35.0791103+01:00",_x000D_
          "TotalRefreshCount": 1,_x000D_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"2022-01-12T14:01:11.7114951+01:00",_x000D_
          "LastRefreshDate": "2022-01-07T16:19:35.1029367+01:00",_x000D_
          "TotalRefreshCount": 1,_x000D_
          "CustomInfo": {}_x000D_
        }_x000D_
      },_x000D_
      "311": {_x000D_
        </t>
  </si>
  <si>
    <t>"$type": "Inside.Core.Formula.Definition.DefinitionAC, Inside.Core.Formula",_x000D_
        "ID": 311,_x000D_
        "Results": [_x000D_
          [_x000D_
            0.0_x000D_
          ]_x000D_
        ],_x000D_
        "Statistics": {_x000D_
          "CreationDate": "2022-01-12T14:01:11.7114951+01:00",_x000D_
          "LastRefreshDate": "2022-01-07T16:19:35.1069289+01:00",_x000D_
          "TotalRefreshCount": 1,_x000D_
          "CustomInfo": {}_x000D_
        }_x000D_
      },_x000D_
      "312": {_x000D_
        "$type": "Inside.Core.Formula.Definition.DefinitionAC, Inside.Core.Formula",_x000D_
        "ID": 312,_x000D_
        "Results": [_x000D_
          [_x000D_
            -22107.989999999998_x000D_
          ]_x000D_
        ],_x000D_
        "Statistics": {_x000D_
          "CreationDate": "2022-01-12T14:01:11.7124888+01:00",_x000D_
          "LastRefreshDate": "2022-01-07T16:19:35.1109155+01:00",_x000D_
          "TotalRefreshCount": 1,_x000D_
          "CustomInfo": {}_x000D_
        }_x000D_
      },_x000D_
      "313": {_x000D_
        "$type": "Inside.Core.Formula.Definition.DefinitionAC, Inside.Core.Formula",_x000D_
        "ID": 313,_x000D_
        "Results": [_x000D_
          [_x000D_
            4287622.76_x000D_
          ]_x000D_
        ],_x000D_
        "Statistics": {_x000D_
          "CreationDate": "2022-01-12T14:01:11.7124888+01:00",_x000D_
          "LastRefreshDate": "2022-01-12T14:01:48.470348+01:00",_x000D_
          "TotalRefreshCount": 16,_x000D_
          "CustomInfo": {}_x000D_
        }_x000D_
      },_x000D_
      "314": {_x000D_
        "$type": "Inside.Core.Formula.Definition.DefinitionAC, Inside.Core.Formula",_x000D_
        "ID": 314,_x000D_
        "Results": [_x000D_
          [_x000D_
            6083175.86_x000D_
          ]_x000D_
        ],_x000D_
        "Statistics": {_x000D_
          "CreationDate": "2022-01-12T14:01:11.7124888+01:00",_x000D_
          "LastRefreshDate": "2022-01-12T14:01:48.4733288+01:00",_x000D_
          "TotalRefreshCount": 16,_x000D_
          "CustomInfo": {}_x000D_
        }_x000D_
      },_x000D_
      "315": {_x000D_
        "$type": "Inside.Core.Formula.Definition.DefinitionAC, Inside.Core.Formula",_x000D_
        "ID": 315,_x000D_
        "Results": [_x000D_
          [_x000D_
            1309320.0_x000D_
          ]_x000D_
        ],_x000D_
        "Statistics": {_x000D_
          "CreationDate": "2022-01-12T14:01:11.7124888+01:00",_x000D_
          "LastRefreshDate": "2022-01-12T14:01:48.4773012+01:00",_x000D_
          "TotalRefreshCount": 16,_x000D_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"2022-01-12T14:01:11.7124888+01:00",_x000D_
          "LastRefreshDate": "2022-01-12T14:01:48.4802848+01:00",_x000D_
          "TotalRefreshCount": 16,_x000D_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"2022-01-12T14:01:11.7124888+01:00",_x000D_
          "LastRefreshDate": "2022-01-12T14:01:48.4842594+01:00",_x000D_
          "TotalRefreshCount": 16,_x000D_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"2022-01-12T14:01:11.7124888+01:00",_x000D_
          "LastRefreshDate": "2022-01-12T14:01:48.4872406+01:00",_x000D_
          "TotalRefreshCount": 16,_x000D_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"2022-01-12T14:01:11.7124888+01:00",_x000D_
          "LastRefreshDate": "2022-01-12T14:01:48.4912148+01:00",_x000D_
          "TotalRefreshCount": 16,_x000D_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"2022-01-12T14:01:11.7124888+01:00",_x000D_
          "LastRefreshDate": "2022-01-12T14:01:48.4941954+01:00",_x000D_
          "TotalRefreshCount": 16,_x000D_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"2022-01-12T14:01:11.7124888+01:00",_x000D_
          "LastRefreshDate": "2022-01-07T16:19:35.1727448+01:00",_x000D_
          "TotalRefreshCount": 1,_x000D_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"2022-01-12T14:01:11.7124888+01:00",_x000D_
          "LastRefreshDate": "2022-01-07T16:19:35.1777317+01:00",_x000D_
          "TotalRefreshCount": 1,_x000D_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"2022-01-12T14:01:11.7124888+01:00",_x000D_
          "LastRefreshDate": "2022-01-07T16:19:35.1817456+01:00",_x000D_
          "TotalRefreshCount": 1,_x000D_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"2022-01-12T14:01:11.7124888+01:00",_x000D_
          "LastRefreshDate": "2022-01-07T16:19:35.1867325+01:00",_x000D_
          "TotalRefreshCount": 1,_x000D_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"2022-01-12T14:01:11.7124888+01:00",_x000D_
          "LastRefreshDate": "2022-01-07T16:19:35.1916936+01:00",_x000D_
          "TotalRefreshCount": 1,_x000D_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"2022-01-12T14:01:11.7124888+01:00",_x000D_
          "LastRefreshDate": "2022-01-07T16:19:35.2007073+01:00",_x000D_
          "TotalRefreshCount": 1,_x000D_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"2022-01-12T14:01:11.7124888+01:00",_x000D_
          "LastRefreshDate": "2022-01-07T16:19:35.2076524+01:00",_x000D_
          "TotalRefreshCount": 1,_x000D_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"2022-01-12T14:01:11.7124888+01:00",_x000D_
          "LastRefreshDate": "2022-01-07T16:19:35.2256044+01:00",_x000D_
          "TotalRefreshCount": 1,_x000D_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"2022-01-12T14:01:11.7124888+01:00",_x000D_
          "LastRefreshDate": "2022-01-07T16:19:35.2305911+01:00",_x000D_
          "TotalRefreshCount": 1,_x000D_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"2022-01-12T14:01:11.7124888+01:00",_x000D_
          "LastRefreshDate": "2022-01-07T16:19:35.2355779+01:00",_x000D_
          "TotalRefreshCount": 1,_x000D_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"2022-01-12T14:01:11.7124888+01:00",_x000D_
          "LastRefreshDate": "2022-01-07T16:19:35.2395673+01:00",_x000D_
          "TotalRefreshCount": 1,_x000D_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"2022-01-12T14:01:11.7124888+01:00",_x000D_
          "LastRefreshDate": "2022-01-07T16:19:35.2445544+01:00",_x000D_
          "TotalRefreshCount": 1,_x000D_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"2022-01-12T14:01:11.7124888+01:00",_x000D_
          "LastRefreshDate": "2022-01-07T16:19:35.2485434+01:00",_x000D_
          "TotalRefreshCount": 1,_x000D_
          "CustomInfo": {}_x000D_
        }_x000D_
      },_x000D_
      "334": {_x000D_
        "$type": "Inside.Core.Formula.Definition.DefinitionAC, Inside.Core.Formula",_x000D_
        "ID": 334,_x000D_
        "Results": [_x000D_
          [_x000D_
            432161.18_x000D_
          ]_x000D_
        ],_x000D_
        "Statistics": {_x000D_
          "CreationDate": "2022-01-12T14:01:11.7124888+01:00",_x000D_
          "LastRefreshDate": "2022-01-12T14:01:48.4226525+01:00",_x000D_
          "TotalRefreshCount": 17,_x000D_
          "CustomInfo": {}_x000D_
        }_x000D_
      },_x000D_
      "335": {_x000D_
        "$type": "Inside.Core.Formula.Definition.DefinitionAC, Inside.Core.Formula",_x000D_
        "ID": 335,_x000D_
        "Results": [_x000D_
          [_x000D_
            6338739.42_x000D_
          ]_x000D_
        ],_x000D_
        "Statistics": {_x000D_
          "CreationDate": "2022-01-12T14:01:11.7124888+01:00",_x000D_
          "LastRefreshDate": "2022-01-12T14:01:48.4981695+01:00",_x000D_
          "TotalRefreshCount": 16,_x000D_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"2022-01-12T14:01:11.7124888+01:00",_x000D_
          "LastRefreshDate": "2022-01-12T14:01:48.4256333+01:00",_x000D_
          "TotalRefreshCount": 16,_x000D_
          "CustomInfo": {}_x000D_
        }_x000D_
      },_x000D_
      "337": {_x000D_
        "$type": "Inside.Core.Formula.Definition.DefinitionAC, Inside.Core.Formula",_x000D_
        "ID": 337,_x000D_
        "Results": [_x000D_
          [_x000D_
            335600.0_x000D_
          ]_x000D_
        ],_x000D_
        "Statistics": {_x000D_
          "CreationDate": "2022-01-12T14:01:11.7124888+01:00",_x000D_
          "LastRefreshDate": "2022-01-12T14:01:48.4296085+01:00",_x000D_
          "TotalRefreshCount": 16,_x000D_
          "CustomInfo": {}_x000D_
        }_x000D_
      },_x000D_
      "338": {_x000D_
        "$type": "Inside.Core.Formula.Definition.DefinitionAC, Inside.Core.Formula",_x000D_
        "ID": 338,_x000D_
        "Results": [_x000D_
          [_x000D_
            -459777.0_x000D_
          ]_x000D_
        ],_x000D_
        "Statistics": {_x000D_
          "CreationDate": "2022-01-12T14:01:11.7124888+01:00",_x000D_
          "LastRefreshDate": "2022-01-12T14:01:48.4335825+01:00",_x000D_
          "TotalRefreshCount": 16,_x000D_
          "CustomInfo": {}_x000D_
        }_x000D_
      },_x000D_
      "339": {_x000D_
        "$type": "Inside.Core.Formula.Definition.DefinitionAC, Inside.Core.Formula",_x000D_
        "ID": 339,_x000D_
        "Results": [_x000D_
          [_x000D_
            4500600.0_x000D_
          ]_x000D_
        ],_x000D_
        "Statistics": {_x000D_
          "CreationDate": "2022-01-12T14:01:11.7124888+01:00",_x000D_
          "LastRefreshDate": "2022-01-12T14:01:48.4375571+01:00",_x000D_
          "TotalRefreshCount": 16,_x000D_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"2022-01-12T14:01:11.7124888+01:00",_x000D_
          "LastRefreshDate": "2022-01-12T14:01:48.4415323+01:00",_x000D_
          "TotalRefreshCount": 16,_x000D_
          "CustomInfo": {}_x000D_
        }_x000D_
      },_x000D_
      "341": {_x000D_
        "$type": "Inside.Core.Formula.Definition.DefinitionAC, Inside.Core.Formula",_x000D_
        "ID": 341,_x000D_
        "Results": [_x000D_
          [_x000D_
            432000.0_x000D_
          ]_x000D_
        ],_x000D_
        "Statistics": {_x000D_
          "CreationDate": "2022-01-12T14:01:11.7124888+01:00",_x000D_
          "LastRefreshDate": "2022-01-12T14:01:48.4445129+01:00",_x000D_
          "TotalRefreshCount": 16,_x000D_
          "CustomInfo": {}_x000D_
        }_x000D_
      },_x000D_
      "342": {_x000D_
        "$type": "Inside.Core.Formula.Definition.DefinitionAC, Inside.Core.Formula",_x000D_
        "ID": 342,_x000D_
        "Results": [_x000D_
          [_x000D_
            100800.0_x000D_
          ]_x000D_
        ],_x000D_
        "Statistics": {_x000D_
          "CreationDate": "2022-01-12T14:01:11.7124888+01:00",_x000D_
          "LastRefreshDate": "2022-01-12T14:01:48.4484879+01:00",_x000D_
          "TotalRefreshCount": 16,_x000D_
          "CustomInfo": {}_x000D_
        }_x000D_
      },_x000D_
      "343": {_x000D_
        "$type": "Inside.Core.Formula.Definition.DefinitionAC, Inside.Core.Formula",_x000D_
        "ID": 343,_x000D_
        "Results": [_x000D_
          [_x000D_
            70125.0_x000D_
          ]_x000D_
        ],_x000D_
        "Statistics": {_x000D_
          "CreationDate": "2022-01-12T14:01:11.7124888+01:00",_x000D_
          "LastRefreshDate": "2022-01-12T14:01:48.4514682+01:00",_x000D_
          "TotalRefreshCount": 16,_x000D_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"2022-01-12T14:01:11.7124888+01:00",_x000D_
          "LastRefreshDate": "2022-01-12T14:01:48.4554438+01:00",_x000D_
          "TotalRefreshCount": 16,_x000D_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"2022-01-12T14:01:11.7124888+01:00",_x000D_
          "LastRefreshDate": "2022-01-12T14:01:48.459418+01:00",_x000D_
          "TotalRefreshCount": 16,_x000D_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"2022-01-12T14:01:11.7124888+01:00",_x000D_
          "LastRefreshDate": "2022-01-12T14:01:48.4623989+01:00",_x000D_
          "TotalRefreshCount": 16,_x000D_
          "CustomInfo": {}_x000D_
        }_x000D_
      },_x000D_
      "347": {_x000D_
        "$type": "Inside.Core.Formula.Definition.DefinitionAC, Inside.Core.Formula",_x000D_
        "ID": 347,_x000D_
        "Results": [_x000D_
          [_x000D_
            0.42_x000D_
          ]_x000D_
        ],_x000D_
        "Statistics": {_x000D_
          "CreationDate": "2022-01-12T14:01:11.7124888+01:00",_x000D_
          "LastRefreshDate": "2022-01-12T14:01:48.4663736+01:00",_x000D_
          "TotalRefreshCount": 16,_x000D_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"2022-01-12T14:01:11.7124888+01:00",_x000D_
          "LastRefreshDate": "2022-01-12T14:01:48.5021447+01:00",_x000D_
          "TotalRefreshCount": 15,_x000D_
          "CustomInfo": {}_x000D_
        }_x000D_
      },_x000D_
      "349": {_x000D_
        "$type": "Inside.Core.Formula.Definition.DefinitionAC, Inside.Core.Formula",_x000D_
        "ID": 349,_x000D_
        "Results": [_x000D_
          [_x000D_
            1152756.0_x000D_
          ]_x000D_
        ],_x000D_
        "Statistics": {_x000D_
          "CreationDate": "2022-01-12T14:01:11.7124888+01:00",_x000D_
          "LastRefreshDate": "2022-01-12T14:01:48.505126+01:00",_x000D_
          "TotalRefreshCount": 15,_x000D_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"2022-01-12T14:01:11.7124888+01:00",_x000D_
          "LastRefreshDate": "2022-01-12T14:01:48.5090991+01:00",_x000D_
          "TotalRefreshCount": 15,_x000D_
          "CustomInfo": {}_x000D_
        }_x000D_
      },_x000D_
      "351": {_x000D_
        "$type": "Inside.Core.Formula.Definition.DefinitionAC, Inside.Core.Formula",_x000D_
        "ID": 351,_x000D_
        "Results": [_x000D_
          [_x000D_
            4320000.0_x000D_
          ]_x000D_
        ],_x000D_
        "Statistics": {_x000D_
          "CreationDate": "2022-01-12T14:01:11.7124888+01:00",_x000D_
          "LastRefreshDate": "2022-01-12T14:01:48.5120817+01:00",_x000D_
          "TotalRefreshCount": 15,_x000D_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"2022-01-12T14:01:11.7124888+01:00",_x000D_
          "LastRefreshDate": "2022-01-12T14:01:48.5160561+01:00",_x000D_
          "TotalRefreshCount": 15,_x000D_
          "CustomInfo": {}_x000D_
        }_x000D_
      },_x000D_
      "353": {_x000D_
        "$type": "Inside.Core.Formula.Definition.DefinitionAC, Inside.Core.Formula",_x000D_
        "ID": 353,_x000D_
        "Results": [_x000D_
          [_x000D_
            43200.0_x000D_
          ]_x000D_
        ],_x000D_
        "Statistics": {_x000D_
          "CreationDate": "2022-01-12T14:01:11.7124888+01:00",_x000D_
          "LastRefreshDate": "2022-01-12T14:01:48.5190373+01:00",_x000D_
          "TotalRefreshCount": 15,_x000D_
          "CustomInfo": {}_x000D_
        }_x000D_
      },_x000D_
      "354": {_x000D_
        "$type": "Inside.Core.Formula.Definition.DefinitionAC, Inside.Core.Formula",_x000D_
        "ID": 354,_x000D_
        "Results": [_x000D_
          [_x000D_
            10080.0_x000D_
          ]_x000D_
        ],_x000D_
        "Statistics": {_x000D_
          "CreationDate": "2022-01-12T14:01:11.7124888+01:00",_x000D_
          "LastRefreshDate": "2022-01-12T14:01:48.5230111+01:00",_x000D_
          "TotalRefreshCount": 15,_x000D_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"2022-01-12T14:01:11.7124888+01:00",_x000D_
          "LastRefreshDate": "2022-01-12T14:01:48.5269859+01:00",_x000D_
          "TotalRefreshCount": 15,_x000D_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"2022-01-12T14:01:11.7124888+01:00",_x000D_
          "LastRefreshDate": "2022-01-12T14:01:48.5299675+01:00",_x000D_
          "TotalRefreshCount": 15,_x000D_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"2022-01-12T14:01:11.7124888+01:00",_x000D_
          "LastRefreshDate": "2022-01-12T14:01:48.5339414+01:00",_x000D_
          "TotalRefreshCount": 15,_x000D_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"2022-01-12T14:01:11.7134825+01:00",_x000D_
          "LastRefreshDate": "2022-01-12T14:01:48.5379164+01:00",_x000D_
          "TotalRefreshCount": 15,_x000D_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"2022-01-12T14:01:11.7134825+01:00",_x000D_
          "LastRefreshDate": "2022-01-12T14:01:48.5408973+01:00",_x000D_
          "TotalRefreshCount": 15,_x000D_
          "CustomInfo": {}_x000D_
        }_x000D_
      }_x000D_
    },_x000D_
    "LastID": 359_x000D_
  }_x000D_
}</t>
  </si>
  <si>
    <t>{0}:R=B,S=17,V={1}:R=C,S=21,V={2}:R=D,S=18,V={3}:R=E,S=22,V={4}:R=F,S=3,V={5}:R=G,S=4,V={6}:R=H,S=23,V={7}:R=I,S=24,V={8}:\";$B$1;$F$7;$B$4;$B$2;$B$5;$B$3;$A30;H$1;H$2)": 128,_x000D_
    "=RIK_AC(\"INF06__;INF13@E=1,S=14,G=0,T=0,P=0:@R=A,S=16,V={0}:R=B,S=17,V={1}:R=C,S=21,V={2}:R=D,S=18,V={3}:R=E,S=22,V={4}:R=F,S=3,V={5}:R=G,S=4,V={6}:R=H,S=23,V={7}:R=I,S=24,V={8}:\";$B$1;$F$7;$B$4;$B$2;$B$5;$B$3;$A30;K$1;K$2)": 129,_x000D_
    "=RIK_AC(\"INF06__;INF13@E=1,S=14,G=0,T=0,P=0:@R=A,S=16,V={0}:R=B,S=17,V={1}:R=C,S=21,V={2}:R=D,S=18,V={3}:R=E,S=22,V={4}:R=F,S=3,V={5}:R=G,S=4,V={6}:R=H,S=23,V={7}:R=I,S=24,V={8}:\";$B$1;$F$7;$B$4;$B$2;$B$5;$B$3;$A39;H$1;H$2)": 130,_x000D_
    "=RIK_AC(\"INF06__;INF13@E=1,S=14,G=0,T=0,P=0:@R=A,S=16,V={0}:R=B,S=17,V={1}:R=C,S=21,V={2}:R=D,S=18,V={3}:R=E,S=22,V={4}:R=F,S=3,V={5}:R=G,S=4,V={6}:R=H,S=23,V={7}:R=I,S=24,V={8}:\";$B$1;$F$7;$B$4;$B$2;$B$5;$B$3;$A39;K$1;K$2)": 131,_x000D_
    "=RIK_AC(\"INF06__;INF13@E=1,S=14,G=0,T=0,P=0:@R=A,S=16,V={0}:R=B,S=17,V={1}:R=C,S=21,V={2}:R=D,S=18,V={3}:R=E,S=22,V={4}:R=F,S=3,V={5}:R=G,S=4,V={6}:R=H,S=23,V={7}:R=I,S=24,V={8}:\";$B$1;$F$7;$B$4;$B$2;$B$5;$B$3;$A14;H$1;H$2)": 132,_x000D_
    "=RIK_AC(\"INF06__;INF13@E=1,S=14,G=0,T=0,P=0:@R=A,S=16,V={0}:R=B,S=17,V={1}:R=C,S=21,V={2}:R=D,S=18,V={3}:R=E,S=22,V={4}:R=F,S=3,V={5}:R=G,S=4,V={6}:R=H,S=23,V={7}:R=I,S=24,V={8}:\";$B$1;$F$7;$B$4;$B$2;$B$5;$B$3;$A14;K$1;K$2)": 133,_x000D_
    "=RIK_AC(\"INF06__;INF13@E=1,S=14,G=0,T=0,P=0:@R=A,S=16,V={0}:R=B,S=1,V={1}:R=C,S=19,V={2}:R=D,S=18,V={3}:R=E,S=3,V={4}:R=F,S=21,V={5}:R=G,S=22,V={6}:R=H,S=23,V={7}:R=I,S=24,V={8}:R=J,S=4,V={9}:\";$B$1;$F$7;$F$8;$B$2;$B$3;$B$4;$B$5;$H$1;$H$2;$A15)": 134,_x000D_
    "=RIK_AC(\"INF06__;INF13@E=1,S=14,G=0,T=0,P=0:@R=A,S=16,V={0}:R=B,S=1,V={1}:R=C,S=19,V={2}:R=D,S=18,V={3}:R=E,S=3,V={4}:R=F,S=21,V={5}:R=G,S=22,V={6}:R=H,S=23,V={7}:R=I,S=24,V={8}:R=J,S=4,V={9}:\";$B$1;$F$7;$F$8;$B$2;$B$3;$B$4;$B$5;$H$1;$H$2;$A16)": 135,_x000D_
    "=RIK_AC(\"INF06__;INF13@E=1,S=14,G=0,T=0,P=0:@R=A,S=16,V={0}:R=B,S=1,V={1}:R=C,S=19,V={2}:R=D,S=18,V={3}:R=E,S=3,V={4}:R=F,S=21,V={5}:R=G,S=22,V={6}:R=H,S=23,V={7}:R=I,S=24,V={8}:R=J,S=4,V={9}:\";$B$1;$F$7;$F$8;$B$2;$B$3;$B$4;$B$5;$H$1;$H$2;$A17)": 136,_x000D_
    "=RIK_AC(\"INF06__;INF13@E=1,S=14,G=0,T=0,P=0:@R=A,S=16,V={0}:R=B,S=1,V={1}:R=C,S=19,V={2}:R=D,S=18,V={3}:R=E,S=3,V={4}:R=F,S=21,V={5}:R=G,S=22,V={6}:R=H,S=23,V={7}:R=I,S=24,V={8}:R=J,S=4,V={9}:\";$B$1;$F$7;$F$8;$B$2;$B$3;$B$4;$B$5;$H$1;$H$2;$A18)": 137,_x000D_
    "=RIK_AC(\"INF06__;INF13@E=1,S=14,G=0,T=0,P=0:@R=A,S=16,V={0}:R=B,S=1,V={1}:R=C,S=19,V={2}:R=D,S=18,V={3}:R=E,S=3,V={4}:R=F,S=21,V={5}:R=G,S=22,V={6}:R=H,S=23,V={7}:R=I,S=24,V={8}:R=J,S=4,V={9}:\";$B$1;$F$7;$F$8;$B$2;$B$3;$B$4;$B$5;$H$1;$H$2;$A19)": 138,_x000D_
    "=RIK_AC(\"INF06__;INF13@E=1,S=14,G=0,T=0,P=0:@R=A,S=16,V={0}:R=B,S=1,V={1}:R=C,S=19,V={2}:R=D,S=18,V={3}:R=E,S=3,V={4}:R=F,S=21,V={5}:R=G,S=22,V={6}:R=H,S=23,V={7}:R=I,S=24,V={8}:R=J,S=4,V={9}:\";$B$1;$F$7;$F$8;$B$2;$B$3;$B$4;$B$5;$H$1;$H$2;$A20)": 139,_x000D_
    "=RIK_AC(\"INF06__;INF13@E=1,S=14,G=0,T=0,P=0:@R=A,S=16,V={0}:R=B,S=1,V={1}:R=C,S=19,V={2}:R=D,S=18,V={3}:R=E,S=3,V={4}:R=F,S=21,V={5}:R=G,S=22,V={6}:R=H,S=23,V={7}:R=I,S=24,V={8}:R=J,S=4,V={9}:\";$B$1;$F$7;$F$8;$B$2;$B$3;$B$4;$B$5;$H$1;$H$2;$A21)": 140,_x000D_
    "=RIK_AC(\"INF06__;INF13@E=1,S=14,G=0,T=0,P=0:@R=A,S=16,V={0}:R=B,S=1,V={1}:R=C,S=19,V={2}:R=D,S=18,V={3}:R=E,S=3,V={4}:R=F,S=21,V={5}:R=G,S=22,V={6}:R=H,S=23,V={7}:R=I,S=24,V={8}:R=J,S=4,V={9}:\";$B$1;$F$7;$F$8;$B$2;$B$3;$B$4;$B$5;$H$1;$H$2;$A22)": 141,_x000D_
    "=RIK_AC(\"INF06__;INF13@E=1,S=14,G=0,T=0,P=0:@R=A,S=16,V={0}:R=B,S=1,V={1}:R=C,S=19,V={2}:R=D,S=18,V={3}:R=E,S=3,V={4}:R=F,S=21,V={5}:R=G,S=22,V={6}:R=H,S=23,V={7}:R=I,S=24,V={8}:R=J,S=4,V={9}:\";$B$1;$F$7;$F$8;$B$2;$B$3;$B$4;$B$5;$H$1;$H$2;$A23)": 142,_x000D_
    "=RIK_AC(\"INF06__;INF13@E=1,S=14,G=0,T=0,P=0:@R=A,S=16,V={0}:R=B,S=1,V={1}:R=C,S=19,V={2}:R=D,S=18,V={3}:R=E,S=3,V={4}:R=F,S=21,V={5}:R=G,S=22,V={6}:R=H,S=23,V={7}:R=I,S=24,V={8}:R=J,S=4,V={9}:\";$B$1;$F$7;$F$8;$B$2;$B$3;$B$4;$B$5;$H$1;$H$2;$A24)": 143,_x000D_
    "=RIK_AC(\"INF06__;INF13@E=1,S=14,G=0,T=0,P=0:@R=A,S=16,V={0}:R=B,S=1,V={1}:R=C,S=19,V={2}:R=D,S=18,V={3}:R=E,S=3,V={4}:R=F,S=21,V={5}:R=G,S=22,V={6}:R=H,S=23,V={7}:R=I,S=24,V={8}:R=J,S=4,V={9}:\";$B$1;$F$7;$F$8;$B$2;$B$3;$B$4;$B$5;$H$1;$H$2;$A25)": 144,_x000D_
    "=RIK_AC(\"INF06__;INF13@E=1,S=14,G=0,T=0,P=0:@R=A,S=16,V={0}:R=B,S=1,V={1}:R=C,S=19,V={2}:R=D,S=18,V={3}:R=E,S=3,V={4}:R=F,S=21,V={5}:R=G,S=22,V={6}:R=H,S=23,V={7}:R=I,S=24,V={8}:R=J,S=4,V={9}:\";$B$1;$F$7;$F$8;$B$2;$B$3;$B$4;$B$5;$H$1;$H$2;$A26)": 145,_x000D_
    "=RIK_AC(\"INF06__;INF13@E=1,S=14,G=0,T=0,P=0:@R=A,S=16,V={0}:R=B,S=1,V={1}:R=C,S=19,V={2}:R=D,S=18,V={3}:R=E,S=3,V={4}:R=F,S=21,V={5}:R=G,S=22,V={6}:R=H,S=23,V={7}:R=I,S=24,V={8}:R=J,S=4,V={9}:\";$B$1;$F$7;$F$8;$B$2;$B$3;$B$4;$B$5;$H$1;$H$2;$A27)": 146,_x000D_
    "=RIK_AC(\"INF06__;INF13@E=1,S=14,G=0,T=0,P=0:@R=A,S=16,V={0}:R=B,S=1,V={1}:R=C,S=19,V={2}:R=D,S=18,V={3}:R=E,S=3,V={4}:R=F,S=21,V={5}:R=G,S=22,V={6}:R=H,S=23,V={7}:R=I,S=24,V={8}:R=J,S=4,V={9}:\";$B$1;$F$7;$F$8;$B$2;$B$3;$B$4;$B$5;$H$1;$H$2;$A31)": 147,_x000D_
    "=RIK_AC(\"INF06__;INF13@E=1,S=14,G=0,T=0,P=0:@R=A,S=16,V={0}:R=B,S=1,V={1}:R=C,S=19,V={2}:R=D,S=18,V={3}:R=E,S=3,V={4}:R=F,S=21,V={5}:R=G,S=22,V={6}:R=H,S=23,V={7}:R=I,S=24,V={8}:R=J,S=4,V={9}:\";$B$1;$F$7;$F$8;$B$2;$B$3;$B$4;$B$5;$H$1;$H$2;$A32)": 148,_x000D_
    "=RIK_AC(\"INF06__;INF13@E=1,S=14,G=0,T=0,P=0:@R=A,S=16,V={0}:R=B,S=1,V={1}:R=C,S=19,V={2}:R=D,S=18,V={3}:R=E,S=3,V={4}:R=F,S=21,V={5}:R=G,S=22,V={6}:R=H,S=23,V={7}:R=I,S=24,V={8}:R=J,S=4,V={9}:\";$B$1;$F$7;$F$8;$B$2;$B$3;$B$4;$B$5;$H$1;$H$2;$A33)": 149,_x000D_
    "=RIK_AC(\"INF06__;INF13@E=1,S=14,G=0,T=0,P=0:@R=A,S=16,V={0}:R=B,S=1,V={1}:R=C,S=19,V={2}:R=D,S=18,V={3}:R=E,S=3,V={4}:R=F,S=21,V={5}:R=G,S=22,V={6}:R=H,S=23,V={7}:R=I,S=24,V={8}:R=J,S=4,V={9}:\";$B$1;$F$7;$F$8;$B$2;$B$3;$B$4;$B$5;$H$1;$H$2;$A35)": 150,_x000D_
    "=RIK_AC(\"INF06__;INF13@E=1,S=14,G=0,T=0,P=0:@R=A,S=16,V={0}:R=B,S=1,V={1}:R=C,S=19,V={2}:R=D,S=18,V={3}:R=E,S=3,V={4}:R=F,S=21,V={5}:R=G,S=22,V={6}:R=H,S=23,V={7}:R=I,S=24,V={8}:R=J,S=4,V={9}:\";$B$1;$F$7;$F$8;$B$2;$B$3;$B$4;$B$5;$H$1;$H$2;$A36)": 151,_x000D_
    "=RIK_AC(\"INF06__;INF13@E=1,S=14,G=0,T=0,P=0:@R=A,S=16,V={0}:R=B,S=1,V={1}:R=C,S=19,V={2}:R=D,S=18,V={3}:R=E,S=3,V={4}:R=F,S=21,V={5}:R=G,S=22,V={6}:R=H,S=23,V={7}:R=I,S=24,V={8}:R=J,S=4,V={9}:\";$B$1;$F$7;$F$8;$B$2;$B$3;$B$4;$B$5;$H$1;$H$2;$A37)": 152,_x000D_
    "=RIK_AC(\"INF06__;INF13@E=1,S=14,G=0,T=0,P=0:@R=A,S=16,V={0}:R=B,S=1,V={1}:R=C,S=19,V={2}:R=D,S=18,V={3}:R=E,S=3,V={4}:R=F,S=21,V={5}:R=G,S=22,V={6}:R=H,S=23,V={7}:R=I,S=24,V={8}:R=J,S=4,V={9}:\";$B$1;$F$7;$F$8;$B$2;$B$3;$B$4;$B$5;$H$1;$H$2;$A40)": 153,_x000D_
    "=RIK_AC(\"INF06__;INF13@E=1,S=14,G=0,T=0,P=0:@R=A,S=16,V={0}:R=B,S=1,V={1}:R=C,S=19,V={2}:R=D,S=18,V={3}:R=E,S=3,V={4}:R=F,S=21,V={5}:R=G,S=22,V={6}:R=H,S=23,V={7}:R=I,S=24,V={8}:R=J,S=4,V={9}:\";$B$1;$F$7;$F$8;$B$2;$B$3;$B$4;$B$5;$H$1;$H$2;$A41)": 154,_x000D_
    "=RIK_AC(\"INF06__;INF13@E=1,S=14,G=0,T=0,P=0:@R=A,S=16,V={0}:R=B,S=1,V={1}:R=C,S=19,V={2}:R=D,S=18,V={3}:R=E,S=3,V={4}:R=F,S=21,V={5}:R=G,S=22,V={6}:R=H,S=23,V={7}:R=I,S=24,V={8}:R=J,S=4,V={9}:\";$B$1;$F$7;$F$8;$B$2;$B$3;$B$4;$B$5;$K$1;$K$2;$A15)": 155,_x000D_
    "=RIK_AC(\"INF06__;INF13@E=1,S=14,G=0,T=0,P=0:@R=A,S=16,V={0}:R=B,S=1,V={1}:R=C,S=19,V={2}:R=D,S=18,V={3}:R=E,S=3,V={4}:R=F,S=21,V={5}:R=G,S=22,V={6}:R=H,S=23,V={7}:R=I,S=24,V={8}:R=J,S=4,V={9}:\";$B$1;$F$7;$F$8;$B$2;$B$3;$B$4;$B$5;$K$1;$K$2;$A16)": 156,_x000D_
    "=RIK_AC(\"INF06__;INF13@E=1,S=14,G=0,T=0,P=0:@R=A,S=16,V={0}:R=B,S=1,V={1}:R=C,S=19,V={2}:R=D,S=18,V={3}:R=E,S=3,V={4}:R=F,S=21,V={5}:R=G,S=22,V={6}:R=H,S=23,V={7}:R=I,S=24,V={8}:R=J,S=4,V={9}:\";$B$1;$F$7;$F$8;$B$2;$B$3;$B$4;$B$5;$K$1;$K$2;$A17)": 157,_x000D_
    "=RIK_AC(\"INF06__;INF13@E=1,S=14,G=0,T=0,P=0:@R=A,S=16,V={0}:R=B,S=1,V={1}:R=C,S=19,V={2}:R=D,S=18,V={3}:R=E,S=3,V={4}:R=F,S=21,V={5}:R=G,S=22,V={6}:R=H,S=23,V={7}:R=I,S=24,V={8}:R=J,S=4,V={9}:\";$B$1;$F$7;$F$8;$B$2;$B$3;$B$4;$B$5;$K$1;$K$2;$A18)": 158,_x000D_
    "=RIK_AC(\"INF06__;INF13@E=1,S=14,G=0,T=0,P=0:@R=A,S=16,V={0}:R=B,S=1,V={1}:R=C,S=19,V={2}:R=D,S=18,V={3}:R=E,S=3,V={4}:R=F,S=21,V={5}:R=G,S=22,V={6}:R=H,S=23,V={7}:R=I,S=24,V={8}:R=J,S=4,V={9}:\";$B$1;$F$7;$F$8;$B$2;$B$3;$B$4;$B$5;$K$1;$K$2;$A19)": 159,_x000D_
    "=RIK_AC(\"INF06__;INF13@E=1,S=14,G=0,T=0,P=0:@R=A,S=16,V={0}:R=B,S=1,V={1}:R=C,S=19,V={2}:R=D,S=18,V={3}:R=E,S=3,V={4}:R=F,S=21,V={5}:R=G,S=22,V={6}:R=H,S=23,V={7}:R=I,S=24,V={8}:R=J,S=4,V={9}:\";$B$1;$F$7;$F$8;$B$2;$B$3;$B$4;$B$5;$K$1;$K$2;$A20)": 160,_x000D_
    "=RIK_AC(\"INF06__;INF13@E=1,S=14,G=0,T=0,P=0:@R=A,S=16,V={0}:R=B,S=1,V={1}:R=C,S=19,V={2}:R=D,S=18,V={3}:R=E,S=3,V={4}:R=F,S=21,V={5}:R=G,S=22,V={6}:R=H,S=23,V={7}:R=I,S=24,V={8}:R=J,S=4,V={9}:\";$B$1;$F$7;$F$8;$B$2;$B$3;$B$4;$B$5;$K$1;$K$2;$A21)": 161,_x000D_
    "=RIK_AC(\"INF06__;INF13@E=1,S=14,G=0,T=0,P=0:@R=A,S=16,V={0}:R=B,S=1,V={1}:R=C,S=19,V={2}:R=D,S=18,V={3}:R=E,S=3,V={4}:R=F,S=21,V={5}:R=G,S=22,V={6}:R=H,S=23,V={7}:R=I,S=24,V={8}:R=J,S=4,V={9}:\";$B$1;$F$7;$F$8;$B$2;$B$3;$B$4;$B$5;$K$1;$K$2;$A22)": 162,_x000D_
    "=RIK_AC(\"INF06__;INF13@E=1,S=14,G=0,T=0,P=0:@R=A,S=16,V={0}:R=B,S=1,V={1}:R=C,S=19,V={2}:R=D,S=18,V={3}:R=E,S=3,V={4}:R=F,S=21,V={5}:R=G,S=22,V={6}:R=H,S=23,V={7}:R=I,S=24,V={8}:R=J,S=4,V={9}:\";$B$1;$F$7;$F$8;$B$2;$B$3;$B$4;$B$5;$K$1;$K$2;$A23)": 163,_x000D_
    "=RIK_AC(\"INF06__;INF13@E=1,S=14,G=0,T=0,P=0:@R=A,S=16,V={0}:R=B,S=1,V={1}:R=C,S=19,V={2}:R=D,S=18,V={3}:R=E,S=3,V={4}:R=F,S=21,V={5}:R=G,S=22,V={6}:R=H,S=23,V={7}:R=I,S=24,V={8}:R=J,S=4,V={9}:\";$B$1;$F$7;$F$8;$B$2;$B$3;$B$4;$B$5;$K$1;$K$2;$A24)": 164,_x000D_
    "=RIK_AC(\"INF06__;INF13@E=1,S=14,G=0,T=0,P=0:@R=A,S=16,V={0}:R=B,S=1,V={1}:R=C,S=19,V={2}:R=D,S=18,V={3}:R=E,S=3,V={4}:R=F,S=21,V={5}:R=G,S=22,V={6}:R=H,S=23,V={7}:R=I,S=24,V={8}:R=J,S=4,V={9}:\";$B$1;$F$7;$F$8;$B$2;$B$3;$B$4;$B$5;$K$1;$K$2;$A25)": 165,_x000D_
    "=RIK_AC(\"INF06__;INF13@E=1,S=14,G=0,T=0,P=0:@R=A,S=16,V={0}:R=B,S=1,V={1}:R=C,S=19,V={2}:R=D,S=18,V={3}:R=E,S=3,V={4}:R=F,S=21,V={5}:R=G,S=22,V={6}:R=H,S=23,V={7}:R=I,S=24,V={8}:R=J,S=4,V={9}:\";$B$1;$F$7;$F$8;$B$2;$B$3;$B$4;$B$5;$K$1;$K$2;$A26)": 166,_x000D_
    "=RIK_AC(\"INF06__;INF13@E=1,S=14,G=0,T=0,P=0:@R=A,S=16,V={0}:R=B,S=1,V={1}:R=C,S=19,V={2}:R=D,S=18,V={3}:R=E,S=3,V={4}:R=F,S=21,V={5}:R=G,S=22,V={6}:R=H,S=23,V={7}:R=I,S=24,V={8}:R=J,S=4,V={9}:\";$B$1;$F$7;$F$8;$B$2;$B$3;$B$4;$B$5;$K$1;$K$2;$A27)": 167,_x000D_
    "=RIK_AC(\"INF06__;INF13@E=1,S=14,G=0,T=0,P=0:@R=A,S=16,V={0}:R=B,S=1,V={1}:R=C,S=19,V={2}:R=D,S=18,V={3}:R=E,S=3,V={4}:R=F,S=21,V={5}:R=G,S=22,V={6}:R=H,S=23,V={7}:R=I,S=24,V={8}:R=J,S=4,V={9}:\";$B$1;$F$7;$F$8;$B$2;$B$3;$B$4;$B$5;$K$1;$K$2;$A31)": 168,_x000D_
    "=RIK_AC(\"INF06__;INF13@E=1,S=14,G=0,T=0,P=0:@R=A,S=16,V={0}:R=B,S=1,V={1}:R=C,S=19,V={2}:R=D,S=18,V={3}:R=E,S=3,V={4}:R=F,S=21,V={5}:R=G,S=22,V={6}:R=H,S=23,V={7}:R=I,S=24,V={8}:R=J,S=4,V={9}:\";$B$1;$F$7;$F$8;$B$2;$B$3;$B$4;$B$5;$K$1;$K$2;$A32)": 169,_x000D_
    "=RIK_AC(\"INF06__;INF13@E=1,S=14,G=0,T=0,P=0:@R=A,S=16,V={0}:R=B,S=1,V={1}:R=C,S=19,V={2}:R=D,S=18,V={3}:R=E,S=3,V={4}:R=F,S=21,V={5}:R=G,S=22,V={6}:R=H,S=23,V={7}:R=I,S=24,V={8}:R=J,S=4,V={9}:\";$B$1;$F$7;$F$8;$B$2;$B$3;$B$4;$B$5;$K$1;$K$2;$A33)": 170,_x000D_
    "=RIK_AC(\"INF06__;INF13@E=1,S=14,G=0,T=0,P=0:@R=A,S=16,V={0}:R=B,S=1,V={1}:R=C,S=19,V={2}:R=D,S=18,V={3}:R=E,S=3,V={4}:R=F,S=21,V={5}:R=G,S=22,V={6}:R=H,S=23,V={7}:R=I,S=24,V={8}:R=J,S=4,V={9}:\";$B$1;$F$7;$F$8;$B$2;$B$3;$B$4;$B$5;$K$1;$K$2;$A35)": 171,_x000D_
    "=RIK_AC(\"INF06__;INF13@E=1,S=14,G=0,T=0,P=0:@R=A,S=16,V={0}:R=B,S=1,V={1}:R=C,S=19,V={2}:R=D,S=18,V={3}:R=E,S=3,V={4}:R=F,S=21,V={5}:R=G,S=22,V={6}:R=H,S=23,V={7}:R=I,S=24,V={8}:R=J,S=4,V={9}:\";$B$1;$F$7;$F$8;$B$2;$B$3;$B$4;$B$5;$K$1;$K$2;$A36)": 172,_x000D_
    "=RIK_AC(\"INF06__;INF13@E=1,S=14,G=0,T=0,P=0:@R=A,S=16,V={0}:R=B,S=1,V={1}:R=C,S=19,V={2}:R=D,S=18,V={3}:R=E,S=3,V={4}:R=F,S=21,V={5}:R=G,S=22,V={6}:R=H,S=23,V={7}:R=I,S=24,V={8}:R=J,S=4,V={9}:\";$B$1;$F$7;$F$8;$B$2;$B$3;$B$4;$B$5;$K$1;$K$2;$A37)": 173,_x000D_
    "=RIK_AC(\"INF06__;INF13@E=1,S=14,G=0,T=0,P=0:@R=A,S=16,V={0}:R=B,S=1,V={1}:R=C,S=19,V={2}:R=D,S=18,V={3}:R=E,S=3,V={4}:R=F,S=21,V={5}:R=G,S=22,V={6}:R=H,S=23,V={7}:R=I,S=24,V={8}:R=J,S=4,V={9}:\";$B$1;$F$7;$F$8;$B$2;$B$3;$B$4;$B$5;$K$1;$K$2;$A40)": 174,_x000D_
    "=RIK_AC(\"INF06__;INF13@E=1,S=14,G=0,T=0,P=0:@R=A,S=16,V={0}:R=B,S=1,V={1}:R=C,S=19,V={2}:R=D,S=18,V={3}:R=E,S=3,V={4}:R=F,S=21,V={5}:R=G,S=22,V={6}:R=H,S=23,V={7}:R=I,S=24,V={8}:R=J,S=4,V={9}:\";$B$1;$F$7;$F$8;$B$2;$B$3;$B$4;$B$5;$K$1;$K$2;$A41)": 175,_x000D_
    "=RIK_AC(\"INF06__;INF02@E=1,S=1021,G=0,T=0,P=0,C=*-1:@R=A,S=1027,V={0}:R=B,S=1005,V={1}:R=C,S=2000,V={2}:R=D,S=1009,V={3}:R=E,S=1010,V={4}:R=F,S=2|1011,V={5}:R=G,S=2|1012,V={6}:R=H,S=1004,V={7}:\";$B$1;$F$7;$B$2;H$3;$F$8;$B$3;$A15;$B$5)": 176,_x000D_
    "=RIK_AC(\"INF06__;INF02@E=1,S=1021,G=0,T=0,P=0,C=*-1:@R=A,S=1027,V={0}:R=B,S=1005,V={1}:R=C,S=2000,V={2}:R=D,S=1009,V={3}:R=E,S=1010,V={4}:R=F,S=2|1011,V={5}:R=G,S=2|1012,V={6}:R=H,S=1004,V={7}:\";$B$1;$F$7;$B$2;H$3;$F$8;$B$3;$A16;$B$5)": 177,_x000D_
    "=RIK_AC(\"INF06__;INF02@E=1,S=1021,G=0,T=0,P=0,C=*-1:@R=A,S=1027,V={0}:R=B,S=1005,V={1}:R=C,S=2000,V={2}:R=D,S=1009,V={3}:R=E,S=1010,V={4}:R=F,S=2|1011,V={5}:R=G,S=2|1012,V={6}:R=H,S=1004,V={7}:\";$B$1;$F$7;$B$2;H$3;$F$8;$B$3;$A17;$B$5)": 178,_x000D_
    "=RIK_AC(\"INF06__;INF02@E=1,S=1021,G=0,T=0,P=0,C=*-1:@R=A,S=1027,V={0}:R=B,S=1005,V={1}:R=C,S=2000,V={2}:R=D,S=1009,V={3}:R=E,S=1010,V={4}:R=F,S=2|1011,V={5}:R=G,S=2|1012,V={6}:R=H,S=1004,V={7}:\";$B$1;$F$7;$B$2;H$3;$F$8;$B$3;$A18;$B$5)": 179,_x000D_
    "=RIK_AC(\"INF06__;INF02@E=1,S=1021,G=0,T=0,P=0,C=*-1:@R=A,S=1027,V={0}:R=B,S=1005,V={1}:R=C,S=2000,V={2}:R=D,S=1009,V={3}:R=E,S=1010,V={4}:R=F,S=2|1011,V={5}:R=G,S=2|1012,V={6}:R=H,S=1004,V={7}:\";$B$1;$F$7;$B$2;H$3;$F$8;$B$3;$A19;$B$5)": 180,_x000D_
    "=RIK_AC(\"INF06__;INF02@E=1,S=1021,G=0,T=0,P=0,C=*-1:@R=A,S=1027,V={0}:R=B,S=1005,V={1}:R=C,S=2000,V={2}:R=D,S=1009,V={3}:R=E,S=1010,V={4}:R=F,S=2|1011,V={5}:R=G,S=2|1012,V={6}:R=H,S=1004,V={7}:\";$B$1;$F$7;$B$2;H$3;$F$8;$B$3;$A20;$B$5)": 181,_x000D_
    "=RIK_AC(\"INF06__;INF02@E=1,S=1021,G=0,T=0,P=0,C=*-1:@R=A,S=1027,V={0}:R=B,S=1005,V={1}:R=C,S=2000,V={2}:R=D,S=1009,V={3}:R=E,S=1010,V={4}:R=F,S=2|1011,V={5}:R=G,S=2|1012,V={6}:R=H,S=1004,V={7}:\";$B$1;$F$7;$B$2;H$3;$F$8;$B$3;$A21;$B$5)": 182,_x000D_
    "=RIK_AC(\"INF06__;INF02@E=1,S=1021,G=0,T=0,P=0,C=*-1:@R=A,S=1027,V={0}:R=B,S=1005,V={1}:R=C,S=2000,V={2}:R=D,S=1009,V={3}:R=E,S=1010,V={4}:R=F,S=2|1011,V={5}:R=G,S=2|1012,V={6}:R=H,S=1004,V={7}:\";$B$1;$F$7;$B$2;H$3;$F$8;$B$3;$A22;$B$5)": 183,_x000D_
    "=RIK_AC(\"INF06__;INF02@E=1,S=1021,G=0,T=0,P=0,C=*-1:@R=A,S=1027,V={0}:R=B,S=1005,V={1}:R=C,S=2000,V={2}:R=D,S=1009,V={3}:R=E,S=1010,V={4}:R=F,S=2|1011,V={5}:R=G,S=2|1012,V={6}:R=H,S=1004,V={7}:\";$B$1;$F$7;$B$2;H$3;$F$8;$B$3;$A23;$B$5)": 184,_x000D_
    "=RIK_AC(\"INF06__;INF02@E=1,S=1021,G=0,T=0,P=0,C=*-1:@R=A,S=1027,V={0}:R=B,S=1005,V={1}:R=C,S=2000,V={2}:R=D,S=1009,V={3}:R=E,S=1010,V={4}:R=F,S=2|1011,V={5}:R=G,S=2|1012,V={6}:R=H,S=1004,V={7}:\";$B$1;$F$7;$B$2;H$3;$F$8;$B$3;$A24;$B$5)": 185,_x000D_
    "=RIK_AC(\"INF06__;INF02@E=1,S=1021,G=0,T=0,P=0,C=*-1:@R=A,S=1027,V={0}:R=B,S=1005,V={1}:R=C,S=2000,V={2}:R=D,S=1009,V={3}:R=E,S=1010,V={4}:R=F,S=2|1011,V={5}:R=G,S=2|1012,V={6}:R=H,S=1004,V={7}:\";$B$1;$F$7;$B$2;H$3;$F$8;$B$3;$A25;$B$5)": 186,_x000D_
    "=RIK_AC(\"INF06__;INF02@E=1,S=1021,G=0,T=0,P=0,C=*-1:@R=A,S=1027,V={0}:R=B,S=1005,V={1}:R=C,S=2000,V={2}:R=D,S=1009,V={3}:R=E,S=1010,V={4}:R=F,S=2|1011,V={5}:R=G,S=2|1012,V={6}:R=H,S=1004,V={7}:\";$B$1;$F$7;$B$2;H$3;$F$8;$B$3;$A26;$B$5)": 187,_x000D_
    "=RIK_AC(\"INF06__;INF02@E=1,S=1021,G=0,T=0,P=0,C=*-1:@R=A,S=1027,V={0}:R=B,S=1005,V={1}:R=C,S=2000,V={2}:R=D,S=1009,V={3}:R=E,S=1010,V={4}:R=F,S=2|1011,V={5}:R=G,S=2|1012,V={6}:R=H,S=1004,V={7}:\";$B$1;$F$7;$B$2;H$3;$F$8;$B$3;$A27;$B$5)": 188,_x000D_
    "=RIK_AC(\"INF06__;INF02@E=1,S=1021,G=0,T=0,P=0,C=*-1:@R=A,S=1027,V={0}:R=B,S=1005,V={1}:R=C,S=2000,V={2}:R=D,S=1009,V={3}:R=E,S=1010,V={4}:R=F,S=2|1011,V={5}:R=G,S=2|1012,V={6}:R=H,S=1004,V={7}:\";$B$1;$F$7;$B$2;H$3;$F$8;$B$3;$A31;$B$5)": 189,_x000D_
    "=RIK_AC(\"INF06__;INF02@E=1,S=1021,G=0,T=0,P=0,C=*-1:@R=A,S=1027,V={0}:R=B,S=1005,V={1}:R=C,S=2000,V={2}:R=D,S=1009,V={3}:R=E,S=1010,V={4}:R=F,S=2|1011,V={5}:R=G,S=2|1012,V={6}:R=H,S=1004,V={7}:\";$B$1;$F$7;$B$2;H$3;$F$8;$B$3;$A32;$B$5)": 190,_x000D_
    "=RIK_AC(\"INF06__;INF02@E=1,S=1021,G=0,T=0,P=0,C=*-1:@R=A,S=1027,V={0}:R=B,S=1005,V={1}:R=C,S=2000,V={2}:R=D,S=1009,V={3}:R=E,S=1010,V={4}:R=F,S=2|1011,V={5}:R=G,S=2|1012,V={6}:R=H,S=1004,V={7}:\";$B$1;$F$7;$B$2;H$3;$F$8;$B$3;$A33;$B$5)": 191,_x000D_
    "=RIK_AC(\"INF06__;INF02@E=1,S=1021,G=0,T=0,P=0,C=*-1:@R=A,S=1027,V={0}:R=B,S=1005,V={1}:R=C,S=2000,V={2}:R=D,S=1009,V={3}:R=E,S=1010,V={4}:R=F,S=2|1011,V={5}:R=G,S=2|1012,V={6}:R=H,S=1004,V={7}:\";$B$1;$F$7;$B$2;H$3;$F$8;$B$3;$A35;$B$5)": 192,_x000D_
    "=RIK_AC(\"INF06__;INF02@E=1,S=1021,G=0,T=0,P=0,C=*-1:@R=A,S=1027,V={0}:R=B,S=1005,V={1}:R=C,S=2000,V={2}:R=D,S=1009,V={3}:R=E,S=1010,V={4}:R=F,S=2|1011,V={5}:R=G,S=2|1012,V={6}:R=H,S=1004,V={7}:\";$B$1;$F$7;$B$2;H$3;$F$8;$B$3;$A36;$B$5)": 193,_x000D_
    "=RIK_AC(\"INF06__;INF02@E=1,S=1021,G=0,T=0,P=0,C=*-1:@R=A,S=1027,V={0}:R=B,S=1005,V={1}:R=C,S=2000,V={2}:R=D,S=1009,V={3}:R=E,S=1010,V={4}:R=F,S=2|1011,V={5}:R=G,S=2|1012,V={6}:R=H,S=1004,V={7}:\";$B$1;$F$7;$B$2;H$3;$F$8;$B$3;$A37;$B$5)": 194,_x000D_
    "=RIK_AC(\"INF06__;INF02@E=1,S=1021,G=0,T=0,P=0,C=*-1:@R=A,S=1027,V={0}:R=B,S=1005,V={1}:R=C,S=2000,V={2}:R=D,S=1009,V={3}:R=E,S=1010,V={4}:R=F,S=2|1011,V={5}:R=G,S=2|1012,V={6}:R=H,S=1004,V={7}:\";$B$1;$F$7;$B$2;H$3;$F$8;$B$3;$A40;$B$5)": 195,_x000D_
    "=RIK_AC(\"INF06__;INF02@E=1,S=1021,G=0,T=0,P=0,C=*-1:@R=A,S=1027,V={0}:R=B,S=1005,V={1}:R=C,S=2000,V={2}:R=D,S=1009,V={3}:R=E,S=1010,V={4}:R=F,S=2|1011,V={5}:R=G,S=2|1012,V={6}:R=H,S=1004,V={7}:\";$B$1;$F$7;$B$2;H$3;$F$8;$B$3;$A41;$B$5)": 196,_x000D_
    "=RIK_AC(\"INF06__;INF02@E=1,S=1021,G=0,T=0,P=0,C=*-1:@R=A,S=1027,V={0}:R=B,S=1005,V={1}:R=C,S=2000,V={2}:R=D,S=1009,V={3}:R=E,S=1010,V={4}:R=F,S=2|1011,V={5}:R=G,S=2|1012,V={6}:R=H,S=1004,V={7}:\";$B$1;$F$7;$B$2;K$3;$F$8;$B$3;$A15;$B$5)": 197,_x000D_
    "=RIK_AC(\"INF06__;INF02@E=1,S=1021,G=0,T=0,P=0,C=*-1:@R=A,S=1027,V={0}:R=B,S=1005,V={1}:R=C,S=2000,V={2}:R=D,S=1009,V={3}:R=E,S=1010,V={4}:R=F,S=2|1011,V={5}:R=G,S=2|1012,V={6}:R=H,S=1004,V={7}:\";$B$1;$F$7;$B$2;K$3;$F$8;$B$3;$A16;$B$5)": 198,_x000D_
    "=RIK_AC(\"INF06__;INF02@E=1,S=1021,G=0,T=0,P=0,C=*-1:@R=A,S=1027,V={0}:R=B,S=1005,V={1}:R=C,S=2000,V={2}:R=D,S=1009,V={3}:R=E,S=1010,V={4}:R=F,S=2|1011,V={5}:R=G,S=2|1012,V={6}:R=H,S=1004,V={7}:\";$B$1;$F$7;$B$2;K$3;$F$8;$B$3;$A17;$B$5)": 199,_x000D_
    "=RIK_AC(\"INF06__;INF02@E=1,S=1021,G=0,T=0,P=0,C=*-1:@R=A,S=1027,V={0}:R=B,S=1005,V={1}:R=C,S=2000,V={2}:R=D,S=1009,V={3}:R=E,S=1010,V={4}:R=F,S=2|1011,V={5}:R=G,S=2|1012,V={6}:R=H,S=1004,V={7}:\";$B$1;$F$7;$B$2;K$3;$F$8;$B$3;$A18;$B$5)": 200,_x000D_
    "=RIK_AC(\"INF06__;INF02@E=1,S=1021,G=0,T=0,P=0,C=*-1:@R=A,S=1027,V={0}:R=B,S=1005,V={1}:R=C,S=2000,V={2}:R=D,S=1009,V={3}:R=E,S=1010,V={4}:R=F,S=2|1011,V={5}:R=G,S=2|1012,V={6}:R=H,S=1004,V={7}:\";$B$1;$F$7;$B$2;K$3;$F$8;$B$3;$A19;$B$5)": 201,_x000D_
    "=RIK_AC(\"INF06__;INF02@E=1,S=1021,G=0,T=0,P=0,C=*-1:@R=A,S=1027,V={0}:R=B,S=1005,V={1}:R=C,S=2000,V={2}:R=D,S=1009,V={3}:R=E,S=1010,V={4}:R=F,S=2|1011,V={5}:R=G,S=2|1012,V={6}:R=H,S=1004,V={7}:\";$B$1;$F$7;$B$2;K$3;$F$8;$B$3;$A20;$B$5)": 202,_x000D_
    "=RIK_AC(\"INF06__;INF02@E=1,S=1021,G=0,T=0,P=0,C=*-1:@R=A,S=1027,V={0}:R=B,S=1005,V={1}:R=C,S=2000,V={2}:R=D,S=1009,V={3}:R=E,S=1010,V={4}:R=F,S=2|1011,V={5}:R=G,S=2|1012,V={6}:R=H,S=1004,V={7}:\";$B$1;$F$7;$B$2;K$3;$F$8;$B$3;$A21;$B$5)": 203,_x000D_
    "=RIK_AC(\"INF06__;INF02@E=1,S=1021,G=0,T=0,P=0,C=*-1:@R=A,S=1027,V={0}:R=B,S=1005,V={1}:R=C,S=2000,V={2}:R=D,S=1009,V={3}:R=E,S=1010,V={4}:R=F,S=2|1011,V={5}:R=G,S=2|1012,V={6}:R=H,S=1004,V={7}:\";$B$1;$F$7;$B$2;K$3;$F$8;$B$3;$A22;$B$5)": 204,_x000D_
    "=RIK_AC(\"INF06__;INF02@E=1,S=1021,G=0,T=0,P=0,C=*-1:@R=A,S=1027,V={0}:R=B,S=1005,V={1}:R=C,S=2000,V={2}:R=D,S=1009,V={3}:R=E,S=1010,V={4}:R=F,S=2|1011,V={5}:R=G,S=2|1012,V={6}:R=H,S=1004,V={7}:\";$B$1;$F$7;$B$2;K$3;$F$8;$B$3;$A23;$B$5)": 205,_x000D_
    "=RIK_AC(\"INF06__;INF02@E=1,S=1021,G=0,T=0,P=0,C=*-1:@R=A,S=1027,V={0}:R=B,S=1005,V={1}:R=C,S=2000,V={2}:R=D,S=1009,V={3}:R=E,S=1010,V={4}:R=F,S=2|1011,V={5}:R=G,S=2|1012,V={6}:R=H,S=1004,V={7}:\";$B$1;$F$7;$B$2;K$3;$F$8;$B$3;$A24;$B$5)": 206,_x000D_
    "=RIK_AC(\"INF06__;INF02@E=1,S=1021,G=0,T=0,P=0,C=*-1:@R=A,S=1027,V={0}:R=B,S=1005,V={1}:R=C,S=2000,V={2}:R=D,S=1009,V={3}:R=E,S=1010,V={4}:R=F,S=2|1011,V={5}:R=G,S=2|1012,V={6}:R=H,S=1004,V={7}:\";$B$1;$F$7;$B$2;K$3;$F$8;$B$3;$A25;$B$5)": 207,_x000D_
    "=RIK_AC(\"INF06__;INF02@E=1,S=1021,G=0,T=0,P=0,C=*-1:@R=A,S=1027,V={0}:R=B,S=1005,V={1}:R=C,S=2000,V={2}:R=D,S=1009,V={3}:R=E,S=1010,V={4}:R=F,S=2|1011,V={5}:R=G,S=2|1012,V={6}:R=H,S=1004,V={7}:\";$B$1;$F$7;$B$2;K$3;$F$8;$B$3;$A26;$B$5)": 208,_x000D_
    "=RIK_AC(\"INF06__;INF02@E=1,S=1021,G=0,T=0,P=0,C=*-1:@R=A,S=1027,V={0}:R=B,S=1005,V={1}:R=C,S=2000,V={2}:R=D,S=1009,V={3}:R=E,S=1010,V={4}:R=F,S=2|1011,V={5}:R=G,S=2|1012,V={6}:R=H,S=1004,V={7}:\";$B$1;$F$7;$B$2;K$3;$F$8;$B$3;$A27;$B$5)": 209,_x000D_
    "=RIK_AC(\"INF06__;INF02@E=1,S=1021,G=0,T=0,P=0,C=*-1:@R=A,S=1027,V={0}:R=B,S=1005,V={1}:R=C,S=2000,V={2}:R=D,S=1009,V={3}:R=E,S=1010,V={4}:R=F,S=2|1011,V={5}:R=G,S=2|1012,V={6}:R=H,S=1004,V={7}:\";$B$1;$F$7;$B$2;K$3;$F$8;$B$3;$A31;$B$5)": 210,_x000D_
    "=RIK_AC(\"INF06__;INF02@E=1,S=1021,G=0,T=0,P=0,C=*-1:@R=A,S=1027,V={0}:R=B,S=1005,V={1}:R=C,S=2000,V={2}:R=D,S=1009,V={3}:R=E,S=1010,V={4}:R=F,S=2|1011,V={5}:R=G,S=2|1012,V={6}:R=H,S=1004,V={7}:\";$B$1;$F$7;$B$2;K$3;$F$8;$B$3;$A32;$B$5)": 211,_x000D_
    "=RIK_AC(\"INF06__;INF02@E=1,S=1021,G=0,T=0,P=0,C=*-1:@R=A,S=1027,V={0}:R=B,S=1005,V={1}:R=C,S=2000,V={2}:R=D,S=1009,V={3}:R=E,S=1010,V={4}:R=F,S=2|1011,V={5}:R=G,S=2|1012,V={6}:R=H,S=1004,V={7}:\";$B$1;$F$7;$B$2;K$3;$F$8;$B$3;$A33;$B$5)": 212,_x000D_
    "=RIK_AC(\"INF06__;INF02@E=1,S=1021,G=0,T=0,P=0,C=*-1:@R=A,S=1027,V={0}:R=B,S=1005,V={1}:R=C,S=2000,V={2}:R=D,S=1009,V={3}:R=E,S=1010,V={4}:R=F,S=2|1011,V={5}:R=G,S=2|1012,V={6}:R=H,S=1004,V={7}:\";$B$1;$F$7;$B$2;K$3;$F$8;$B$3;$A35;$B$5)": 213,_x000D_
    "=RIK_AC(\"INF06__;INF02@E=1,S=1021,G=0,T=0,P=0,C=*-1:@R=A,S=1027,V={0}:R=B,S=1005,V={1}:R=C,S=2000,V={2}:R=D,S=1009,V={3}:R=E,S=1010,V={4}:R=F,S=2|1011,V={5}:R=G,S=2|1012,V={6}:R=H,S=1004,V={7}:\";$B$1;$F$7;$B$2;K$3;$F$8;$B$3;$A36;$B$5)": 214,_x000D_
    "=RIK_AC(\"INF06__;INF02@E=1,S=1021,G=0,T=0,P=0,C=*-1:@R=A,S=1027,V={0}:R=B,S=1005,V={1}:R=C,S=2000,V={2}:R=D,S=1009,V={3}:R=E,S=1010,V={4}:R=F,S=2|1011,V={5}:R=G,S=2|1012,V={6}:R=H,S=1004,V={7}:\";$B$1;$F$7;$B$2;K$3;$F$8;$B$3;$A37;$B$5)": 215,_x000D_
    "=RIK_AC(\"INF06__;INF02@E=1,S=1021,G=0,T=0,P=0,C=*-1:@R=A,S=1027,V={0}:R=B,S=1005,V={1}:R=C,S=2000,V={2}:R=D,S=1009,V={3}:R=E,S=1010,V={4}:R=F,S=2|1011,V={5}:R=G,S=2|1012,V={6}:R=H,S=1004,V={7}:\";$B$1;$F$7;$B$2;K$3;$F$8;$B$3;$A40;$B$5)": 216,_x000D_
    "=RIK_AC(\"INF06__;INF02@E=1,S=1021,G=0,T=0,P=0,C=*-1:@R=A,S=1027,V={0}:R=B,S=1005,V={1}:R=C,S=2000,V={2}:R=D,S=1009,V={3}:R=E,S=1010,V={4}:R=F,S=2|1011,V={5}:R=G,S=2|1012,V={6}:R=H,S=1004,V={7}:\";$B$1;$F$7;$B$2;K$3;$F$8;$B$3;$A41;$B$5)": 217,_x000D_
    "=RIK_AC(\"INF06__;INF02@E=1,S=1021,G=0,T=0,P=0:@R=A,S=1027,V={0}:R=B,S=1005,V={1}:R=C,S=2000,V={2}:R=D,S=1009,V={3}:R=E,S=1010,V={4}:R=F,S=2|1011,V={5}:R=G,S=2|1012,V={6}:R=H,S=1004,V={7}:\";$B$1;$F$7;$B$2;H$3;$F$8;$B$3;$A24;$B$5)": 218,_x000D_
    "=RIK_AC(\"INF06__;INF02@E=1,S=1021,G=0,T=0,P=0:@R=A,S=1027,V={0}:R=B,S=1005,V={1}:R=C,S=2000,V={2}:R=D,S=1009,V={3}:R=E,S=1010,V={4}:R=F,S=2|1011,V={5}:R=G,S=2|1012,V={6}:R=H,S=1004,V={7}:\";$B$1;$F$7;$B$2;K$3;$F$8;$B$3;$A24;$B$5)": 219,_x000D_
    "=RIK_AC(\"INF06__;INF02@E=1,S=1021,G=0,T=0,P=0:@R=A,S=1027,V={0}:R=B,S=1005,V={1}:R=C,S=2000,V={2}:R=D,S=1009,V={3}:R=E,S=1010,V={4}:R=F,S=2|1011,V={5}:R=G,S=2|1012,V={6}:R=H,S=1004,V={7}:\";$B$1;$F$7;$B$2;H$3;$F$8;$B$3;$A25;$B$5)": 220,_x000D_
    "=RIK_AC(\"INF06__;INF02@E=1,S=1021,G=0,T=0,P=0:@R=A,S=1027,V={0}:R=B,S=1005,V={1}:R=C,S=2000,V={2}:R=D,S=1009,V={3}:R=E,S=1010,V={4}:R=F,S=2|1011,V={5}:R=G,S=2|1012,V={6}:R=H,S=1004,V={7}:\";$B$1;$F$7;$B$2;H$3;$F$8;$B$3;$A26;$B$5)": 221,_x000D_
    "=RIK_AC(\"INF06__;INF02@E=1,S=1021,G=0,T=0,P=0:@R=A,S=1027,V={0}:R=B,S=1005,V={1}:R=C,S=2000,V={2}:R=D,S=1009,V={3}:R=E,S=1010,V={4}:R=F,S=2|1011,V={5}:R=G,S=2|1012,V={6}:R=H,S=1004,V={7}:\";$B$1;$F$7;$B$2;H$3;$F$8;$B$3;$A27;$B$5)": 222,_x000D_
    "=RIK_AC(\"INF06__;INF02@E=1,S=1021,G=0,T=0,P=0:@R=A,S=1027,V={0}:R=B,S=1005,V={1}:R=C,S=2000,V={2}:R=D,S=1009,V={3}:R=E,S=1010,V={4}:R=F,S=2|1011,V={5}:R=G,S=2|1012,V={6}:R=H,S=1004,V={7}:\";$B$1;$F$7;$B$2;K$3;$F$8;$B$3;$A25;$B$5)": 223,_x000D_
    "=RIK_AC(\"INF06__;INF02@E=1,S=1021,G=0,T=0,P=0:@R=A,S=1027,V={0}:R=B,S=1005,V={1}:R=C,S=2000,V={2}:R=D,S=1009,V={3}:R=E,S=1010,V={4}:R=F,S=2|1011,V={5}:R=G,S=2|1012,V={6}:R=H,S=1004,V={7}:\";$B$1;$F$7;$B$2;K$3;$F$8;$B$3;$A26;$B$5)": 224,_x000D_
    "=RIK_AC(\"INF06__;INF02@E=1,S=1021,G=0,T=0,P=0:@R=A,S=1027,V={0}:R=B,S=1005,V={1}:R=C,S=2000,V={2}:R=D,S=1009,V={3}:R=E,S=1010,V={4}:R=F,S=2|1011,V={5}:R=G,S=2|1012,V={6}:R=H,S=1004,V={7}:\";$B$1;$F$7;$B$2;K$3;$F$8;$B$3;$A27;$B$5)": 225,_x000D_
    "=RIK_AC(\"INF06__;INF02@E=1,S=1021,G=0,T=0,P=0:@R=A,S=1027,V={0}:R=B,S=1005,V={1}:R=C,S=2000,V={2}:R=D,S=1009,V={3}:R=E,S=1010,V={4}:R=F,S=2|1011,V={5}:R=G,S=2|1012,V={6}:R=H,S=1004,V={7}:\";$B$1;$F$7;$B$2;H$3;$F$8;$B$3;$A35;$B$5)": 226,_x000D_
    "=RIK_AC(\"INF06__;INF02@E=1,S=1021,G=0,T=0,P=0:@R=A,S=1027,V={0}:R=B,S=1005,V={1}:R=C,S=2000,V={2}:R=D,S=1009,V={3}:R=E,S=1010,V={4}:R=F,S=2|1011,V={5}:R=G,S=2|1012,V={6}:R=H,S=1004,V={7}:\";$B$1;$F$7;$B$2;K$3;$F$8;$B$3;$A35;$B$5)": 227,_x000D_
    "=RIK_AC(\"INF06__;INF02@E=1,S=1021,G=0,T=0,P=0:@R=A,S=1027,V={0}:R=B,S=1005,V={1}:R=C,S=2000,V={2}:R=D,S=1009,V={3}:R=E,S=1010,V={4}:R=F,S=2|1011,V={5}:R=G,S=2|1012,V={6}:R=H,S=1004,V={7}:\";$B$1;$F$7;$B$2;H$3;$F$8;$B$3;$A36;$B$5)": 228,_x000D_
    "=RIK_AC(\"INF06__;INF02@E=1,S=1021,G=0,T=0,P=0:@R=A,S=1027,V={0}:R=B,S=1005,V={1}:R=C,S=2000,V={2}:R=D,S=1009,V={3}:R=E,S=1010,V={4}:R=F,S=2|1011,V={5}:R=G,S=2|1012,V={6}:R=H,S=1004,V={7}:\";$B$1;$F$7;$B$2;H$3;$F$8;$B$3;$A37;$B$5)": 229,_x000D_
    "=RIK_AC(\"INF06__;INF02@E=1,S=1021,G=0,T=0,P=0:@R=A,S=1027,V={0}:R=B,S=1005,V={1}:R=C,S=2000,V={2}:R=D,S=1009,V={3}:R=E,S=1010,V={4}:R=F,S=2|1011,V={5}:R=G,S=2|1012,V={6}:R=H,S=1004,V={7}:\";$B$1;$F$7;$B$2;K$3;$F$8;$B$3;$A36;$B$5)": 230,_x000D_
    "=RIK_AC(\"INF06__;INF02@E=1,S=1021,G=0,T=0,P=0:@R=A,S=1027,V={0}:R=B,S=1005,V={1}:R=C,S=2000,V={2}:R=D,S=1009,V={3}:R=E,S=1010,V={4}:R=F,S=2|1011,V={5}:R=G,S=2|1012,V={6}:R=H,S=1004,V={7}:\";$B$1;$F$7;$B$2;K$3;$F$8;$B$3;$A37;$B$5)": 231,_x000D_
    "=RIK_AC(\"INF06__;INF02@E=1,S=1021,G=0,T=0,P=0:@R=A,S=1027,V={0}:R=B,S=1005,V={1}:R=C,S=2000,V={2}:R=D,S=1009,V={3}:R=E,S=1010,V={4}:R=F,S=2|1011,V={5}:R=G,S=2|1012,V={6}:R=H,S=1004,V={7}:\";$B$1;$F$7;$B$2;H$3;$F$8;$B$3;$A40;$B$5)": 232,_x000D_
    "=RIK_AC(\"INF06__;INF02@E=1,S=1021,G=0,T=0,P=0:@R=A,S=1027,V={0}:R=B,S=1005,V={1}:R=C,S=2000,V={2}:R=D,S=1009,V={3}:R=E,S=1010,V={4}:R=F,S=2|1011,V={5}:R=G,S=2|1012,V={6}:R=H,S=1004,V={7}:\";$B$1;$F$7;$B$2;H$3;$F$8;$B$3;$A41;$B$5)": 233,_x000D_
    "=RIK_AC(\"INF06__;INF02@E=1,S=1021,G=0,T=0,P=0:@R=A,S=1027,V={0}:R=B,S=1005,V={1}:R=C,S=2000,V={2}:R=D,S=1009,V={3}:R=E,S=1010,V={4}:R=F,S=2|1011,V={5}:R=G,S=2|1012,V={6}:R=H,S=1004,V={7}:\";$B$1;$F$7;$B$2;K$3;$F$8;$B$3;$A40;$B$5)": 234,_x000D_
    "=RIK_AC(\"INF06__;INF02@E=1,S=1021,G=0,T=0,P=0:@R=A,S=1027,V={0}:R=B,S=1005,V={1}:R=C,S=2000,V={2}:R=D,S=1009,V={3}:R=E,S=1010,V={4}:R=F,S=2|1011,V={5}:R=G,S=2|1012,V={6}:R=H,S=1004,V={7}:\";$B$1;$F$7;$B$2;K$3;$F$8;$B$3;$A41;$B$5)": 235_x000D_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"2022-01-12T14:01:10.9440124+01:00",_x000D_
          "LastRefreshDate": "2019-08-01T10:11:43.8131728+02:00",_x000D_
          "TotalRefreshCount": 6,_x000D_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"2022-01-12T14:01:10.9440124+01:00",_x000D_
          "LastRefreshDate": "2019-08-01T10:11:44.1056053+02:00",_x000D_
          "TotalRefreshCount": 6,_x000D_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"2022-01-12T14:01:10.9440124+01:00",_x000D_
          "LastRefreshDate": "2019-08-01T10:11:44.5766346+02:00",_x000D_
          "TotalRefreshCount": 6,_x000D_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"2022-01-12T14:01:10.9440124+01:00",_x000D_
          "LastRefreshDate": "2019-08-01T10:11:44.0058716+02:00",_x000D_
          "TotalRefreshCount": 6,_x000D_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"2022-01-12T14:01:10.9440124+01:00",_x000D_
          "LastRefreshDate": "2019-08-01T10:11:44.5128051+02:00",_x000D_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"2022-01-12T14:01:10.9440124+01:00",_x000D_
          "LastRefreshDate": "2019-08-01T10:11:44.5367164+02:00",_x000D_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"2022-01-12T14:01:10.9440124+01:00",_x000D_
          "LastRefreshDate": "2019-08-01T10:11:44.2662031+02:00",_x000D_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"2022-01-12T14:01:10.9440124+01:00",_x000D_
          "LastRefreshDate": "2019-08-01T10:11:43.6725798+02:00",_x000D_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"2022-01-12T14:01:10.9440124+01:00",_x000D_
          "LastRefreshDate": "2019-08-01T10:11:43.872257+02:00",_x000D_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"2022-01-12T14:01:10.9440124+01:00",_x000D_
          "LastRefreshDate": "2019-08-01T10:11:44.3718959+02:00",_x000D_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"2022-01-12T14:01:10.9440124+01:00",_x000D_
          "LastRefreshDate": "2019-08-01T10:11:43.8271376+02:00",_x000D_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"2022-01-12T14:01:10.9440124+01:00",_x000D_
          "LastRefreshDate": "2021-01-05T15:26:52.4112786+01:00",_x000D_
          "TotalRefreshCount": 19,_x000D_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"2022-01-12T14:01:10.9440124+01:00",_x000D_
          "LastRefreshDate": "201</t>
  </si>
  <si>
    <t xml:space="preserve">9-08-01T10:11:44.3339993+02:00",_x000D_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"2022-01-12T14:01:10.9440124+01:00",_x000D_
          "LastRefreshDate": "2019-08-01T10:11:43.9819347+02:00",_x000D_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"2022-01-12T14:01:10.9440124+01:00",_x000D_
          "LastRefreshDate": "2019-08-01T10:11:44.091643+02:00",_x000D_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"2022-01-12T14:01:10.9440124+01:00",_x000D_
          "LastRefreshDate": "2019-08-01T10:11:43.7663007+02:00",_x000D_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"2022-01-12T14:01:10.9440124+01:00",_x000D_
          "LastRefreshDate": "2019-08-01T10:11:44.0398053+02:00",_x000D_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"2022-01-12T14:01:10.9440124+01:00",_x000D_
          "LastRefreshDate": "2019-08-01T10:11:44.4158053+02:00",_x000D_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"2022-01-12T14:01:10.9440124+01:00",_x000D_
          "LastRefreshDate": "2019-08-01T10:11:43.839105+02:00",_x000D_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"2022-01-12T14:01:10.9440124+01:00",_x000D_
          "LastRefreshDate": "2019-08-01T10:11:44.1973854+02:00",_x000D_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"2022-01-12T14:01:10.9440124+01:00",_x000D_
          "LastRefreshDate": "2019-08-01T10:11:44.4437068+02:00",_x000D_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"2022-01-12T14:01:10.9440124+01:00",_x000D_
          "LastRefreshDate": "2019-08-01T10:11:44.5706513+02:00",_x000D_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"2022-01-12T14:01:10.9440124+01:00",_x000D_
          "LastRefreshDate": "2019-08-01T10:11:44.1305383+02:00",_x000D_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"2022-01-12T14:01:10.9440124+01:00",_x000D_
          "LastRefreshDate": "2019-08-01T10:11:43.955038+02:00",_x000D_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"2022-01-12T14:01:10.9450078+01:00",_x000D_
          "LastRefreshDate": "2019-08-01T10:11:44.1474932+02:00",_x000D_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"2022-01-12T14:01:10.9450078+01:00",_x000D_
          "LastRefreshDate": "2019-08-01T10:11:43.8441158+02:00",_x000D_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"2022-01-12T14:01:10.9450078+01:00",_x000D_
          "LastRefreshDate": "2019-08-01T10:11:44.2821348+02:00",_x000D_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"2022-01-12T14:01:10.9450078+01:00",_x000D_
          "LastRefreshDate": "2019-08-01T10:11:43.6565902+02:00",_x000D_
          "TotalRefreshCount": 5,_x000D_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"2022-01-12T14:01:10.9450078+01:00",_x000D_
          "LastRefreshDate": "2019-08-01T10:11:43.650645+02:00",_x000D_
          "TotalRefreshCount": 5,_x000D_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"2022-01-12T14:01:10.9450078+01:00",_x000D_
          "LastRefreshDate": "2019-08-01T10:11:44.4227859+02:00",_x000D_
          "TotalRefreshCount": 5,_x000D_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"2022-01-12T14:01:10.9450078+01:00",_x000D_
          "LastRefreshDate": "2019-08-01T10:11:44.2213339+02:00",_x000D_
          "TotalRefreshCount": 5,_x000D_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"2022-01-12T14:01:10.9450078+01:00",_x000D_
          "LastRefreshDate": "2019-08-01T10:11:43.883222+02:00",_x000D_
          "TotalRefreshCount": 5,_x000D_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"2022-01-12T14:01:10.9450078+01:00",_x000D_
          "LastRefreshDate": "2019-08-01T10:11:44.0976262+02:00",_x000D_
          "TotalRefreshCount": 5,_x000D_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"2022-01-12T14:01:10.9450078+01:00",_x000D_
          "LastRefreshDate": "2019-08-01T10:11:44.4656468+02:00",_x000D_
          "TotalRefreshCount": 5,_x000D_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"2022-01-12T14:01:10.9450078+01:00",_x000D_
          "LastRefreshDate": "2019-08-01T10:11:44.3499806+02:00",_x000D_
          "TotalRefreshCount": 5,_x000D_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"2022-01-12T14:01:10.9450078+01:00",_x000D_
          "LastRefreshDate": "2019-08-01T10:11:43.8002346+02:00",_x000D_
          "TotalRefreshCount": 5,_x000D_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"2022-01-12T14:01:10.9450078+01:00",_x000D_
          "LastRefreshDate": "2019-08-01T10:11:43.7313918+02:00",_x000D_
          "TotalRefreshCount": 5,_x000D_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"2022-01-12T14:01:10.9450078+01:00",_x000D_
          "LastRefreshDate": "2019-08-01T10:11:44.5536712+02:00",_x000D_
          "TotalRefreshCount": 5,_x000D_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"2022-01-12T14:01:10.9450078+01:00",_x000D_
          "LastRefreshDate": "2019-08-01T10:11:44.0327987+02:00",_x000D_
          "TotalRefreshCount": 5,_x000D_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"2022-01-12T14:01:10.9450078+01:00",_x000D_
          "LastRefreshDate": "2019-08-01T10:11:44.1924002+02:00",_x000D_
          "TotalRefreshCount": 5,_x000D_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"2022-01-12T14:01:10.9450078+01:00",_x000D_
          "LastRefreshDate": "2019-08-01T10:11:44.5646416+02:00",_x000D_
          "TotalRefreshCount": 5,_x000D_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"2022-01-12T14:01:10.9450078+01:00",_x000D_
          "LastRefreshDate": "2019-08-01T10:11:44.2562319+02:00",_x000D_
          "TotalRefreshCount": 5,_x000D_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"2022-01-12T14:01:10.9450078+01:00",_x000D_
          "LastRefreshDate": "2021-01-05T15:26:52.4067598+01:00",_x000D_
          "TotalRefreshCount": 15,_x000D_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"2022-01-12T14:01:10.9450078+01:00",_x000D_
          "LastRefreshDate": "2021-01-05T15:26:44.1593617+01:00",_x000D_
          "TotalRefreshCount": 14,_x000D_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"2022-01-12T14:01:10.9450078+01:00",_x000D_
          "LastRefreshDate": "2021-01-05T15:26:44.1513832+01:00",_x000D_
          "TotalRefreshCount": 14,_x000D_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"2022-01-12T14:01:10.9450078+01:00",_x000D_
          "LastRefreshDate": "2021-01-05T15:26:44.1076083+01:00",_x000D_
          "TotalRefreshCount": 14,_x000D_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"2022-01-12T14:01:10.9450078+01:00",_x000D_
          "LastRefreshDate": "2021-01-05T15:26:44.0876725+01:00",_x000D_
          "TotalRefreshCount": 14,_x000D_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"2022-01-12T14:01:10.9450078+01:00",_x000D_
          "LastRefreshDate": "2021-01-05T15:26:52.4272136+01:00",_x000D_
          "TotalRefreshCount": 14,_x000D_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"2022-01-12T14:01:10.9450078+01:00",_x000D_
          "LastRefreshDate": "2021-01-05T15:26:52.4441678+01:00",_x000D_
          "TotalRefreshCount": 14,_x000D_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"2022-01-12T14:01:10.9450078+01:00",_x000D_
          "LastRefreshDate": "2021-01-05T15:26:52.3688982+01:00",_x000D_
          "TotalRefreshCount": 14,_x000D_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"2022-01-12T14:01:10.9450078+01:00",_x000D_
          "LastRefreshDate": "2021-01-05T15:26:52.4631174+01:00",_x000D_
          "TotalRefreshCount": 14,_x000D_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"2022-01-12T14:01:10.9450078+01:00",_x000D_
          "LastRefreshDate": "2021-01-05T15:26:52.3808647+01:00",_x000D_
          "TotalRefreshCount": 14,_x000D_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"2022-01-12T14:01:10.9450078+01:00",_x000D_
          "LastRefreshDate": "2021-01-05T15:26:52.4501518+01:00",_x000D_
          "TotalRefreshCount": 15,_x000D_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"2022-01-12T14:01:10.9450078+01:00",_x000D_
          "LastRefreshDate": "2021-01-05T15:26:52.4037678+01:00",_x000D_
          "TotalRefreshCount": 14,_x000D_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"2022-01-12T14:01:10.946013+01:00",_x000D_
          "LastRefreshDate": "2021-01-05T15:26:44.1434042+01:00",_x000D_
          "TotalRefreshCount": 14,_x000D_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"2022-01-12T14:01:10.946013+01:00",_x000D_
          "LastRefreshDate": "2021-01-05T15:26:52.416242+01:00",_x000D_
          "TotalRefreshCount": 14,_x000D_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"2022-01-12T14:01:10.946013+01:00",_x000D_
          "LastRefreshDate": "2021-01-05T15:26:52.3758717+01:00",_x000D_
          "TotalRefreshCount": 15,_x000D_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"2022-01-12T14:01:10.946013+01:00",_x000D_
          "LastRefreshDate": "2021-01-05T15:26:52.4401784+01:00",_x000D_
          "TotalRefreshCount": 15,_x000D_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"2022-01-12T14:01:10.946013+01:00",_x000D_
          "LastRefreshDate": "2021-01-05T15:26:52.4671408+01:00",_x000D_
          "TotalRefreshCount": 14,_x000D_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"2022-01-12T14:01:10.946013+01:00",_x000D_
          "LastRefreshDate": "2021-01-05T15:26:44.126879+01:00",_x000D_
          "TotalRefreshCount": 14,_x000D_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"2022-01-12T14:01:10.946013+01:00",_x000D_
          "LastRefreshDate": "2021-01-05T15:26:52.3937943+01:00",_x000D_
          "TotalRefreshCount": 14,_x000D_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"2022-01-12T14:01:10.946013+01:00",_x000D_
          "LastRefreshDate": "2021-01-05T15:26:44.1036141+01:00",_x000D_
          "TotalRefreshCount": 14,_x000D_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"2022-01-12T14:01:10.946013+01:00",_x000D_
          "LastRefreshDate": "2021-01-05T15:26:44.0996437+01:00",_x000D_
          "TotalRefreshCount": 14,_x000D_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"2022-01-12T14:01:10.946013+01:00",_x000D_
          "LastRefreshDate": "2021-01-05T15:26:44.1109305+01:00",_x000D_
          "TotalRefreshCount": 14,_x000D_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"2022-01-12T14:01:10.946013+01:00",_x000D_
          "LastRefreshDate": "2021-01-05T15:26:44.1304402+01:00",_x000D_
          "TotalRefreshCount": 14,_x000D_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"2022-01-12T14:01:10.946013+01:00",_x000D_
          "LastRefreshDate": "2021-01-05T15:26:52.422264+01:00",_x000D_
          "TotalRefreshCount": 15,_x000D_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"2022-01-12T14:01:10.946013+01:00",_x000D_
          "LastRefreshDate": "2021-01-05T15:26:52.435221+01:00",_x000D_
          "TotalRefreshCount": 15,_x000D_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"2022-01-12T14:01:10.946013+01:00",_x000D_
          "LastRefreshDate": "2021-01-05T15:26:44.1834232+01:00",_x000D_
          "TotalRefreshCount": 14,_x000D_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"2022-01-12T14:01:10.946013+01:00",_x000D_
          "LastRefreshDate": "2021-01-05T15:26:44.0946526+01:00",_x000D_
          "TotalRefreshCount": 14,_x000D_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"2022-01-12T14:01:10.946013+01:00",_x000D_
          "LastRefreshDate": "2021-01-05T15:26:44.1228893+01:00",_x000D_
          "TotalRefreshCount": 14,_x000D_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"2022-01-12T14:01:10.946013+01:00",_x000D_
          "LastRefreshDate": "2021-01-05T15:26:44.1553723+01:00",_x000D_
          "TotalRefreshCount": 14,_x000D_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"2022-01-12T14:01:10.946013+01:00",_x000D_
          "LastRefreshDate": "2021-01-05T15:26:44.0906206+01:00",_x000D_
          "TotalRefreshCount": 14,_x000D_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"2022-01-12T14:01:10.9469981+01:00",_x000D_
          "LastRefreshDate": "2021-01-05T15:26:44.1473943+01:00",_x000D_
          "TotalRefreshCount": 14,_x000D_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"2022-01-12T14:01:10.9469981+01:00",_x000D_
          "LastRefreshDate": "2021-01-05T15:26:44.1394143+01:00",_x000D_
          "TotalRefreshCount": 14,_x000D_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"2022-01-12T14:01:10.9469981+01:00",_x000D_
          "LastRefreshDate": "2021-01-05T15:26:44.1788495+01:00",_x000D_
          "TotalRefreshCount": 14,_x000D_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"2022-01-12T14:01:10.9469981+01:00",_x000D_
          "LastRefreshDate": "2021-01-05T15:26:52.4312328+01:00",_x000D_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"2022-01-12T14:01:10.9469981+01:00",_x000D_
          "LastRefreshDate": "2021-01-05T15:26:52.371884+01:00",_x000D_
          "TotalRefreshCount": 14,_x000D_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"2022-01-12T14:01:10.9469981+01:00",_x000D_
          "LastRefreshDate": "2021-01-05T15:26:52.3997786+01:00",_x000D_
          "TotalRefreshCount": 15,_x000D_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"2022-01-12T14:01:10.9469981+01:00",_x000D_
          "LastRefreshDate": "2021-01-05T15:26:52.3898046+01:00",_x000D_
          "TotalRefreshCount": 15,_x000D_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"2022-01-12T14:01:10.9469981+01:00",_x000D_
          "LastRefreshDate": "2021-01-05T15:26:52.3858166+01:00",_x000D_
          "TotalRefreshCount": 15,_x000D_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"2022-01-12T14:01:10.9469981+01:00",_x000D_
          "LastRefreshDate": "2021-01-05T15:26:44.1874105+01:00",_x000D_
          "TotalRefreshCount": 14,_x000D_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"2022-01-12T14:01:10.9469981+01:00",_x000D_
          "LastRefreshDate": "2021-01-05T15:26:44.1159077+01:00",_x000D_
          "TotalRefreshCount": 14,_x000D_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"2022-01-12T14:01:10.9469981+01:00",_x000D_
          "LastRefreshDate": "2021-01-05T15:26:44.1354252+01:00",_x000D_
          "TotalRefreshCount": 14,_x000D_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"2022-01-12T14:01:10.9469981+01:00",_x000D_
          "LastRefreshDate": "2021-01-15T16:01:59.4849211+01:00",_x000D_
          "TotalRefreshCount": 13,_x000D_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"2022-01-12T14:01:10.9469981+01:00",_x000D_
          "LastRefreshDate": "2021-01-15T16:01:59.6076003+01:00",_x000D_
          "TotalRefreshCount": 12,_x000D_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"2022-01-12T14:01:10.9469981+01:00",_x000D_
          "LastRefreshDate": "2021-01-15T16:01:59.6988667+01:00",_x000D_
          "TotalRefreshCount": 12,_x000D_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"2022-01-12T14:01:10.9469981+01:00",_x000D_
          "LastRefreshDate": "2021-01-15T16:01:59.6006182+01:00",_x000D_
          "TotalRefreshCount": 12,_x000D_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"2022-01-12T14:01:10.9469981+01:00",_x000D_
        </t>
  </si>
  <si>
    <t xml:space="preserve">  "LastRefreshDate": "2021-01-15T16:01:59.4470191+01:00",_x000D_
          "TotalRefreshCount": 12,_x000D_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"2022-01-12T14:01:10.9469981+01:00",_x000D_
          "LastRefreshDate": "2021-01-15T16:01:59.6225973+01:00",_x000D_
          "TotalRefreshCount": 12,_x000D_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"2022-01-12T14:01:10.9469981+01:00",_x000D_
          "LastRefreshDate": "2021-01-15T16:01:59.4340556+01:00",_x000D_
          "TotalRefreshCount": 12,_x000D_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"2022-01-12T14:01:10.9469981+01:00",_x000D_
          "LastRefreshDate": "2021-01-15T16:01:59.5806707+01:00",_x000D_
          "TotalRefreshCount": 12,_x000D_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"2022-01-12T14:01:10.9469981+01:00",_x000D_
          "LastRefreshDate": "2021-01-15T16:01:59.6834919+01:00",_x000D_
          "TotalRefreshCount": 12,_x000D_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"2022-01-12T14:01:10.9469981+01:00",_x000D_
          "LastRefreshDate": "2021-01-15T16:01:59.6315925+01:00",_x000D_
          "TotalRefreshCount": 12,_x000D_
          "CustomInfo": {}_x000D_
        }_x000D_
      },_x000D_
      "94": {_x000D_
        "$type": "Inside.Core.Formula.Definition.DefinitionAC, Inside.Core.Formula",_x000D_
        "ID": 94,_x000D_
        "Results": [_x000D_
          [_x000D_
            -15429.97_x000D_
          ]_x000D_
        ],_x000D_
        "Statistics": {_x000D_
          "CreationDate": "2022-01-12T14:01:10.9469981+01:00",_x000D_
          "LastRefreshDate": "2021-01-15T16:01:59.4789395+01:00",_x000D_
          "TotalRefreshCount": 12,_x000D_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"2022-01-12T14:01:10.9469981+01:00",_x000D_
          "LastRefreshDate": "2021-01-15T16:01:59.5956309+01:00",_x000D_
          "TotalRefreshCount": 12,_x000D_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"2022-01-12T14:01:10.9469981+01:00",_x000D_
          "LastRefreshDate": "2021-01-15T16:01:59.4689632+01:00",_x000D_
          "TotalRefreshCount": 5,_x000D_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"2022-01-12T14:01:10.9469981+01:00",_x000D_
          "LastRefreshDate": "2021-01-15T16:01:59.5756874+01:00",_x000D_
          "TotalRefreshCount": 12,_x000D_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"2022-01-12T14:01:10.9469981+01:00",_x000D_
          "LastRefreshDate": "2021-01-15T16:01:59.5906442+01:00",_x000D_
          "TotalRefreshCount": 12,_x000D_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"2022-01-12T14:01:10.9469981+01:00",_x000D_
          "LastRefreshDate": "2021-01-15T16:01:59.5068632+01:00",_x000D_
          "TotalRefreshCount": 5,_x000D_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"2022-01-12T14:01:10.9469981+01:00",_x000D_
          "LastRefreshDate": "2021-01-15T16:01:59.5856568+01:00",_x000D_
          "TotalRefreshCount": 12,_x000D_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"2022-01-12T14:01:10.9469981+01:00",_x000D_
          "LastRefreshDate": "2021-01-15T16:01:59.4938968+01:00",_x000D_
          "TotalRefreshCount": 12,_x000D_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"2022-01-12T14:01:10.9469981+01:00",_x000D_
          "LastRefreshDate": "2021-01-15T16:01:59.688813+01:00",_x000D_
          "TotalRefreshCount": 5,_x000D_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"2022-01-12T14:01:10.9469981+01:00",_x000D_
          "LastRefreshDate": "2021-01-15T16:01:59.5587279+01:00",_x000D_
          "TotalRefreshCount": 12,_x000D_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"2022-01-12T14:01:10.9469981+01:00",_x000D_
          "LastRefreshDate": "2021-01-15T16:01:59.7095756+01:00",_x000D_
          "TotalRefreshCount": 5,_x000D_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"2022-01-12T14:01:10.9469981+01:00",_x000D_
          "LastRefreshDate": "2021-01-15T16:03:18.9521063+01:00",_x000D_
          "TotalRefreshCount": 16,_x000D_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"2022-01-12T14:01:10.9469981+01:00",_x000D_
          "LastRefreshDate": "2021-01-15T16:03:18.9910041+01:00",_x000D_
          "TotalRefreshCount": 16,_x000D_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"2022-01-12T14:01:10.9469981+01:00",_x000D_
          "LastRefreshDate": "2021-01-15T16:03:19.0039545+01:00",_x000D_
          "TotalRefreshCount": 16,_x000D_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"2022-01-12T14:01:10.9469981+01:00",_x000D_
          "LastRefreshDate": "2021-01-15T16:03:18.9880123+01:00",_x000D_
          "TotalRefreshCount": 16,_x000D_
          "CustomInfo": {}_x000D_
        }_x000D_
      },_x000D_
      "109": {_x000D_
        "$type": "Inside.Core.Formula.Definition.DefinitionAC, Inside.Core.Formula",_x000D_
        "ID": 109,_x000D_
        "Results": [_x000D_
          [_x000D_
            -475500.0_x000D_
          ]_x000D_
        ],_x000D_
        "Statistics": {_x000D_
          "CreationDate": "2022-01-12T14:01:10.9469981+01:00",_x000D_
          "LastRefreshDate": "2021-01-15T16:03:18.9391781+01:00",_x000D_
          "TotalRefreshCount": 16,_x000D_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"2022-01-12T14:01:10.9469981+01:00",_x000D_
          "LastRefreshDate": "2021-01-15T16:03:18.9949777+01:00",_x000D_
          "TotalRefreshCount": 16,_x000D_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"2022-01-12T14:01:10.9469981+01:00",_x000D_
          "LastRefreshDate": "2021-01-15T16:03:18.9351504+01:00",_x000D_
          "TotalRefreshCount": 16,_x000D_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"2022-01-12T14:01:10.9469981+01:00",_x000D_
          "LastRefreshDate": "2021-01-15T16:03:18.9720561+01:00",_x000D_
          "TotalRefreshCount": 16,_x000D_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"2022-01-12T14:01:10.9469981+01:00",_x000D_
          "LastRefreshDate": "2021-01-15T16:03:18.9570944+01:00",_x000D_
          "TotalRefreshCount": 16,_x000D_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"2022-01-12T14:01:10.9469981+01:00",_x000D_
          "LastRefreshDate": "2021-01-15T16:03:18.9680651+01:00",_x000D_
          "TotalRefreshCount": 16,_x000D_
          "CustomInfo": {}_x000D_
        }_x000D_
      },_x000D_
      "115": {_x000D_
        "$type": "Inside.Core.Formula.Definition.DefinitionAC, Inside.Core.Formula",_x000D_
        "ID": 115,_x000D_
        "Results": [_x000D_
          [_x000D_
            656029.0_x000D_
          ]_x000D_
        ],_x000D_
        "Statistics": {_x000D_
          "CreationDate": "2022-01-12T14:01:10.9469981+01:00",_x000D_
          "LastRefreshDate": "2021-01-15T16:03:18.9461234+01:00",_x000D_
          "TotalRefreshCount": 16,_x000D_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"2022-01-12T14:01:10.9469981+01:00",_x000D_
          "LastRefreshDate": "2021-01-15T16:03:18.9820278+01:00",_x000D_
          "TotalRefreshCount": 16,_x000D_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"2022-01-12T14:01:10.9469981+01:00",_x000D_
          "LastRefreshDate": "2021-01-15T16:03:18.9421358+01:00",_x000D_
          "TotalRefreshCount": 6,_x000D_
          "CustomInfo": {}_x000D_
        }_x000D_
      },_x000D_
      "118": {_x000D_
        "$type": "Inside.Core.Formula.Definition.DefinitionAC, Inside.Core.Formula",_x000D_
        "ID": 118,_x000D_
        "Results": [_x000D_
          [_x000D_
            -32876.0_x000D_
          ]_x000D_
        ],_x000D_
        "Statistics": {_x000D_
          "CreationDate": "2022-01-12T14:01:10.9469981+01:00",_x000D_
          "LastRefreshDate": "2021-01-15T16:03:18.9989671+01:00",_x000D_
          "TotalRefreshCount": 16,_x000D_
          "CustomInfo": {}_x000D_
        }_x000D_
      },_x000D_
      "119": {_x000D_
        "$type": "Inside.Core.Formula.Definition.DefinitionAC, Inside.Core.Formula",_x000D_
        "ID": 119,_x000D_
        "Results": [_x000D_
          [_x000D_
            -228678.0_x000D_
          ]_x000D_
        ],_x000D_
        "Statistics": {_x000D_
          "CreationDate": "2022-01-12T14:01:10.9479871+01:00",_x000D_
          "LastRefreshDate": "2021-01-15T16:03:18.9790359+01:00",_x000D_
          "TotalRefreshCount": 16,_x000D_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"2022-01-12T14:01:10.9479871+01:00",_x000D_
          "LastRefreshDate": "2021-01-15T16:03:18.9311986+01:00",_x000D_
          "TotalRefreshCount": 6,_x000D_
          "CustomInfo": {}_x000D_
        }_x000D_
      },_x000D_
      "121": {_x000D_
        "$type": "Inside.Core.Formula.Definition.DefinitionAC, Inside.Core.Formula",_x000D_
        "ID": 121,_x000D_
        "Results": [_x000D_
          [_x000D_
            1383298.0_x000D_
          ]_x000D_
        ],_x000D_
        "Statistics": {_x000D_
          "CreationDate": "2022-01-12T14:01:10.9479871+01:00",_x000D_
          "LastRefreshDate": "2021-01-15T16:03:18.9750475+01:00",_x000D_
          "TotalRefreshCount": 16,_x000D_
          "CustomInfo": {}_x000D_
        }_x000D_
      },_x000D_
      "122": {_x000D_
        "$type": "Inside.Core.Formula.Definition.DefinitionAC, Inside.Core.Formula",_x000D_
        "ID": 122,_x000D_
        "Results": [_x000D_
          [_x000D_
            5333492.0_x000D_
          ]_x000D_
        ],_x000D_
        "Statistics": {_x000D_
          "CreationDate": "2022-01-12T14:01:10.9479871+01:00",_x000D_
          "LastRefreshDate": "2021-01-15T16:03:18.960086+01:00",_x000D_
          "TotalRefreshCount": 16,_x000D_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"2022-01-12T14:01:10.9479871+01:00",_x000D_
          "LastRefreshDate": "2021-01-15T16:03:18.9640755+01:00",_x000D_
          "TotalRefreshCount": 6,_x000D_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"2022-01-12T14:01:10.9479871+01:00",_x000D_
          "LastRefreshDate": "2021-01-15T16:03:18.9272174+01:00",_x000D_
          "TotalRefreshCount": 16,_x000D_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"2022-01-12T14:01:10.9479871+01:00",_x000D_
          "LastRefreshDate": "2021-01-15T16:03:19.0069462+01:00",_x000D_
          "TotalRefreshCount": 6,_x000D_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"2022-01-12T14:01:10.9479871+01:00",_x000D_
          "LastRefreshDate": "2021-01-15T16:01:50.5887666+01:00",_x000D_
          "TotalRefreshCount": 7,_x000D_
          "CustomInfo": {}_x000D_
        }_x000D_
      },_x000D_
      "127": {_x000D_
        "$type": "Inside.Core.Formula.Definition.DefinitionAC, Inside.Core.Formula",_x000D_
        "ID": 127,_x000D_
        "Results": [_x000D_
          [_x000D_
            1383298.0_x000D_
          ]_x000D_
        ],_x000D_
        "Statistics": {_x000D_
          "CreationDate": "2022-01-12T14:01:10.9479871+01:00",_x000D_
          "LastRefreshDate": "2021-01-15T16:01:50.6251078+01:00",_x000D_
          "TotalRefreshCount": 10,_x000D_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"2022-01-12T14:01:10.9479871+01:00",_x000D_
          "LastRefreshDate": "2021-01-15T16:01:50.5807959+01:00",_x000D_
          "TotalRefreshCount": 7,_x000D_
          "CustomInfo": {}_x000D_
        }_x000D_
      },_x000D_
      "129": {_x000D_
        "$type": "Inside.Core.Formula.Definition.DefinitionAC, Inside.Core.Formula",_x000D_
        "ID": 129,_x000D_
        "Results": [_x000D_
          [_x000D_
            -32876.0_x000D_
          ]_x000D_
        ],_x000D_
        "Statistics": {_x000D_
          "CreationDate": "2022-01-12T14:01:10.9479871+01:00",_x000D_
          "LastRefreshDate": "2021-01-15T16:01:50.6560263+01:00",_x000D_
          "TotalRefreshCount": 10,_x000D_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"2022-01-12T14:01:10.9479871+01:00",_x000D_
          "LastRefreshDate": "2021-01-15T16:01:50.5698253+01:00",_x000D_
          "TotalRefreshCount": 7,_x000D_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"2022-01-12T14:01:10.9479871+01:00",_x000D_
          "LastRefreshDate": "2021-01-15T16:01:50.5229589+01:00",_x000D_
          "TotalRefreshCount": 10,_x000D_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"2022-01-12T14:01:10.9479871+01:00",_x000D_
          "LastRefreshDate": "2021-01-15T16:01:50.4570396+01:00",_x000D_
          "TotalRefreshCount": 7,_x000D_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"2022-01-12T14:01:10.9479871+01:00",_x000D_
          "LastRefreshDate": "2021-01-15T16:01:50.5658399+01:00",_x000D_
          "TotalRefreshCount": 10,_x000D_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"2022-01-12T14:01:10.9479871+01:00",_x000D_
          "LastRefreshDate": "2021-01-21T18:06:09.0173992+01:00",_x000D_
          "TotalRefreshCount": 14,_x000D_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"2022-01-12T14:01:10.9479871+01:00",_x000D_
          "LastRefreshDate": "2021-01-21T18:06:09.0024891+01:00",_x000D_
          "TotalRefreshCount": 13,_x000D_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"2022-01-12T14:01:10.9479871+01:00",_x000D_
          "LastRefreshDate": "2021-01-21T18:06:09.1022588+01:00",_x000D_
          "TotalRefreshCount": 13,_x000D_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"2022-01-12T14:01:10.9479871+01:00",_x000D_
          "LastRefreshDate": "2021-01-21T18:06:09.1242057+01:00",_x000D_
          "TotalRefreshCount": 13,_x000D_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"2022-01-12T14:01:10.9479871+01:00",_x000D_
          "LastRefreshDate": "2021-01-21T18:06:09.0693014+01:00",_x000D_
          "TotalRefreshCount": 13,_x000D_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"2022-01-12T14:01:10.9479871+01:00",_x000D_
          "LastRefreshDate": "2021-01-21T18:06:09.0244402+01:00",_x000D_
          "TotalRefreshCount": 13,_x000D_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"2022-01-12T14:01:10.9479871+01:00",_x000D_
          "LastRefreshDate": "2021-01-21T18:06:09.0962363+01:00",_x000D_
          "TotalRefreshCount": 13,_x000D_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"2022-01-12T14:01:10.9479871+01:00",_x000D_
          "LastRefreshDate": "2021-01-21T18:06:09.0623277+01:00",_x000D_
          "TotalRefreshCount": 12,_x000D_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"2022-01-12T14:01:10.9479871+01:00",_x000D_
          "LastRefreshDate": "2021-01-21T18:06:09.0214201+01:00",_x000D_
          "TotalRefreshCount": 13,_x000D_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"2022-01-12T14:01:10.9479871+01:00",_x000D_
          "LastRefreshDate": "2021-01-21T18:06:08.9794998+01:00",_x000D_
          "TotalRefreshCount": 13,_x000D_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"2022-01-12T14:01:10.9479871+01:00",_x000D_
          "LastRefreshDate": "2021-01-21T18:06:09.0992656+01:00",_x000D_
          "TotalRefreshCount": 13,_x000D_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"2022-01-12T14:01:10.9479871+01:00",_x000D_
          "LastRefreshDate": "2021-01-21T18:06:09.073289+01:00",_x000D_
          "TotalRefreshCount": 13,_x000D_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"2022-01-12T14:01:10.9479871+01:00",_x000D_
          "LastRefreshDate": "2021-01-21T18:06:09.1202157+01:00",_x000D_
          "TotalRefreshCount": 13,_x000D_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"2022-01-12T14:01:10.9479871+01:00",_x000D_
          "LastRefreshDate": "2021-01-21T18:06:09.0843187+01:00",_x000D_
          "TotalRefreshCount": 13,_x000D_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"2022-01-12T14:01:10.9479871+01:00",_x000D_
          "LastRefreshDate": "2021-01-21T18:06:09.0094713+01:00",_x000D_
          "TotalRefreshCount": 13,_x000D_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"2022-01-12T14:01:10.9479871+01:00",_x000D_
          "LastRefreshDate": "2021-01-21T18:06:09.0433711+01:00",_x000D_
          "TotalRefreshCount": 13,_x000D_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"2022-01-12T14:01:10.9479871+01:00",_x000D_
          "LastRefreshDate": "2021-01-21T18:06:09.0283787+01:00",_x000D_
          "TotalRefreshCount": 13,_x000D_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"2022-01-12T14:01:10.9479871+01:00",_x000D_
          "LastRefreshDate": "2021-01-21T18:06:09.0134093+01:00",_x000D_
          "TotalRefreshCount": 13,_x000D_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"2022-01-12T14:01:10.9479871+01:00",_x000D_
          "LastRefreshDate": "2021-01-21T18:06:09.1312023+01:00",_x000D_
          "TotalRefreshCount": 13,_x000D_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"2022-01-12T14:01:10.9479871+01:00",_x000D_
          "LastRefreshDate": "2021-01-21T18:06:09.1351732+01:00",_x000D_
          "TotalRefreshCount": 13,_x000D_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"2022-01-12T14:01:10.9479871+01:00",_x000D_
          "LastRefreshDate": "2021-01-21T18:06:09.1132411+01:00",_x000D_
          "TotalRefreshCount": 13,_x000D_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"2022-01-12T14:01:10.9479871+01:00",_x000D_
          "LastRefreshDate": "2021-01-21T18:06:09.1062522+01:00",_x000D_
          "TotalRefreshCount": 15,_x000D_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"2022-01-12T14:01:10.9479871+01:00",_x000D_
          "LastRefreshDate": "2021-01-21T18:06:09.0354114+01:00",_x000D_
          "TotalRefreshCount": 15,_x000D_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"2022-01-12T14:01:10.9479871+01:00",_x000D_
          "LastRefreshDate": "2021-01-21T18:06:08.9984491+01:00",_x000D_
          "TotalRefreshCount": 15,_x000D_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"2022-01-12T14:01:10.9479871+01:00",_x000D_
          "LastRefreshDate": "2021-01-21T18:06:09.0583343+01:00",_x000D_
          "TotalRefreshCount": 15,_x000D_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"2022-01-12T14:01:10.9479871+01:00",_x000D_
          "LastRefreshDate": "2021-01-21T18:06:09.0473585+01:00",_x000D_
          "TotalRefreshCount": 15,_x000D_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"2022-01-12T14:01:10.9479871+01:00",_x000D_
          "LastRefreshDate": "2021-01-21T18:06:08.9874774+01:00",_x000D_
          "TotalRefreshCount": 15,_x000D_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"2022-01-12T14:01:10.9479871+01:00",_x000D_
          "LastRefreshDate": "2021-01-21T18:06:09.0922474+01:00",_x000D_
          "TotalRefreshCount": 15,_x000D_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"2022-01-12T14:01:10.9479871+01:00",_x000D_
          "LastRefreshDate": "2021-01-21T18:06:09.1391602+01:00",_x000D_
          "TotalRefreshCount": 14,_x000D_
          "CustomInfo": {}_x000D_
        }_x000D_
      },_x000D_
      "163": {_x000D_
        "$type": "Inside.Core.For</t>
  </si>
  <si>
    <t>mula.Definition.DefinitionAC, Inside.Core.Formula",_x000D_
        "ID": 163,_x000D_
        "Results": [_x000D_
          [_x000D_
            0.0_x000D_
          ]_x000D_
        ],_x000D_
        "Statistics": {_x000D_
          "CreationDate": "2022-01-12T14:01:10.9479871+01:00",_x000D_
          "LastRefreshDate": "2021-01-21T18:06:09.1172218+01:00",_x000D_
          "TotalRefreshCount": 15,_x000D_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"2022-01-12T14:01:10.9479871+01:00",_x000D_
          "LastRefreshDate": "2021-01-21T18:06:09.066269+01:00",_x000D_
          "TotalRefreshCount": 15,_x000D_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"2022-01-12T14:01:10.9479871+01:00",_x000D_
          "LastRefreshDate": "2021-01-21T18:06:09.0812752+01:00",_x000D_
          "TotalRefreshCount": 15,_x000D_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"2022-01-12T14:01:10.9479871+01:00",_x000D_
          "LastRefreshDate": "2021-01-21T18:06:08.9945217+01:00",_x000D_
          "TotalRefreshCount": 15,_x000D_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"2022-01-12T14:01:10.9489865+01:00",_x000D_
          "LastRefreshDate": "2021-01-21T18:06:09.1092445+01:00",_x000D_
          "TotalRefreshCount": 15,_x000D_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"2022-01-12T14:01:10.9489865+01:00",_x000D_
          "LastRefreshDate": "2021-01-21T18:06:09.0323847+01:00",_x000D_
          "TotalRefreshCount": 15,_x000D_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"2022-01-12T14:01:10.9489865+01:00",_x000D_
          "LastRefreshDate": "2021-01-21T18:06:08.9835475+01:00",_x000D_
          "TotalRefreshCount": 15,_x000D_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"2022-01-12T14:01:10.9489865+01:00",_x000D_
          "LastRefreshDate": "2021-01-21T18:06:09.0403812+01:00",_x000D_
          "TotalRefreshCount": 15,_x000D_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"2022-01-12T14:01:10.9489865+01:00",_x000D_
          "LastRefreshDate": "2021-01-21T18:06:08.9905267+01:00",_x000D_
          "TotalRefreshCount": 15,_x000D_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"2022-01-12T14:01:10.9489865+01:00",_x000D_
          "LastRefreshDate": "2021-01-21T18:06:09.0883102+01:00",_x000D_
          "TotalRefreshCount": 15,_x000D_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"2022-01-12T14:01:10.9489865+01:00",_x000D_
          "LastRefreshDate": "2021-01-21T18:06:09.0762875+01:00",_x000D_
          "TotalRefreshCount": 15,_x000D_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"2022-01-12T14:01:10.9489865+01:00",_x000D_
          "LastRefreshDate": "2021-01-21T18:06:09.1281994+01:00",_x000D_
          "TotalRefreshCount": 15,_x000D_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"2022-01-12T14:01:10.9489865+01:00",_x000D_
          "LastRefreshDate": "2021-01-21T18:06:09.0054827+01:00",_x000D_
          "TotalRefreshCount": 15,_x000D_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"2022-01-12T14:01:10.9489865+01:00",_x000D_
          "LastRefreshDate": "2022-01-12T14:01:48.7813107+01:00",_x000D_
          "TotalRefreshCount": 18,_x000D_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"2022-01-12T14:01:10.9489865+01:00",_x000D_
          "LastRefreshDate": "2022-01-12T14:01:48.7852852+01:00",_x000D_
          "TotalRefreshCount": 17,_x000D_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"2022-01-12T14:01:10.9489865+01:00",_x000D_
          "LastRefreshDate": "2022-01-12T14:01:48.7902531+01:00",_x000D_
          "TotalRefreshCount": 17,_x000D_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"2022-01-12T14:01:10.9489865+01:00",_x000D_
          "LastRefreshDate": "2022-01-12T14:01:48.7942278+01:00",_x000D_
          "TotalRefreshCount": 17,_x000D_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"2022-01-12T14:01:10.9489865+01:00",_x000D_
          "LastRefreshDate": "2022-01-12T14:01:48.797209+01:00",_x000D_
          "TotalRefreshCount": 17,_x000D_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"2022-01-12T14:01:10.9489865+01:00",_x000D_
          "LastRefreshDate": "2022-01-12T14:01:48.8011837+01:00",_x000D_
          "TotalRefreshCount": 17,_x000D_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"2022-01-12T14:01:10.9489865+01:00",_x000D_
          "LastRefreshDate": "2022-01-12T14:01:48.808139+01:00",_x000D_
          "TotalRefreshCount": 17,_x000D_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"2022-01-12T14:01:10.9489865+01:00",_x000D_
          "LastRefreshDate": "2022-01-12T14:01:48.8160879+01:00",_x000D_
          "TotalRefreshCount": 17,_x000D_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"2022-01-12T14:01:10.9489865+01:00",_x000D_
          "LastRefreshDate": "2022-01-07T16:22:15.0290302+01:00",_x000D_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"2022-01-12T14:01:10.9489865+01:00",_x000D_
          "LastRefreshDate": "2022-01-07T16:22:15.0350143+01:00",_x000D_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-43516.869999999995_x000D_
          ]_x000D_
        ],_x000D_
        "Statistics": {_x000D_
          "CreationDate": "2022-01-12T14:01:10.9489865+01:00",_x000D_
          "LastRefreshDate": "2022-01-07T16:22:15.041996+01:00",_x000D_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"2022-01-12T14:01:10.9489865+01:00",_x000D_
          "LastRefreshDate": "2022-01-07T16:22:15.0489775+01:00",_x000D_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"2022-01-12T14:01:10.9489865+01:00",_x000D_
          "LastRefreshDate": "2022-01-07T16:22:15.0549612+01:00",_x000D_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"2022-01-12T14:01:10.9489865+01:00",_x000D_
          "LastRefreshDate": "2022-01-12T14:01:48.8409295+01:00",_x000D_
          "TotalRefreshCount": 17,_x000D_
          "CustomInfo": {}_x000D_
        }_x000D_
      },_x000D_
      "190": {_x000D_
        "$type": "Inside.Core.Formula.Definition.DefinitionAC, Inside.Core.Formula",_x000D_
        "ID": 190,_x000D_
        "Results": [_x000D_
          [_x000D_
            364500.0_x000D_
          ]_x000D_
        ],_x000D_
        "Statistics": {_x000D_
          "CreationDate": "2022-01-12T14:01:10.9489865+01:00",_x000D_
          "LastRefreshDate": "2022-01-12T14:01:48.8449037+01:00",_x000D_
          "TotalRefreshCount": 17,_x000D_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"2022-01-12T14:01:10.9489865+01:00",_x000D_
          "LastRefreshDate": "2022-01-12T14:01:48.8488783+01:00",_x000D_
          "TotalRefreshCount": 17,_x000D_
          "CustomInfo": {}_x000D_
        }_x000D_
      },_x000D_
      "192": {_x000D_
        "$type": "Inside.Core.Formula.Definition.DefinitionAC, Inside.Core.Formula",_x000D_
        "ID": 192,_x000D_
        "Results": [_x000D_
          [_x000D_
            -341259.62_x000D_
          ]_x000D_
        ],_x000D_
        "Statistics": {_x000D_
          "CreationDate": "2022-01-12T14:01:10.9489865+01:00",_x000D_
          "LastRefreshDate": "2022-01-07T16:23:35.8839201+01:00",_x000D_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-107711.56_x000D_
          ]_x000D_
        ],_x000D_
        "Statistics": {_x000D_
          "CreationDate": "2022-01-12T14:01:10.9489865+01:00",_x000D_
          "LastRefreshDate": "2022-01-07T16:23:35.8869122+01:00",_x000D_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-43750.0_x000D_
          ]_x000D_
        ],_x000D_
        "Statistics": {_x000D_
          "CreationDate": "2022-01-12T14:01:10.9489865+01:00",_x000D_
          "LastRefreshDate": "2022-01-07T16:23:35.8899299+01:00",_x000D_
          "TotalRefreshCount": 2,_x000D_
          "CustomInfo": {}_x000D_
        }_x000D_
      },_x000D_
      "195": {_x000D_
        "$type": "Inside.Core.Formula.Definition.DefinitionAC, Inside.Core.Formula",_x000D_
        "ID": 195,_x000D_
        "Results": [_x000D_
          [_x000D_
            -49449.0_x000D_
          ]_x000D_
        ],_x000D_
        "Statistics": {_x000D_
          "CreationDate": "2022-01-12T14:01:10.9489865+01:00",_x000D_
          "LastRefreshDate": "2022-01-07T16:24:13.8798239+01:00",_x000D_
          "TotalRefreshCount": 3,_x000D_
          "CustomInfo": {}_x000D_
        }_x000D_
      },_x000D_
      "196": {_x000D_
        "$type": "Inside.Core.Formula.Definition.DefinitionAC, Inside.Core.Formula",_x000D_
        "ID": 196,_x000D_
        "Results": [_x000D_
          [_x000D_
            -121253.0_x000D_
          ]_x000D_
        ],_x000D_
        "Statistics": {_x000D_
          "CreationDate": "2022-01-12T14:01:10.9489865+01:00",_x000D_
          "LastRefreshDate": "2022-01-07T16:24:13.8838128+01:00",_x000D_
          "TotalRefreshCount": 3,_x000D_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"2022-01-12T14:01:10.9489865+01:00",_x000D_
          "LastRefreshDate": "2022-01-12T14:01:48.8697454+01:00",_x000D_
          "TotalRefreshCount": 17,_x000D_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"2022-01-12T14:01:10.9489865+01:00",_x000D_
          "LastRefreshDate": "2022-01-12T14:01:48.8737196+01:00",_x000D_
          "TotalRefreshCount": 17,_x000D_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"2022-01-12T14:01:10.9489865+01:00",_x000D_
          "LastRefreshDate": "2022-01-12T14:01:48.876701+01:00",_x000D_
          "TotalRefreshCount": 17,_x000D_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"2022-01-12T14:01:10.9489865+01:00",_x000D_
          "LastRefreshDate": "2022-01-12T14:01:48.881671+01:00",_x000D_
          "TotalRefreshCount": 17,_x000D_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"2022-01-12T14:01:10.9489865+01:00",_x000D_
          "LastRefreshDate": "2022-01-12T14:01:48.8866375+01:00",_x000D_
          "TotalRefreshCount": 17,_x000D_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"2022-01-12T14:01:10.9489865+01:00",_x000D_
          "LastRefreshDate": "2022-01-12T14:01:48.8896185+01:00",_x000D_
          "TotalRefreshCount": 17,_x000D_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"2022-01-12T14:01:10.9489865+01:00",_x000D_
          "LastRefreshDate": "2022-01-12T14:01:48.8935931+01:00",_x000D_
          "TotalRefreshCount": 17,_x000D_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"2022-01-12T14:01:10.9489865+01:00",_x000D_
          "LastRefreshDate": "2022-01-12T14:01:48.9005485+01:00",_x000D_
          "TotalRefreshCount": 17,_x000D_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"2022-01-12T14:01:10.9489865+01:00",_x000D_
          "LastRefreshDate": "2022-01-07T16:22:15.1876832+01:00",_x000D_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"2022-01-12T14:01:10.9489865+01:00",_x000D_
          "LastRefreshDate": "2022-01-07T16:22:15.1936652+01:00",_x000D_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"2022-01-12T14:01:10.9489865+01:00",_x000D_
          "LastRefreshDate": "2022-01-07T16:22:15.1996464+01:00",_x000D_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"2022-01-12T14:01:10.9489865+01:00",_x000D_
          "LastRefreshDate": "2022-01-07T16:22:15.2075926+01:00",_x000D_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"2022-01-12T14:01:10.9489865+01:00",_x000D_
          "LastRefreshDate": "2022-01-07T16:22:15.2331062+01:00",_x000D_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"2022-01-12T14:01:10.9489865+01:00",_x000D_
          "LastRefreshDate": "2022-01-12T14:01:48.9194297+01:00",_x000D_
          "TotalRefreshCount": 17,_x000D_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"2022-01-12T14:01:10.9489865+01:00",_x000D_
          "LastRefreshDate": "2022-01-12T14:01:48.9234021+01:00",_x000D_
          "TotalRefreshCount": 17,_x000D_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"2022-01-12T14:01:10.9489865+01:00",_x000D_
          "LastRefreshDate": "2022-01-12T14:01:48.9263832+01:00",_x000D_
          "TotalRefreshCount": 17,_x000D_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"2022-01-12T14:01:10.9489865+01:00",_x000D_
          "LastRefreshDate": "2022-01-07T16:23:35.9661712+01:00",_x000D_
          "TotalRefreshCount": 2,_x000D_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"2022-01-12T14:01:10.9489865+01:00",_x000D_
          "LastRefreshDate": "2022-01-07T16:23:35.9691621+01:00",_x000D_
          "TotalRefreshCount": 2,_x000D_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"2022-01-12T14:01:10.9489865+01:00",_x000D_
          "LastRefreshDate": "2022-01-07T16:23:35.973115+01:00",_x000D_
          "TotalRefreshCount": 2,_x000D_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"2022-01-12T14:01:10.9489865+01:00",_x000D_
          "LastRefreshDate": "2022-01-07T16:24:13.9589359+01:00",_x000D_
          "TotalRefreshCount": 3,_x000D_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"2022-01-12T14:01:10.9489865+01:00",_x000D_
          "LastRefreshDate": "2022-01-07T16:24:13.9619277+01:00",_x000D_
          "TotalRefreshCount": 3,_x000D_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"2022-01-12T14:01:10.9489865+01:00",_x000D_
          "LastRefreshDate": "2022-01-12T14:01:48.8230441+01:00",_x000D_
          "TotalRefreshCount": 17,_x000D_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"2022-01-12T14:01:10.9489865+01:00",_x000D_
          "LastRefreshDate": "2022-01-12T14:01:48.9035303+01:00",_x000D_
          "TotalRefreshCount": 17,_x000D_
          "CustomInfo": {}_x000D_
        }_x000D_
      },_x000D_
      "220": {_x000D_
        "$type": "Inside.Core.Formula.Definition.DefinitionAC, Inside.Core.Formula",_x000D_
        "ID": 220,_x000D_
        "Results": [_x000D_
          [_x000D_
            1080000.0_x000D_
          ]_x000D_
        ],_x000D_
        "Statistics": {_x000D_
          "CreationDate": "2022-01-12T14:01:10.9489865+01:00",_x000D_
          "LastRefreshDate": "2022-01-12T14:01:48.8299993+01:00",_x000D_
          "TotalRefreshCount": 16,_x000D_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"2022-01-12T14:01:10.9489865+01:00",_x000D_
          "LastRefreshDate": "2022-01-12T14:01:48.8339739+01:00",_x000D_
          "TotalRefreshCount": 16,_x000D_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"2022-01-12T14:01:10.9489865+01:00",_x000D_
          "LastRefreshDate": "2022-01-12T14:01:48.8379482+01:00",_x000D_
          "TotalRefreshCount": 16,_x000D_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"2022-01-12T14:01:10.9489865+01:00",_x000D_
          "LastRefreshDate": "2022-01-12T14:01:48.9075055+01:00",_x000D_
          "TotalRefreshCount": 16,_x000D_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"2022-01-12T14:01:10.9489865+01:00",_x000D_
          "LastRefreshDate": "2022-01-12T14:01:48.9114798+01:00",_x000D_
          "TotalRefreshCount": 16,_x000D_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"2022-01-12T14:01:10.9489865+01:00",_x000D_
          "LastRefreshDate": "2022-01-12T14:01:48.9154533+01:00",_x000D_
          "TotalRefreshCount": 16,_x000D_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"2022-01-12T14:01:10.9489865+01:00",_x000D_
          "LastRefreshDate": "2022-01-12T14:01:48.8518594+01:00",_x000D_
          "TotalRefreshCount": 16,_x000D_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"2022-01-12T14:01:10.9489865+01:00",_x000D_
          "LastRefreshDate": "2022-01-12T14:01:48.9303582+01:00",_x000D_
          "TotalRefreshCount": 16,_x000D_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"2022-01-12T14:01:10.9489865+01:00",_x000D_
          "LastRefreshDate": "2022-01-12T14:01:48.8558342+01:00",_x000D_
          "TotalRefreshCount": 15,_x000D_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"2022-01-12T14:01:10.9489865+01:00",_x000D_
          "LastRefreshDate": "2022-01-12T14:01:48.8588153+01:00",_x000D_
          "TotalRefreshCount": 15,_x000D_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"2022-01-12T14:01:10.9489865+01:00",_x000D_
          "LastRefreshDate": "2022-01-12T14:01:48.9383074+01:00",_x000D_
          "TotalRefreshCount": 15,_x000D_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"2022-01-12T14:01:10.9489865+01:00",_x000D_
          "LastRefreshDate": "2022-01-12T14:01:48.9452629+01:00",_x000D_
          "TotalRefreshCount": 15,_x000D_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"2022-01-12T14:01:10.9489865+01:00",_x000D_
          "LastRefreshDate": "2022-01-12T14:01:48.8627898+01:00",_x000D_
          "TotalRefreshCount": 15,_x000D_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"2022-01-12T14:01:10.9489865+01:00",_x000D_
          "LastRefreshDate": "2022-01-12T14:01:48.8657709+01:00",_x000D_
          "TotalRefreshCount": 15,_x000D_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"2022-01-12T14:01:10.9489865+01:00",_x000D_
          "LastRefreshDate": "2022-01-12T14:01:48.9522188+01:00",_x000D_
          "TotalRefreshCount": 15,_x000D_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"2022-01-12T14:01:10.9489865+01:00",_x000D_
          "LastRefreshDate": "2022-01-12T14:01:48.9551995+01:00",_x000D_
          "TotalRefreshCount": 15,_x000D_
          "CustomInfo": {}_x000D_
        }_x000D_
      }_x000D_
    },_x000D_
    "LastID": 235_x000D_
  }_x000D_
}</t>
  </si>
  <si>
    <t>Ecriture Simulation?</t>
  </si>
  <si>
    <t>Correction sur le filtre Avec/Sans les écritures de simulation pour les ACE basés sur le modèle INF13 - Etats Fiscaux
Dans ce modèle : 
- Si le filtre est égale "Simulation" ressort les lots Réel + Simulation
- Si le filtre est différent de "Simulation", ressort uniquement les lots Réel</t>
  </si>
  <si>
    <t>[Etats Fiscaux - Actif] Changement du signe sur la rubrique "CE" concernant l'exercice N-1</t>
  </si>
  <si>
    <t>AX</t>
  </si>
  <si>
    <t>[Etats Fiscaux - Actif] Correction de la rubrique des "Avances et acomptes" en cellule I30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</si>
</sst>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##\ ###\ ###\ ###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2"/>
      <color theme="0"/>
      <name val="Segoe UI"/>
      <family val="2"/>
    </font>
    <font>
      <sz val="8"/>
      <color theme="1"/>
      <name val="Univers"/>
      <family val="2"/>
    </font>
    <font>
      <b/>
      <sz val="8"/>
      <color theme="1"/>
      <name val="Univers"/>
      <family val="2"/>
    </font>
    <font>
      <sz val="11"/>
      <color theme="1"/>
      <name val="Univers"/>
      <family val="2"/>
    </font>
    <font>
      <sz val="8"/>
      <color rgb="FF080000"/>
      <name val="Univers"/>
      <family val="2"/>
    </font>
    <font>
      <b/>
      <sz val="8"/>
      <color rgb="FF080000"/>
      <name val="Univers"/>
      <family val="2"/>
    </font>
    <font>
      <sz val="11"/>
      <color theme="0"/>
      <name val="Univers"/>
      <family val="2"/>
    </font>
    <font>
      <sz val="16"/>
      <color theme="1"/>
      <name val="Univers"/>
      <family val="2"/>
    </font>
    <font>
      <sz val="10"/>
      <color theme="1"/>
      <name val="Univers"/>
      <family val="2"/>
    </font>
    <font>
      <sz val="10"/>
      <color theme="0"/>
      <name val="Univers"/>
      <family val="2"/>
    </font>
    <font>
      <b/>
      <sz val="12"/>
      <color theme="1"/>
      <name val="Univers"/>
      <family val="2"/>
    </font>
    <font>
      <sz val="9"/>
      <color theme="1"/>
      <name val="Univers"/>
      <family val="2"/>
    </font>
    <font>
      <sz val="9"/>
      <color rgb="FF080000"/>
      <name val="Univers"/>
      <family val="2"/>
    </font>
    <font>
      <b/>
      <sz val="10"/>
      <color theme="1"/>
      <name val="Univers"/>
      <family val="2"/>
    </font>
    <font>
      <i/>
      <sz val="10"/>
      <color theme="1"/>
      <name val="Univers"/>
      <family val="2"/>
    </font>
    <font>
      <sz val="10"/>
      <color rgb="FF080000"/>
      <name val="Univers"/>
      <family val="2"/>
    </font>
    <font>
      <b/>
      <sz val="10"/>
      <color rgb="FF080000"/>
      <name val="Univers"/>
      <family val="2"/>
    </font>
    <font>
      <b/>
      <i/>
      <sz val="10"/>
      <color theme="1"/>
      <name val="Univers"/>
      <family val="2"/>
    </font>
    <font>
      <b/>
      <sz val="10"/>
      <color rgb="FF5C6B73"/>
      <name val="Univers"/>
      <family val="2"/>
    </font>
    <font>
      <b/>
      <sz val="9"/>
      <color rgb="FF253237"/>
      <name val="Univers"/>
      <family val="2"/>
    </font>
    <font>
      <sz val="7"/>
      <color theme="1"/>
      <name val="Univers"/>
      <family val="2"/>
    </font>
    <font>
      <sz val="8"/>
      <color theme="0" tint="-0.249977111117893"/>
      <name val="Univers"/>
      <family val="2"/>
    </font>
    <font>
      <sz val="12"/>
      <color theme="1"/>
      <name val="Univers"/>
      <family val="2"/>
    </font>
    <font>
      <sz val="12"/>
      <color rgb="FF080000"/>
      <name val="Univers"/>
      <family val="2"/>
    </font>
    <font>
      <sz val="14"/>
      <color rgb="FF080000"/>
      <name val="Univers"/>
      <family val="2"/>
    </font>
    <font>
      <sz val="6"/>
      <color theme="1"/>
      <name val="Univers"/>
      <family val="2"/>
    </font>
    <font>
      <b/>
      <sz val="12"/>
      <color rgb="FF080000"/>
      <name val="Univers"/>
      <family val="2"/>
    </font>
    <font>
      <b/>
      <sz val="11"/>
      <color theme="1"/>
      <name val="Univers"/>
      <family val="2"/>
    </font>
    <font>
      <i/>
      <sz val="8"/>
      <color rgb="FF080000"/>
      <name val="Univers"/>
      <family val="2"/>
    </font>
    <font>
      <sz val="6"/>
      <color rgb="FF080000"/>
      <name val="Univers"/>
      <family val="2"/>
    </font>
    <font>
      <sz val="18"/>
      <color theme="1"/>
      <name val="Univers"/>
      <family val="2"/>
    </font>
    <font>
      <b/>
      <sz val="9"/>
      <color theme="1"/>
      <name val="Univers"/>
      <family val="2"/>
    </font>
    <font>
      <b/>
      <sz val="9"/>
      <color rgb="FF080000"/>
      <name val="Univers"/>
      <family val="2"/>
    </font>
    <font>
      <b/>
      <sz val="10"/>
      <color theme="0"/>
      <name val="Univers"/>
      <family val="2"/>
    </font>
    <font>
      <b/>
      <sz val="8"/>
      <color rgb="FF253237"/>
      <name val="Univers"/>
      <family val="2"/>
    </font>
    <font>
      <i/>
      <sz val="7"/>
      <color rgb="FF080000"/>
      <name val="Univers"/>
      <family val="2"/>
    </font>
    <font>
      <b/>
      <sz val="12"/>
      <color theme="0"/>
      <name val="Univers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1" tint="0.499984740745262"/>
        <bgColor theme="6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9DB4C0"/>
        <bgColor theme="6"/>
      </patternFill>
    </fill>
    <fill>
      <patternFill patternType="solid">
        <fgColor rgb="FFD7E5E6"/>
        <bgColor indexed="64"/>
      </patternFill>
    </fill>
    <fill>
      <patternFill patternType="solid">
        <fgColor rgb="FFFBFBF2"/>
        <bgColor indexed="64"/>
      </patternFill>
    </fill>
    <fill>
      <patternFill patternType="solid">
        <fgColor rgb="FFFBFBF2"/>
        <bgColor theme="6" tint="0.59999389629810485"/>
      </patternFill>
    </fill>
    <fill>
      <patternFill patternType="solid">
        <fgColor rgb="FF5C6B7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2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38">
    <xf numFmtId="0" fontId="0" fillId="0" borderId="0" xfId="0"/>
    <xf numFmtId="0" fontId="1" fillId="0" borderId="0" xfId="1"/>
    <xf numFmtId="49" fontId="3" fillId="7" borderId="0" xfId="1" applyNumberFormat="1" applyFont="1" applyFill="1"/>
    <xf numFmtId="0" fontId="1" fillId="7" borderId="0" xfId="1" applyFill="1"/>
    <xf numFmtId="0" fontId="4" fillId="0" borderId="0" xfId="1" applyFont="1" applyAlignment="1">
      <alignment horizontal="left" indent="2"/>
    </xf>
    <xf numFmtId="0" fontId="5" fillId="0" borderId="0" xfId="1" applyFont="1" applyAlignment="1">
      <alignment horizontal="left" indent="2"/>
    </xf>
    <xf numFmtId="0" fontId="1" fillId="8" borderId="0" xfId="1" applyFill="1"/>
    <xf numFmtId="0" fontId="0" fillId="0" borderId="0" xfId="0" applyAlignment="1">
      <alignment wrapText="1"/>
    </xf>
    <xf numFmtId="0" fontId="7" fillId="7" borderId="0" xfId="1" applyFont="1" applyFill="1"/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0" fontId="8" fillId="0" borderId="0" xfId="1" quotePrefix="1" applyFont="1" applyAlignment="1">
      <alignment horizontal="center"/>
    </xf>
    <xf numFmtId="0" fontId="9" fillId="0" borderId="0" xfId="1" applyFont="1" applyAlignment="1">
      <alignment horizontal="center"/>
    </xf>
    <xf numFmtId="0" fontId="8" fillId="6" borderId="0" xfId="1" applyFont="1" applyFill="1" applyAlignment="1">
      <alignment horizontal="left"/>
    </xf>
    <xf numFmtId="0" fontId="8" fillId="0" borderId="0" xfId="1" applyFont="1" applyAlignment="1">
      <alignment horizontal="center"/>
    </xf>
    <xf numFmtId="0" fontId="11" fillId="2" borderId="0" xfId="1" applyFont="1" applyFill="1" applyAlignment="1">
      <alignment vertical="center" wrapText="1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49" fontId="11" fillId="2" borderId="0" xfId="1" applyNumberFormat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7" fillId="9" borderId="1" xfId="1" applyFont="1" applyFill="1" applyBorder="1" applyAlignment="1">
      <alignment horizontal="center" vertical="center"/>
    </xf>
    <xf numFmtId="0" fontId="15" fillId="3" borderId="62" xfId="1" applyFont="1" applyFill="1" applyBorder="1" applyAlignment="1">
      <alignment horizontal="center" vertical="center"/>
    </xf>
    <xf numFmtId="0" fontId="15" fillId="3" borderId="63" xfId="1" applyFont="1" applyFill="1" applyBorder="1" applyAlignment="1">
      <alignment horizontal="center" vertical="center"/>
    </xf>
    <xf numFmtId="0" fontId="15" fillId="3" borderId="64" xfId="1" applyFont="1" applyFill="1" applyBorder="1" applyAlignment="1">
      <alignment horizontal="center" vertical="center"/>
    </xf>
    <xf numFmtId="0" fontId="15" fillId="3" borderId="65" xfId="1" applyFont="1" applyFill="1" applyBorder="1" applyAlignment="1">
      <alignment horizontal="center" vertical="center"/>
    </xf>
    <xf numFmtId="0" fontId="17" fillId="9" borderId="66" xfId="1" applyFont="1" applyFill="1" applyBorder="1" applyAlignment="1">
      <alignment horizontal="center" vertical="center"/>
    </xf>
    <xf numFmtId="0" fontId="17" fillId="9" borderId="67" xfId="1" applyFont="1" applyFill="1" applyBorder="1" applyAlignment="1">
      <alignment horizontal="center" vertical="center"/>
    </xf>
    <xf numFmtId="0" fontId="22" fillId="2" borderId="0" xfId="1" applyFont="1" applyFill="1" applyAlignment="1">
      <alignment vertical="center" wrapText="1"/>
    </xf>
    <xf numFmtId="0" fontId="15" fillId="0" borderId="0" xfId="1" applyFont="1" applyAlignment="1">
      <alignment vertical="center"/>
    </xf>
    <xf numFmtId="49" fontId="15" fillId="0" borderId="0" xfId="1" applyNumberFormat="1" applyFont="1" applyAlignment="1">
      <alignment horizontal="left" vertical="center"/>
    </xf>
    <xf numFmtId="49" fontId="22" fillId="2" borderId="0" xfId="1" applyNumberFormat="1" applyFont="1" applyFill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" quotePrefix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5" fillId="6" borderId="0" xfId="1" applyFont="1" applyFill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0" fontId="22" fillId="2" borderId="0" xfId="1" applyFont="1" applyFill="1" applyAlignment="1">
      <alignment horizontal="left" vertical="center"/>
    </xf>
    <xf numFmtId="3" fontId="15" fillId="0" borderId="0" xfId="1" applyNumberFormat="1" applyFont="1" applyAlignment="1" applyProtection="1">
      <alignment vertical="center"/>
      <protection hidden="1"/>
    </xf>
    <xf numFmtId="0" fontId="20" fillId="0" borderId="0" xfId="1" applyFont="1" applyAlignment="1">
      <alignment horizontal="right" vertical="center"/>
    </xf>
    <xf numFmtId="164" fontId="20" fillId="0" borderId="0" xfId="2" applyFont="1" applyAlignment="1">
      <alignment vertical="center"/>
    </xf>
    <xf numFmtId="164" fontId="20" fillId="0" borderId="0" xfId="1" applyNumberFormat="1" applyFont="1" applyAlignment="1">
      <alignment vertical="center"/>
    </xf>
    <xf numFmtId="3" fontId="20" fillId="0" borderId="0" xfId="1" applyNumberFormat="1" applyFont="1" applyAlignment="1" applyProtection="1">
      <alignment vertical="center"/>
      <protection hidden="1"/>
    </xf>
    <xf numFmtId="164" fontId="20" fillId="0" borderId="0" xfId="2" applyFont="1" applyBorder="1" applyAlignment="1">
      <alignment vertical="center"/>
    </xf>
    <xf numFmtId="3" fontId="20" fillId="0" borderId="0" xfId="1" applyNumberFormat="1" applyFont="1" applyAlignment="1">
      <alignment vertical="center"/>
    </xf>
    <xf numFmtId="0" fontId="24" fillId="0" borderId="0" xfId="1" applyFont="1" applyAlignment="1">
      <alignment vertical="center"/>
    </xf>
    <xf numFmtId="0" fontId="20" fillId="10" borderId="11" xfId="1" applyFont="1" applyFill="1" applyBorder="1" applyAlignment="1">
      <alignment horizontal="center" vertical="center"/>
    </xf>
    <xf numFmtId="0" fontId="20" fillId="10" borderId="60" xfId="1" applyFont="1" applyFill="1" applyBorder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14" fontId="22" fillId="6" borderId="0" xfId="1" applyNumberFormat="1" applyFont="1" applyFill="1" applyAlignment="1">
      <alignment vertical="center"/>
    </xf>
    <xf numFmtId="0" fontId="22" fillId="2" borderId="0" xfId="1" applyFont="1" applyFill="1" applyAlignment="1">
      <alignment vertical="center"/>
    </xf>
    <xf numFmtId="0" fontId="25" fillId="0" borderId="0" xfId="1" applyFont="1" applyAlignment="1">
      <alignment horizontal="right" vertical="center"/>
    </xf>
    <xf numFmtId="49" fontId="25" fillId="6" borderId="0" xfId="1" applyNumberFormat="1" applyFont="1" applyFill="1" applyAlignment="1">
      <alignment horizontal="right" vertical="center"/>
    </xf>
    <xf numFmtId="49" fontId="25" fillId="2" borderId="0" xfId="1" applyNumberFormat="1" applyFont="1" applyFill="1" applyAlignment="1">
      <alignment horizontal="right" vertical="center"/>
    </xf>
    <xf numFmtId="0" fontId="26" fillId="11" borderId="72" xfId="1" applyFont="1" applyFill="1" applyBorder="1" applyAlignment="1">
      <alignment horizontal="center" vertical="center"/>
    </xf>
    <xf numFmtId="0" fontId="26" fillId="11" borderId="73" xfId="1" applyFont="1" applyFill="1" applyBorder="1" applyAlignment="1">
      <alignment horizontal="center" vertical="center"/>
    </xf>
    <xf numFmtId="0" fontId="26" fillId="11" borderId="16" xfId="1" applyFont="1" applyFill="1" applyBorder="1" applyAlignment="1">
      <alignment horizontal="center" vertical="center"/>
    </xf>
    <xf numFmtId="0" fontId="26" fillId="11" borderId="68" xfId="1" applyFont="1" applyFill="1" applyBorder="1" applyAlignment="1">
      <alignment horizontal="center" vertical="center"/>
    </xf>
    <xf numFmtId="0" fontId="26" fillId="11" borderId="26" xfId="1" applyFont="1" applyFill="1" applyBorder="1" applyAlignment="1">
      <alignment horizontal="center" vertical="center"/>
    </xf>
    <xf numFmtId="0" fontId="26" fillId="11" borderId="19" xfId="1" applyFont="1" applyFill="1" applyBorder="1" applyAlignment="1">
      <alignment horizontal="center" vertical="center"/>
    </xf>
    <xf numFmtId="0" fontId="26" fillId="11" borderId="74" xfId="1" applyFont="1" applyFill="1" applyBorder="1" applyAlignment="1">
      <alignment horizontal="center" vertical="center"/>
    </xf>
    <xf numFmtId="0" fontId="26" fillId="11" borderId="70" xfId="1" applyFont="1" applyFill="1" applyBorder="1" applyAlignment="1">
      <alignment horizontal="center" vertical="center"/>
    </xf>
    <xf numFmtId="0" fontId="26" fillId="11" borderId="15" xfId="1" applyFont="1" applyFill="1" applyBorder="1" applyAlignment="1">
      <alignment horizontal="center" vertical="center"/>
    </xf>
    <xf numFmtId="0" fontId="26" fillId="11" borderId="18" xfId="1" applyFont="1" applyFill="1" applyBorder="1" applyAlignment="1">
      <alignment horizontal="center" vertical="center"/>
    </xf>
    <xf numFmtId="3" fontId="18" fillId="0" borderId="16" xfId="1" applyNumberFormat="1" applyFont="1" applyBorder="1" applyAlignment="1" applyProtection="1">
      <alignment horizontal="right" vertical="center" indent="1"/>
      <protection hidden="1"/>
    </xf>
    <xf numFmtId="3" fontId="18" fillId="0" borderId="68" xfId="1" applyNumberFormat="1" applyFont="1" applyBorder="1" applyAlignment="1" applyProtection="1">
      <alignment horizontal="right" vertical="center" indent="1"/>
      <protection hidden="1"/>
    </xf>
    <xf numFmtId="3" fontId="20" fillId="10" borderId="39" xfId="1" applyNumberFormat="1" applyFont="1" applyFill="1" applyBorder="1" applyAlignment="1" applyProtection="1">
      <alignment horizontal="right" vertical="center" indent="1"/>
      <protection hidden="1"/>
    </xf>
    <xf numFmtId="3" fontId="20" fillId="0" borderId="0" xfId="1" applyNumberFormat="1" applyFont="1" applyAlignment="1" applyProtection="1">
      <alignment horizontal="right" vertical="center" indent="1"/>
      <protection hidden="1"/>
    </xf>
    <xf numFmtId="3" fontId="18" fillId="0" borderId="19" xfId="1" applyNumberFormat="1" applyFont="1" applyBorder="1" applyAlignment="1" applyProtection="1">
      <alignment horizontal="right" vertical="center" indent="1"/>
      <protection hidden="1"/>
    </xf>
    <xf numFmtId="3" fontId="18" fillId="0" borderId="70" xfId="1" applyNumberFormat="1" applyFont="1" applyBorder="1" applyAlignment="1" applyProtection="1">
      <alignment horizontal="right" vertical="center" indent="1"/>
      <protection hidden="1"/>
    </xf>
    <xf numFmtId="3" fontId="18" fillId="0" borderId="17" xfId="1" applyNumberFormat="1" applyFont="1" applyBorder="1" applyAlignment="1" applyProtection="1">
      <alignment horizontal="right" vertical="center" indent="1"/>
      <protection hidden="1"/>
    </xf>
    <xf numFmtId="3" fontId="18" fillId="0" borderId="69" xfId="1" applyNumberFormat="1" applyFont="1" applyBorder="1" applyAlignment="1" applyProtection="1">
      <alignment horizontal="right" vertical="center" indent="1"/>
      <protection hidden="1"/>
    </xf>
    <xf numFmtId="3" fontId="20" fillId="10" borderId="13" xfId="1" applyNumberFormat="1" applyFont="1" applyFill="1" applyBorder="1" applyAlignment="1" applyProtection="1">
      <alignment horizontal="right" vertical="center" indent="1"/>
      <protection hidden="1"/>
    </xf>
    <xf numFmtId="3" fontId="18" fillId="0" borderId="20" xfId="1" applyNumberFormat="1" applyFont="1" applyBorder="1" applyAlignment="1" applyProtection="1">
      <alignment horizontal="right" vertical="center" indent="1"/>
      <protection hidden="1"/>
    </xf>
    <xf numFmtId="3" fontId="18" fillId="0" borderId="71" xfId="1" applyNumberFormat="1" applyFont="1" applyBorder="1" applyAlignment="1" applyProtection="1">
      <alignment horizontal="right" vertical="center" indent="1"/>
      <protection hidden="1"/>
    </xf>
    <xf numFmtId="14" fontId="8" fillId="0" borderId="0" xfId="1" applyNumberFormat="1" applyFont="1" applyAlignment="1">
      <alignment horizontal="left" vertical="center"/>
    </xf>
    <xf numFmtId="14" fontId="11" fillId="2" borderId="0" xfId="1" applyNumberFormat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0" fillId="0" borderId="0" xfId="1" applyFont="1"/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49" fontId="11" fillId="2" borderId="23" xfId="1" applyNumberFormat="1" applyFont="1" applyFill="1" applyBorder="1" applyAlignment="1">
      <alignment horizontal="left" vertical="center"/>
    </xf>
    <xf numFmtId="165" fontId="11" fillId="2" borderId="24" xfId="1" applyNumberFormat="1" applyFont="1" applyFill="1" applyBorder="1" applyAlignment="1" applyProtection="1">
      <alignment horizontal="right" vertical="center"/>
      <protection hidden="1"/>
    </xf>
    <xf numFmtId="165" fontId="11" fillId="2" borderId="25" xfId="1" applyNumberFormat="1" applyFont="1" applyFill="1" applyBorder="1" applyAlignment="1" applyProtection="1">
      <alignment horizontal="right" vertical="center"/>
      <protection hidden="1"/>
    </xf>
    <xf numFmtId="165" fontId="11" fillId="2" borderId="31" xfId="1" applyNumberFormat="1" applyFont="1" applyFill="1" applyBorder="1" applyAlignment="1" applyProtection="1">
      <alignment horizontal="right" vertical="center"/>
      <protection hidden="1"/>
    </xf>
    <xf numFmtId="49" fontId="12" fillId="0" borderId="12" xfId="1" applyNumberFormat="1" applyFont="1" applyBorder="1" applyAlignment="1">
      <alignment horizontal="right" vertical="center"/>
    </xf>
    <xf numFmtId="49" fontId="12" fillId="2" borderId="12" xfId="1" applyNumberFormat="1" applyFont="1" applyFill="1" applyBorder="1" applyAlignment="1">
      <alignment horizontal="right" vertical="center"/>
    </xf>
    <xf numFmtId="0" fontId="29" fillId="0" borderId="0" xfId="1" applyFont="1"/>
    <xf numFmtId="49" fontId="30" fillId="2" borderId="0" xfId="1" applyNumberFormat="1" applyFont="1" applyFill="1" applyAlignment="1">
      <alignment horizontal="left" vertical="top"/>
    </xf>
    <xf numFmtId="49" fontId="30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14" fontId="11" fillId="2" borderId="0" xfId="1" applyNumberFormat="1" applyFont="1" applyFill="1" applyAlignment="1">
      <alignment vertical="center"/>
    </xf>
    <xf numFmtId="0" fontId="29" fillId="0" borderId="0" xfId="1" applyFont="1" applyAlignment="1">
      <alignment vertical="center"/>
    </xf>
    <xf numFmtId="49" fontId="12" fillId="2" borderId="22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left" vertical="top"/>
    </xf>
    <xf numFmtId="14" fontId="11" fillId="2" borderId="0" xfId="1" applyNumberFormat="1" applyFont="1" applyFill="1" applyAlignment="1">
      <alignment horizontal="center" vertical="top"/>
    </xf>
    <xf numFmtId="49" fontId="12" fillId="2" borderId="6" xfId="1" applyNumberFormat="1" applyFont="1" applyFill="1" applyBorder="1" applyAlignment="1">
      <alignment horizontal="center" vertical="center"/>
    </xf>
    <xf numFmtId="49" fontId="12" fillId="2" borderId="7" xfId="1" applyNumberFormat="1" applyFont="1" applyFill="1" applyBorder="1" applyAlignment="1">
      <alignment horizontal="center" vertical="center"/>
    </xf>
    <xf numFmtId="49" fontId="11" fillId="2" borderId="18" xfId="1" applyNumberFormat="1" applyFont="1" applyFill="1" applyBorder="1" applyAlignment="1">
      <alignment horizontal="left" vertical="center"/>
    </xf>
    <xf numFmtId="165" fontId="11" fillId="2" borderId="23" xfId="1" applyNumberFormat="1" applyFont="1" applyFill="1" applyBorder="1" applyAlignment="1">
      <alignment horizontal="right" vertical="center"/>
    </xf>
    <xf numFmtId="49" fontId="11" fillId="2" borderId="28" xfId="1" applyNumberFormat="1" applyFont="1" applyFill="1" applyBorder="1" applyAlignment="1">
      <alignment horizontal="left" vertical="center"/>
    </xf>
    <xf numFmtId="165" fontId="11" fillId="2" borderId="28" xfId="1" applyNumberFormat="1" applyFont="1" applyFill="1" applyBorder="1" applyAlignment="1">
      <alignment horizontal="right" vertical="center"/>
    </xf>
    <xf numFmtId="49" fontId="11" fillId="2" borderId="6" xfId="1" applyNumberFormat="1" applyFont="1" applyFill="1" applyBorder="1" applyAlignment="1">
      <alignment horizontal="left" vertical="center"/>
    </xf>
    <xf numFmtId="165" fontId="11" fillId="2" borderId="43" xfId="1" applyNumberFormat="1" applyFont="1" applyFill="1" applyBorder="1" applyAlignment="1" applyProtection="1">
      <alignment horizontal="right" vertical="center"/>
      <protection hidden="1"/>
    </xf>
    <xf numFmtId="165" fontId="11" fillId="2" borderId="35" xfId="1" applyNumberFormat="1" applyFont="1" applyFill="1" applyBorder="1" applyAlignment="1">
      <alignment horizontal="right" vertical="center"/>
    </xf>
    <xf numFmtId="165" fontId="12" fillId="5" borderId="11" xfId="1" applyNumberFormat="1" applyFont="1" applyFill="1" applyBorder="1" applyAlignment="1">
      <alignment horizontal="right" vertical="center"/>
    </xf>
    <xf numFmtId="49" fontId="11" fillId="2" borderId="57" xfId="1" applyNumberFormat="1" applyFont="1" applyFill="1" applyBorder="1" applyAlignment="1">
      <alignment horizontal="left" vertical="center"/>
    </xf>
    <xf numFmtId="165" fontId="11" fillId="2" borderId="45" xfId="1" applyNumberFormat="1" applyFont="1" applyFill="1" applyBorder="1" applyAlignment="1">
      <alignment horizontal="right" vertical="center"/>
    </xf>
    <xf numFmtId="165" fontId="11" fillId="2" borderId="48" xfId="1" applyNumberFormat="1" applyFont="1" applyFill="1" applyBorder="1" applyAlignment="1">
      <alignment horizontal="right" vertical="center"/>
    </xf>
    <xf numFmtId="165" fontId="11" fillId="2" borderId="42" xfId="1" applyNumberFormat="1" applyFont="1" applyFill="1" applyBorder="1" applyAlignment="1">
      <alignment horizontal="right" vertical="center"/>
    </xf>
    <xf numFmtId="49" fontId="35" fillId="2" borderId="28" xfId="1" applyNumberFormat="1" applyFont="1" applyFill="1" applyBorder="1" applyAlignment="1">
      <alignment horizontal="left" vertical="center"/>
    </xf>
    <xf numFmtId="49" fontId="11" fillId="2" borderId="35" xfId="1" applyNumberFormat="1" applyFont="1" applyFill="1" applyBorder="1" applyAlignment="1">
      <alignment horizontal="left" vertical="center"/>
    </xf>
    <xf numFmtId="49" fontId="35" fillId="2" borderId="35" xfId="1" applyNumberFormat="1" applyFont="1" applyFill="1" applyBorder="1" applyAlignment="1">
      <alignment horizontal="left" vertical="center"/>
    </xf>
    <xf numFmtId="165" fontId="12" fillId="5" borderId="3" xfId="1" applyNumberFormat="1" applyFont="1" applyFill="1" applyBorder="1" applyAlignment="1">
      <alignment horizontal="right" vertical="center"/>
    </xf>
    <xf numFmtId="165" fontId="12" fillId="5" borderId="12" xfId="1" applyNumberFormat="1" applyFont="1" applyFill="1" applyBorder="1" applyAlignment="1">
      <alignment horizontal="right" vertical="center"/>
    </xf>
    <xf numFmtId="14" fontId="11" fillId="2" borderId="0" xfId="1" applyNumberFormat="1" applyFont="1" applyFill="1" applyAlignment="1">
      <alignment vertical="top"/>
    </xf>
    <xf numFmtId="0" fontId="10" fillId="0" borderId="3" xfId="1" applyFont="1" applyBorder="1" applyAlignment="1">
      <alignment vertical="center"/>
    </xf>
    <xf numFmtId="3" fontId="12" fillId="5" borderId="12" xfId="1" applyNumberFormat="1" applyFont="1" applyFill="1" applyBorder="1" applyAlignment="1">
      <alignment horizontal="right" vertical="center"/>
    </xf>
    <xf numFmtId="49" fontId="11" fillId="2" borderId="41" xfId="1" applyNumberFormat="1" applyFont="1" applyFill="1" applyBorder="1" applyAlignment="1">
      <alignment horizontal="left" vertical="center"/>
    </xf>
    <xf numFmtId="49" fontId="11" fillId="2" borderId="23" xfId="1" applyNumberFormat="1" applyFont="1" applyFill="1" applyBorder="1" applyAlignment="1">
      <alignment horizontal="right" vertical="center"/>
    </xf>
    <xf numFmtId="49" fontId="11" fillId="2" borderId="27" xfId="1" applyNumberFormat="1" applyFont="1" applyFill="1" applyBorder="1" applyAlignment="1">
      <alignment horizontal="left" vertical="center"/>
    </xf>
    <xf numFmtId="49" fontId="11" fillId="2" borderId="28" xfId="1" applyNumberFormat="1" applyFont="1" applyFill="1" applyBorder="1" applyAlignment="1">
      <alignment horizontal="right" vertical="center"/>
    </xf>
    <xf numFmtId="165" fontId="11" fillId="2" borderId="30" xfId="1" applyNumberFormat="1" applyFont="1" applyFill="1" applyBorder="1" applyAlignment="1" applyProtection="1">
      <alignment vertical="center"/>
      <protection hidden="1"/>
    </xf>
    <xf numFmtId="165" fontId="8" fillId="0" borderId="5" xfId="1" applyNumberFormat="1" applyFont="1" applyBorder="1" applyAlignment="1">
      <alignment horizontal="right" vertical="center"/>
    </xf>
    <xf numFmtId="49" fontId="11" fillId="2" borderId="34" xfId="1" applyNumberFormat="1" applyFont="1" applyFill="1" applyBorder="1" applyAlignment="1">
      <alignment horizontal="left" vertical="center"/>
    </xf>
    <xf numFmtId="165" fontId="11" fillId="2" borderId="36" xfId="1" applyNumberFormat="1" applyFont="1" applyFill="1" applyBorder="1" applyAlignment="1" applyProtection="1">
      <alignment vertical="center"/>
      <protection hidden="1"/>
    </xf>
    <xf numFmtId="165" fontId="11" fillId="2" borderId="24" xfId="1" applyNumberFormat="1" applyFont="1" applyFill="1" applyBorder="1" applyAlignment="1" applyProtection="1">
      <alignment vertical="center"/>
      <protection hidden="1"/>
    </xf>
    <xf numFmtId="165" fontId="11" fillId="2" borderId="47" xfId="1" applyNumberFormat="1" applyFont="1" applyFill="1" applyBorder="1" applyAlignment="1" applyProtection="1">
      <alignment horizontal="right" vertical="center"/>
      <protection hidden="1"/>
    </xf>
    <xf numFmtId="165" fontId="11" fillId="6" borderId="30" xfId="1" applyNumberFormat="1" applyFont="1" applyFill="1" applyBorder="1" applyAlignment="1" applyProtection="1">
      <alignment vertical="center"/>
      <protection hidden="1"/>
    </xf>
    <xf numFmtId="165" fontId="11" fillId="0" borderId="24" xfId="1" applyNumberFormat="1" applyFont="1" applyBorder="1" applyAlignment="1" applyProtection="1">
      <alignment vertical="center"/>
      <protection hidden="1"/>
    </xf>
    <xf numFmtId="165" fontId="11" fillId="2" borderId="18" xfId="1" applyNumberFormat="1" applyFont="1" applyFill="1" applyBorder="1" applyAlignment="1" applyProtection="1">
      <alignment vertical="center"/>
      <protection hidden="1"/>
    </xf>
    <xf numFmtId="165" fontId="11" fillId="2" borderId="0" xfId="1" applyNumberFormat="1" applyFont="1" applyFill="1" applyAlignment="1">
      <alignment horizontal="right" vertical="center"/>
    </xf>
    <xf numFmtId="49" fontId="11" fillId="2" borderId="45" xfId="1" applyNumberFormat="1" applyFont="1" applyFill="1" applyBorder="1" applyAlignment="1">
      <alignment horizontal="left" vertical="center"/>
    </xf>
    <xf numFmtId="49" fontId="11" fillId="2" borderId="42" xfId="1" applyNumberFormat="1" applyFont="1" applyFill="1" applyBorder="1" applyAlignment="1">
      <alignment horizontal="left" vertical="center"/>
    </xf>
    <xf numFmtId="3" fontId="11" fillId="2" borderId="0" xfId="1" applyNumberFormat="1" applyFont="1" applyFill="1" applyAlignment="1">
      <alignment horizontal="left" vertical="center"/>
    </xf>
    <xf numFmtId="3" fontId="12" fillId="2" borderId="0" xfId="1" applyNumberFormat="1" applyFont="1" applyFill="1" applyAlignment="1">
      <alignment horizontal="center" vertical="center"/>
    </xf>
    <xf numFmtId="3" fontId="10" fillId="0" borderId="0" xfId="1" applyNumberFormat="1" applyFont="1" applyAlignment="1">
      <alignment vertical="center"/>
    </xf>
    <xf numFmtId="3" fontId="34" fillId="0" borderId="0" xfId="1" applyNumberFormat="1" applyFont="1" applyAlignment="1">
      <alignment horizontal="center" vertical="center"/>
    </xf>
    <xf numFmtId="14" fontId="8" fillId="0" borderId="0" xfId="1" applyNumberFormat="1" applyFont="1" applyAlignment="1">
      <alignment vertical="center"/>
    </xf>
    <xf numFmtId="14" fontId="8" fillId="0" borderId="0" xfId="1" applyNumberFormat="1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8" fillId="0" borderId="0" xfId="1" quotePrefix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6" borderId="0" xfId="1" applyFont="1" applyFill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11" fillId="2" borderId="0" xfId="1" applyFont="1" applyFill="1" applyAlignment="1">
      <alignment horizontal="right" vertical="center"/>
    </xf>
    <xf numFmtId="0" fontId="8" fillId="0" borderId="0" xfId="1" applyFont="1" applyAlignment="1">
      <alignment vertical="center" wrapText="1"/>
    </xf>
    <xf numFmtId="165" fontId="8" fillId="0" borderId="0" xfId="1" applyNumberFormat="1" applyFont="1" applyAlignment="1">
      <alignment vertical="center"/>
    </xf>
    <xf numFmtId="0" fontId="3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textRotation="90" wrapText="1"/>
    </xf>
    <xf numFmtId="0" fontId="15" fillId="10" borderId="11" xfId="1" applyFont="1" applyFill="1" applyBorder="1" applyAlignment="1">
      <alignment horizontal="center" vertical="center" textRotation="90"/>
    </xf>
    <xf numFmtId="0" fontId="15" fillId="10" borderId="12" xfId="1" applyFont="1" applyFill="1" applyBorder="1" applyAlignment="1">
      <alignment horizontal="center" vertical="center" textRotation="90"/>
    </xf>
    <xf numFmtId="0" fontId="41" fillId="11" borderId="8" xfId="1" applyFont="1" applyFill="1" applyBorder="1" applyAlignment="1">
      <alignment horizontal="center" vertical="center"/>
    </xf>
    <xf numFmtId="0" fontId="41" fillId="11" borderId="9" xfId="1" applyFont="1" applyFill="1" applyBorder="1" applyAlignment="1">
      <alignment horizontal="center" vertical="center"/>
    </xf>
    <xf numFmtId="0" fontId="26" fillId="11" borderId="8" xfId="1" applyFont="1" applyFill="1" applyBorder="1" applyAlignment="1">
      <alignment horizontal="center" vertical="center"/>
    </xf>
    <xf numFmtId="0" fontId="26" fillId="11" borderId="9" xfId="1" applyFont="1" applyFill="1" applyBorder="1" applyAlignment="1">
      <alignment horizontal="center" vertical="center"/>
    </xf>
    <xf numFmtId="0" fontId="26" fillId="11" borderId="21" xfId="1" applyFont="1" applyFill="1" applyBorder="1" applyAlignment="1">
      <alignment horizontal="center" vertical="center"/>
    </xf>
    <xf numFmtId="49" fontId="19" fillId="0" borderId="11" xfId="1" applyNumberFormat="1" applyFont="1" applyBorder="1" applyAlignment="1">
      <alignment horizontal="left" vertical="center" indent="1"/>
    </xf>
    <xf numFmtId="49" fontId="19" fillId="2" borderId="11" xfId="1" applyNumberFormat="1" applyFont="1" applyFill="1" applyBorder="1" applyAlignment="1">
      <alignment horizontal="left" vertical="center" indent="1"/>
    </xf>
    <xf numFmtId="49" fontId="19" fillId="2" borderId="0" xfId="1" applyNumberFormat="1" applyFont="1" applyFill="1" applyAlignment="1">
      <alignment horizontal="left" vertical="center" indent="1"/>
    </xf>
    <xf numFmtId="49" fontId="12" fillId="2" borderId="0" xfId="1" applyNumberFormat="1" applyFont="1" applyFill="1" applyAlignment="1">
      <alignment horizontal="left" vertical="center" indent="1"/>
    </xf>
    <xf numFmtId="165" fontId="19" fillId="2" borderId="18" xfId="1" applyNumberFormat="1" applyFont="1" applyFill="1" applyBorder="1" applyAlignment="1" applyProtection="1">
      <alignment horizontal="right" vertical="center"/>
      <protection hidden="1"/>
    </xf>
    <xf numFmtId="165" fontId="19" fillId="0" borderId="10" xfId="1" applyNumberFormat="1" applyFont="1" applyBorder="1" applyAlignment="1" applyProtection="1">
      <alignment horizontal="right" vertical="center"/>
      <protection hidden="1"/>
    </xf>
    <xf numFmtId="165" fontId="19" fillId="2" borderId="53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28" xfId="1" applyNumberFormat="1" applyFont="1" applyFill="1" applyBorder="1" applyAlignment="1" applyProtection="1">
      <alignment horizontal="right" vertical="center" indent="1"/>
      <protection hidden="1"/>
    </xf>
    <xf numFmtId="165" fontId="19" fillId="0" borderId="28" xfId="1" applyNumberFormat="1" applyFont="1" applyBorder="1" applyAlignment="1" applyProtection="1">
      <alignment horizontal="right" vertical="center" indent="1"/>
      <protection hidden="1"/>
    </xf>
    <xf numFmtId="165" fontId="19" fillId="0" borderId="35" xfId="1" applyNumberFormat="1" applyFont="1" applyBorder="1" applyAlignment="1" applyProtection="1">
      <alignment horizontal="right" vertical="center" indent="1"/>
      <protection hidden="1"/>
    </xf>
    <xf numFmtId="165" fontId="19" fillId="2" borderId="31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38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76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47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30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36" xfId="1" applyNumberFormat="1" applyFont="1" applyFill="1" applyBorder="1" applyAlignment="1" applyProtection="1">
      <alignment horizontal="right" vertical="center" indent="1"/>
      <protection hidden="1"/>
    </xf>
    <xf numFmtId="165" fontId="23" fillId="10" borderId="11" xfId="1" applyNumberFormat="1" applyFont="1" applyFill="1" applyBorder="1" applyAlignment="1" applyProtection="1">
      <alignment horizontal="right" vertical="center" indent="1"/>
      <protection hidden="1"/>
    </xf>
    <xf numFmtId="165" fontId="23" fillId="10" borderId="22" xfId="1" applyNumberFormat="1" applyFont="1" applyFill="1" applyBorder="1" applyAlignment="1" applyProtection="1">
      <alignment horizontal="right" vertical="center" indent="1"/>
      <protection hidden="1"/>
    </xf>
    <xf numFmtId="165" fontId="23" fillId="10" borderId="39" xfId="1" applyNumberFormat="1" applyFont="1" applyFill="1" applyBorder="1" applyAlignment="1" applyProtection="1">
      <alignment horizontal="right" vertical="center" indent="1"/>
      <protection hidden="1"/>
    </xf>
    <xf numFmtId="165" fontId="23" fillId="10" borderId="13" xfId="1" applyNumberFormat="1" applyFont="1" applyFill="1" applyBorder="1" applyAlignment="1" applyProtection="1">
      <alignment horizontal="right" vertical="center" indent="1"/>
      <protection hidden="1"/>
    </xf>
    <xf numFmtId="165" fontId="19" fillId="0" borderId="23" xfId="1" applyNumberFormat="1" applyFont="1" applyBorder="1" applyAlignment="1" applyProtection="1">
      <alignment horizontal="right" vertical="center" indent="1"/>
      <protection hidden="1"/>
    </xf>
    <xf numFmtId="165" fontId="19" fillId="2" borderId="25" xfId="1" applyNumberFormat="1" applyFont="1" applyFill="1" applyBorder="1" applyAlignment="1" applyProtection="1">
      <alignment horizontal="right" vertical="center" indent="1"/>
      <protection hidden="1"/>
    </xf>
    <xf numFmtId="165" fontId="19" fillId="0" borderId="24" xfId="1" applyNumberFormat="1" applyFont="1" applyBorder="1" applyAlignment="1" applyProtection="1">
      <alignment horizontal="right" vertical="center" indent="1"/>
      <protection hidden="1"/>
    </xf>
    <xf numFmtId="165" fontId="19" fillId="0" borderId="25" xfId="1" applyNumberFormat="1" applyFont="1" applyBorder="1" applyAlignment="1" applyProtection="1">
      <alignment horizontal="right" vertical="center" indent="1"/>
      <protection hidden="1"/>
    </xf>
    <xf numFmtId="165" fontId="19" fillId="0" borderId="30" xfId="1" applyNumberFormat="1" applyFont="1" applyBorder="1" applyAlignment="1" applyProtection="1">
      <alignment horizontal="right" vertical="center" indent="1"/>
      <protection hidden="1"/>
    </xf>
    <xf numFmtId="165" fontId="19" fillId="0" borderId="31" xfId="1" applyNumberFormat="1" applyFont="1" applyBorder="1" applyAlignment="1" applyProtection="1">
      <alignment horizontal="right" vertical="center" indent="1"/>
      <protection hidden="1"/>
    </xf>
    <xf numFmtId="165" fontId="19" fillId="0" borderId="18" xfId="1" applyNumberFormat="1" applyFont="1" applyBorder="1" applyAlignment="1" applyProtection="1">
      <alignment horizontal="right" vertical="center" indent="1"/>
      <protection hidden="1"/>
    </xf>
    <xf numFmtId="165" fontId="40" fillId="13" borderId="11" xfId="1" applyNumberFormat="1" applyFont="1" applyFill="1" applyBorder="1" applyAlignment="1" applyProtection="1">
      <alignment horizontal="right" vertical="center" indent="1"/>
      <protection hidden="1"/>
    </xf>
    <xf numFmtId="165" fontId="40" fillId="13" borderId="21" xfId="1" applyNumberFormat="1" applyFont="1" applyFill="1" applyBorder="1" applyAlignment="1" applyProtection="1">
      <alignment horizontal="right" vertical="center" indent="1"/>
      <protection hidden="1"/>
    </xf>
    <xf numFmtId="165" fontId="19" fillId="0" borderId="36" xfId="1" applyNumberFormat="1" applyFont="1" applyBorder="1" applyAlignment="1" applyProtection="1">
      <alignment horizontal="right" vertical="center" indent="1"/>
      <protection hidden="1"/>
    </xf>
    <xf numFmtId="165" fontId="19" fillId="0" borderId="43" xfId="1" applyNumberFormat="1" applyFont="1" applyBorder="1" applyAlignment="1" applyProtection="1">
      <alignment horizontal="right" vertical="center" indent="1"/>
      <protection hidden="1"/>
    </xf>
    <xf numFmtId="165" fontId="40" fillId="13" borderId="13" xfId="1" applyNumberFormat="1" applyFont="1" applyFill="1" applyBorder="1" applyAlignment="1" applyProtection="1">
      <alignment horizontal="right" vertical="center" indent="1"/>
      <protection hidden="1"/>
    </xf>
    <xf numFmtId="165" fontId="40" fillId="13" borderId="44" xfId="1" applyNumberFormat="1" applyFont="1" applyFill="1" applyBorder="1" applyAlignment="1" applyProtection="1">
      <alignment horizontal="right" vertical="center" indent="1"/>
      <protection hidden="1"/>
    </xf>
    <xf numFmtId="49" fontId="39" fillId="2" borderId="73" xfId="1" applyNumberFormat="1" applyFont="1" applyFill="1" applyBorder="1" applyAlignment="1">
      <alignment horizontal="center" vertical="center" wrapText="1"/>
    </xf>
    <xf numFmtId="49" fontId="39" fillId="2" borderId="69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32" fillId="0" borderId="0" xfId="1" applyFont="1" applyAlignment="1">
      <alignment horizontal="center" vertical="center" textRotation="90"/>
    </xf>
    <xf numFmtId="49" fontId="23" fillId="2" borderId="0" xfId="1" applyNumberFormat="1" applyFont="1" applyFill="1" applyAlignment="1">
      <alignment vertical="center"/>
    </xf>
    <xf numFmtId="49" fontId="30" fillId="2" borderId="0" xfId="1" applyNumberFormat="1" applyFont="1" applyFill="1" applyAlignment="1">
      <alignment horizontal="left" vertical="center"/>
    </xf>
    <xf numFmtId="0" fontId="31" fillId="2" borderId="0" xfId="1" applyFont="1" applyFill="1" applyAlignment="1">
      <alignment horizontal="left" vertical="center"/>
    </xf>
    <xf numFmtId="49" fontId="33" fillId="2" borderId="0" xfId="1" applyNumberFormat="1" applyFont="1" applyFill="1" applyAlignment="1">
      <alignment vertical="center"/>
    </xf>
    <xf numFmtId="0" fontId="29" fillId="0" borderId="6" xfId="1" applyFont="1" applyBorder="1" applyAlignment="1">
      <alignment vertical="center"/>
    </xf>
    <xf numFmtId="49" fontId="11" fillId="2" borderId="23" xfId="1" applyNumberFormat="1" applyFont="1" applyFill="1" applyBorder="1" applyAlignment="1">
      <alignment vertical="center"/>
    </xf>
    <xf numFmtId="49" fontId="11" fillId="2" borderId="24" xfId="1" applyNumberFormat="1" applyFont="1" applyFill="1" applyBorder="1" applyAlignment="1">
      <alignment vertical="center"/>
    </xf>
    <xf numFmtId="49" fontId="11" fillId="2" borderId="28" xfId="1" applyNumberFormat="1" applyFont="1" applyFill="1" applyBorder="1" applyAlignment="1">
      <alignment vertical="center"/>
    </xf>
    <xf numFmtId="49" fontId="11" fillId="2" borderId="35" xfId="1" applyNumberFormat="1" applyFont="1" applyFill="1" applyBorder="1" applyAlignment="1">
      <alignment vertical="center"/>
    </xf>
    <xf numFmtId="49" fontId="11" fillId="2" borderId="30" xfId="1" applyNumberFormat="1" applyFont="1" applyFill="1" applyBorder="1" applyAlignment="1">
      <alignment vertical="center"/>
    </xf>
    <xf numFmtId="49" fontId="42" fillId="2" borderId="23" xfId="1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 applyProtection="1">
      <alignment horizontal="right" vertical="center"/>
      <protection locked="0"/>
    </xf>
    <xf numFmtId="49" fontId="11" fillId="2" borderId="31" xfId="1" applyNumberFormat="1" applyFont="1" applyFill="1" applyBorder="1" applyAlignment="1">
      <alignment vertical="center"/>
    </xf>
    <xf numFmtId="49" fontId="11" fillId="2" borderId="31" xfId="1" applyNumberFormat="1" applyFont="1" applyFill="1" applyBorder="1" applyAlignment="1" applyProtection="1">
      <alignment horizontal="right" vertical="center"/>
      <protection locked="0"/>
    </xf>
    <xf numFmtId="49" fontId="11" fillId="2" borderId="31" xfId="1" applyNumberFormat="1" applyFont="1" applyFill="1" applyBorder="1" applyAlignment="1">
      <alignment horizontal="right" vertical="center"/>
    </xf>
    <xf numFmtId="49" fontId="11" fillId="2" borderId="38" xfId="1" applyNumberFormat="1" applyFont="1" applyFill="1" applyBorder="1" applyAlignment="1">
      <alignment vertical="center"/>
    </xf>
    <xf numFmtId="49" fontId="11" fillId="2" borderId="49" xfId="1" applyNumberFormat="1" applyFont="1" applyFill="1" applyBorder="1" applyAlignment="1">
      <alignment vertical="center"/>
    </xf>
    <xf numFmtId="49" fontId="11" fillId="2" borderId="47" xfId="1" applyNumberFormat="1" applyFont="1" applyFill="1" applyBorder="1" applyAlignment="1">
      <alignment vertical="center"/>
    </xf>
    <xf numFmtId="49" fontId="11" fillId="2" borderId="51" xfId="1" applyNumberFormat="1" applyFont="1" applyFill="1" applyBorder="1" applyAlignment="1">
      <alignment vertical="center"/>
    </xf>
    <xf numFmtId="49" fontId="11" fillId="2" borderId="43" xfId="1" applyNumberFormat="1" applyFont="1" applyFill="1" applyBorder="1" applyAlignment="1">
      <alignment vertical="center"/>
    </xf>
    <xf numFmtId="49" fontId="42" fillId="2" borderId="28" xfId="1" applyNumberFormat="1" applyFont="1" applyFill="1" applyBorder="1" applyAlignment="1">
      <alignment horizontal="right" vertical="center"/>
    </xf>
    <xf numFmtId="49" fontId="11" fillId="2" borderId="31" xfId="1" applyNumberFormat="1" applyFont="1" applyFill="1" applyBorder="1" applyAlignment="1" applyProtection="1">
      <alignment vertical="center"/>
      <protection locked="0"/>
    </xf>
    <xf numFmtId="49" fontId="33" fillId="10" borderId="2" xfId="1" applyNumberFormat="1" applyFont="1" applyFill="1" applyBorder="1" applyAlignment="1">
      <alignment horizontal="right" vertical="center"/>
    </xf>
    <xf numFmtId="49" fontId="23" fillId="10" borderId="12" xfId="1" applyNumberFormat="1" applyFont="1" applyFill="1" applyBorder="1" applyAlignment="1">
      <alignment horizontal="right" vertical="center" indent="1"/>
    </xf>
    <xf numFmtId="49" fontId="33" fillId="10" borderId="11" xfId="1" applyNumberFormat="1" applyFont="1" applyFill="1" applyBorder="1" applyAlignment="1">
      <alignment horizontal="right" vertical="center"/>
    </xf>
    <xf numFmtId="49" fontId="43" fillId="13" borderId="11" xfId="1" applyNumberFormat="1" applyFont="1" applyFill="1" applyBorder="1" applyAlignment="1">
      <alignment horizontal="right" vertical="center"/>
    </xf>
    <xf numFmtId="49" fontId="19" fillId="2" borderId="46" xfId="1" applyNumberFormat="1" applyFont="1" applyFill="1" applyBorder="1" applyAlignment="1">
      <alignment horizontal="left" vertical="center" indent="1"/>
    </xf>
    <xf numFmtId="49" fontId="19" fillId="2" borderId="48" xfId="1" applyNumberFormat="1" applyFont="1" applyFill="1" applyBorder="1" applyAlignment="1">
      <alignment horizontal="left" vertical="center" indent="1"/>
    </xf>
    <xf numFmtId="49" fontId="19" fillId="2" borderId="50" xfId="1" applyNumberFormat="1" applyFont="1" applyFill="1" applyBorder="1" applyAlignment="1">
      <alignment horizontal="left" vertical="center" indent="1"/>
    </xf>
    <xf numFmtId="49" fontId="19" fillId="10" borderId="11" xfId="1" applyNumberFormat="1" applyFont="1" applyFill="1" applyBorder="1" applyAlignment="1">
      <alignment horizontal="left" vertical="center" indent="1"/>
    </xf>
    <xf numFmtId="49" fontId="19" fillId="2" borderId="45" xfId="1" applyNumberFormat="1" applyFont="1" applyFill="1" applyBorder="1" applyAlignment="1">
      <alignment horizontal="left" vertical="center" indent="1"/>
    </xf>
    <xf numFmtId="49" fontId="19" fillId="2" borderId="42" xfId="1" applyNumberFormat="1" applyFont="1" applyFill="1" applyBorder="1" applyAlignment="1">
      <alignment horizontal="left" vertical="center" indent="1"/>
    </xf>
    <xf numFmtId="0" fontId="29" fillId="0" borderId="10" xfId="1" applyFont="1" applyBorder="1" applyAlignment="1">
      <alignment vertical="center"/>
    </xf>
    <xf numFmtId="0" fontId="41" fillId="11" borderId="21" xfId="1" applyFont="1" applyFill="1" applyBorder="1" applyAlignment="1">
      <alignment horizontal="center" vertical="center"/>
    </xf>
    <xf numFmtId="0" fontId="25" fillId="0" borderId="0" xfId="1" applyFont="1" applyAlignment="1">
      <alignment horizontal="right" vertical="center" indent="1"/>
    </xf>
    <xf numFmtId="49" fontId="25" fillId="6" borderId="0" xfId="1" applyNumberFormat="1" applyFont="1" applyFill="1" applyAlignment="1">
      <alignment horizontal="right" vertical="center" indent="1"/>
    </xf>
    <xf numFmtId="49" fontId="25" fillId="2" borderId="0" xfId="1" applyNumberFormat="1" applyFont="1" applyFill="1" applyAlignment="1">
      <alignment horizontal="right" vertical="center" indent="1"/>
    </xf>
    <xf numFmtId="0" fontId="9" fillId="0" borderId="21" xfId="1" applyFont="1" applyBorder="1" applyAlignment="1">
      <alignment horizontal="center" vertical="center" wrapText="1"/>
    </xf>
    <xf numFmtId="165" fontId="19" fillId="2" borderId="24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45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48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42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43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58" xfId="1" applyNumberFormat="1" applyFont="1" applyFill="1" applyBorder="1" applyAlignment="1" applyProtection="1">
      <alignment horizontal="right" vertical="center" indent="1"/>
      <protection hidden="1"/>
    </xf>
    <xf numFmtId="165" fontId="19" fillId="0" borderId="55" xfId="1" applyNumberFormat="1" applyFont="1" applyBorder="1" applyAlignment="1" applyProtection="1">
      <alignment horizontal="right" vertical="center" indent="1"/>
      <protection hidden="1"/>
    </xf>
    <xf numFmtId="165" fontId="19" fillId="2" borderId="21" xfId="1" applyNumberFormat="1" applyFont="1" applyFill="1" applyBorder="1" applyAlignment="1" applyProtection="1">
      <alignment horizontal="right" vertical="center" indent="1"/>
      <protection hidden="1"/>
    </xf>
    <xf numFmtId="165" fontId="19" fillId="2" borderId="24" xfId="1" applyNumberFormat="1" applyFont="1" applyFill="1" applyBorder="1" applyAlignment="1" applyProtection="1">
      <alignment horizontal="right" vertical="center"/>
      <protection hidden="1"/>
    </xf>
    <xf numFmtId="165" fontId="19" fillId="2" borderId="30" xfId="1" applyNumberFormat="1" applyFont="1" applyFill="1" applyBorder="1" applyAlignment="1" applyProtection="1">
      <alignment horizontal="right" vertical="center"/>
      <protection hidden="1"/>
    </xf>
    <xf numFmtId="165" fontId="19" fillId="2" borderId="43" xfId="1" applyNumberFormat="1" applyFont="1" applyFill="1" applyBorder="1" applyAlignment="1" applyProtection="1">
      <alignment horizontal="right" vertical="center"/>
      <protection hidden="1"/>
    </xf>
    <xf numFmtId="165" fontId="19" fillId="2" borderId="28" xfId="1" applyNumberFormat="1" applyFont="1" applyFill="1" applyBorder="1" applyAlignment="1" applyProtection="1">
      <alignment horizontal="right" vertical="center"/>
      <protection locked="0" hidden="1"/>
    </xf>
    <xf numFmtId="165" fontId="19" fillId="2" borderId="51" xfId="1" applyNumberFormat="1" applyFont="1" applyFill="1" applyBorder="1" applyAlignment="1" applyProtection="1">
      <alignment horizontal="right" vertical="center"/>
      <protection locked="0" hidden="1"/>
    </xf>
    <xf numFmtId="165" fontId="19" fillId="2" borderId="28" xfId="1" applyNumberFormat="1" applyFont="1" applyFill="1" applyBorder="1" applyAlignment="1" applyProtection="1">
      <alignment horizontal="right" vertical="center"/>
      <protection hidden="1"/>
    </xf>
    <xf numFmtId="165" fontId="19" fillId="2" borderId="35" xfId="1" applyNumberFormat="1" applyFont="1" applyFill="1" applyBorder="1" applyAlignment="1" applyProtection="1">
      <alignment horizontal="right" vertical="center"/>
      <protection hidden="1"/>
    </xf>
    <xf numFmtId="165" fontId="19" fillId="2" borderId="45" xfId="1" applyNumberFormat="1" applyFont="1" applyFill="1" applyBorder="1" applyAlignment="1" applyProtection="1">
      <alignment horizontal="right" vertical="center"/>
      <protection hidden="1"/>
    </xf>
    <xf numFmtId="165" fontId="19" fillId="2" borderId="48" xfId="1" applyNumberFormat="1" applyFont="1" applyFill="1" applyBorder="1" applyAlignment="1" applyProtection="1">
      <alignment horizontal="right" vertical="center"/>
      <protection hidden="1"/>
    </xf>
    <xf numFmtId="165" fontId="19" fillId="2" borderId="42" xfId="1" applyNumberFormat="1" applyFont="1" applyFill="1" applyBorder="1" applyAlignment="1" applyProtection="1">
      <alignment horizontal="right" vertical="center"/>
      <protection hidden="1"/>
    </xf>
    <xf numFmtId="165" fontId="19" fillId="2" borderId="53" xfId="1" applyNumberFormat="1" applyFont="1" applyFill="1" applyBorder="1" applyAlignment="1" applyProtection="1">
      <alignment horizontal="right" vertical="center"/>
      <protection hidden="1"/>
    </xf>
    <xf numFmtId="165" fontId="19" fillId="2" borderId="55" xfId="1" applyNumberFormat="1" applyFont="1" applyFill="1" applyBorder="1" applyAlignment="1" applyProtection="1">
      <alignment horizontal="right" vertical="center"/>
      <protection hidden="1"/>
    </xf>
    <xf numFmtId="165" fontId="19" fillId="2" borderId="56" xfId="1" applyNumberFormat="1" applyFont="1" applyFill="1" applyBorder="1" applyAlignment="1" applyProtection="1">
      <alignment horizontal="right" vertical="center"/>
      <protection hidden="1"/>
    </xf>
    <xf numFmtId="165" fontId="19" fillId="2" borderId="58" xfId="1" applyNumberFormat="1" applyFont="1" applyFill="1" applyBorder="1" applyAlignment="1" applyProtection="1">
      <alignment horizontal="right" vertical="center"/>
      <protection hidden="1"/>
    </xf>
    <xf numFmtId="165" fontId="19" fillId="2" borderId="59" xfId="1" applyNumberFormat="1" applyFont="1" applyFill="1" applyBorder="1" applyAlignment="1" applyProtection="1">
      <alignment horizontal="right" vertical="center"/>
      <protection hidden="1"/>
    </xf>
    <xf numFmtId="165" fontId="11" fillId="2" borderId="56" xfId="1" applyNumberFormat="1" applyFont="1" applyFill="1" applyBorder="1" applyAlignment="1" applyProtection="1">
      <alignment horizontal="right" vertical="center"/>
      <protection hidden="1"/>
    </xf>
    <xf numFmtId="165" fontId="11" fillId="2" borderId="58" xfId="1" applyNumberFormat="1" applyFont="1" applyFill="1" applyBorder="1" applyAlignment="1" applyProtection="1">
      <alignment vertical="center"/>
      <protection hidden="1"/>
    </xf>
    <xf numFmtId="165" fontId="11" fillId="0" borderId="58" xfId="1" applyNumberFormat="1" applyFont="1" applyBorder="1" applyAlignment="1" applyProtection="1">
      <alignment vertical="center"/>
      <protection hidden="1"/>
    </xf>
    <xf numFmtId="165" fontId="11" fillId="2" borderId="9" xfId="1" applyNumberFormat="1" applyFont="1" applyFill="1" applyBorder="1" applyAlignment="1" applyProtection="1">
      <alignment vertical="center"/>
      <protection hidden="1"/>
    </xf>
    <xf numFmtId="49" fontId="12" fillId="6" borderId="5" xfId="1" applyNumberFormat="1" applyFont="1" applyFill="1" applyBorder="1" applyAlignment="1">
      <alignment horizontal="center" vertical="center"/>
    </xf>
    <xf numFmtId="165" fontId="28" fillId="6" borderId="4" xfId="1" applyNumberFormat="1" applyFont="1" applyFill="1" applyBorder="1" applyAlignment="1">
      <alignment horizontal="left" vertical="center"/>
    </xf>
    <xf numFmtId="165" fontId="28" fillId="6" borderId="2" xfId="1" applyNumberFormat="1" applyFont="1" applyFill="1" applyBorder="1" applyAlignment="1">
      <alignment horizontal="right" vertical="center"/>
    </xf>
    <xf numFmtId="0" fontId="10" fillId="6" borderId="4" xfId="1" applyFont="1" applyFill="1" applyBorder="1" applyAlignment="1">
      <alignment vertical="center"/>
    </xf>
    <xf numFmtId="0" fontId="10" fillId="6" borderId="14" xfId="1" applyFont="1" applyFill="1" applyBorder="1" applyAlignment="1">
      <alignment vertical="center"/>
    </xf>
    <xf numFmtId="0" fontId="10" fillId="6" borderId="10" xfId="1" applyFont="1" applyFill="1" applyBorder="1" applyAlignment="1">
      <alignment vertical="center"/>
    </xf>
    <xf numFmtId="0" fontId="10" fillId="6" borderId="5" xfId="1" applyFont="1" applyFill="1" applyBorder="1" applyAlignment="1">
      <alignment vertical="center"/>
    </xf>
    <xf numFmtId="0" fontId="10" fillId="6" borderId="7" xfId="1" applyFont="1" applyFill="1" applyBorder="1" applyAlignment="1">
      <alignment vertical="center"/>
    </xf>
    <xf numFmtId="49" fontId="15" fillId="12" borderId="78" xfId="1" applyNumberFormat="1" applyFont="1" applyFill="1" applyBorder="1" applyAlignment="1">
      <alignment horizontal="center" vertical="center"/>
    </xf>
    <xf numFmtId="49" fontId="15" fillId="12" borderId="79" xfId="1" applyNumberFormat="1" applyFont="1" applyFill="1" applyBorder="1" applyAlignment="1">
      <alignment horizontal="center" vertical="center"/>
    </xf>
    <xf numFmtId="0" fontId="15" fillId="12" borderId="79" xfId="1" applyFont="1" applyFill="1" applyBorder="1" applyAlignment="1">
      <alignment horizontal="center" vertical="center"/>
    </xf>
    <xf numFmtId="0" fontId="16" fillId="4" borderId="80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vertical="center"/>
    </xf>
    <xf numFmtId="0" fontId="13" fillId="3" borderId="30" xfId="1" applyFont="1" applyFill="1" applyBorder="1" applyAlignment="1">
      <alignment vertical="center"/>
    </xf>
    <xf numFmtId="0" fontId="10" fillId="0" borderId="27" xfId="1" applyFont="1" applyBorder="1" applyAlignment="1">
      <alignment vertical="center"/>
    </xf>
    <xf numFmtId="0" fontId="13" fillId="3" borderId="30" xfId="1" applyFont="1" applyFill="1" applyBorder="1" applyAlignment="1">
      <alignment horizontal="left" vertical="center"/>
    </xf>
    <xf numFmtId="49" fontId="18" fillId="0" borderId="77" xfId="1" applyNumberFormat="1" applyFont="1" applyBorder="1" applyAlignment="1">
      <alignment vertical="center"/>
    </xf>
    <xf numFmtId="14" fontId="19" fillId="6" borderId="77" xfId="1" applyNumberFormat="1" applyFont="1" applyFill="1" applyBorder="1" applyAlignment="1">
      <alignment vertical="center"/>
    </xf>
    <xf numFmtId="49" fontId="18" fillId="0" borderId="75" xfId="1" applyNumberFormat="1" applyFont="1" applyBorder="1" applyAlignment="1">
      <alignment vertical="center"/>
    </xf>
    <xf numFmtId="0" fontId="7" fillId="7" borderId="0" xfId="1" quotePrefix="1" applyFont="1" applyFill="1"/>
    <xf numFmtId="14" fontId="0" fillId="0" borderId="0" xfId="0" applyNumberFormat="1"/>
    <xf numFmtId="49" fontId="3" fillId="7" borderId="0" xfId="1" quotePrefix="1" applyNumberFormat="1" applyFont="1" applyFill="1" applyAlignment="1">
      <alignment horizontal="center"/>
    </xf>
    <xf numFmtId="49" fontId="3" fillId="7" borderId="0" xfId="1" applyNumberFormat="1" applyFont="1" applyFill="1" applyAlignment="1">
      <alignment horizontal="center"/>
    </xf>
    <xf numFmtId="0" fontId="6" fillId="8" borderId="0" xfId="1" applyFont="1" applyFill="1" applyAlignment="1">
      <alignment horizontal="center" vertical="center" wrapText="1"/>
    </xf>
    <xf numFmtId="0" fontId="2" fillId="7" borderId="0" xfId="1" applyFont="1" applyFill="1" applyAlignment="1">
      <alignment horizontal="left" vertical="center" indent="2"/>
    </xf>
    <xf numFmtId="0" fontId="3" fillId="7" borderId="0" xfId="1" applyFont="1" applyFill="1" applyAlignment="1">
      <alignment horizontal="center"/>
    </xf>
    <xf numFmtId="0" fontId="11" fillId="2" borderId="0" xfId="1" applyFont="1" applyFill="1" applyAlignment="1">
      <alignment horizontal="right" vertical="center" wrapText="1"/>
    </xf>
    <xf numFmtId="0" fontId="17" fillId="9" borderId="27" xfId="1" applyFont="1" applyFill="1" applyBorder="1" applyAlignment="1">
      <alignment horizontal="center" vertical="center"/>
    </xf>
    <xf numFmtId="0" fontId="17" fillId="9" borderId="30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2" fillId="2" borderId="0" xfId="1" applyFont="1" applyFill="1" applyAlignment="1">
      <alignment horizontal="right" vertical="center" wrapText="1"/>
    </xf>
    <xf numFmtId="49" fontId="23" fillId="2" borderId="74" xfId="1" applyNumberFormat="1" applyFont="1" applyFill="1" applyBorder="1" applyAlignment="1">
      <alignment horizontal="center" vertical="center" wrapText="1"/>
    </xf>
    <xf numFmtId="49" fontId="23" fillId="2" borderId="70" xfId="1" applyNumberFormat="1" applyFont="1" applyFill="1" applyBorder="1" applyAlignment="1">
      <alignment horizontal="center" vertical="center" wrapText="1"/>
    </xf>
    <xf numFmtId="49" fontId="23" fillId="2" borderId="70" xfId="1" applyNumberFormat="1" applyFont="1" applyFill="1" applyBorder="1" applyAlignment="1">
      <alignment horizontal="center" vertical="center"/>
    </xf>
    <xf numFmtId="49" fontId="23" fillId="2" borderId="71" xfId="1" applyNumberFormat="1" applyFont="1" applyFill="1" applyBorder="1" applyAlignment="1">
      <alignment horizontal="center" vertical="center"/>
    </xf>
    <xf numFmtId="49" fontId="18" fillId="0" borderId="75" xfId="1" applyNumberFormat="1" applyFont="1" applyBorder="1" applyAlignment="1">
      <alignment horizontal="left" vertical="center" indent="1"/>
    </xf>
    <xf numFmtId="0" fontId="19" fillId="2" borderId="75" xfId="1" applyFont="1" applyFill="1" applyBorder="1" applyAlignment="1">
      <alignment horizontal="left" vertical="center" indent="1"/>
    </xf>
    <xf numFmtId="14" fontId="19" fillId="6" borderId="75" xfId="1" applyNumberFormat="1" applyFont="1" applyFill="1" applyBorder="1" applyAlignment="1">
      <alignment horizontal="left" vertical="center" indent="1"/>
    </xf>
    <xf numFmtId="0" fontId="20" fillId="10" borderId="11" xfId="1" applyFont="1" applyFill="1" applyBorder="1" applyAlignment="1">
      <alignment horizontal="right" vertical="center"/>
    </xf>
    <xf numFmtId="0" fontId="20" fillId="10" borderId="13" xfId="1" applyFont="1" applyFill="1" applyBorder="1" applyAlignment="1">
      <alignment horizontal="right" vertical="center"/>
    </xf>
    <xf numFmtId="0" fontId="18" fillId="0" borderId="2" xfId="1" applyFont="1" applyBorder="1" applyAlignment="1">
      <alignment horizontal="left" vertical="center" indent="1"/>
    </xf>
    <xf numFmtId="0" fontId="18" fillId="0" borderId="4" xfId="1" applyFont="1" applyBorder="1" applyAlignment="1">
      <alignment horizontal="left" vertical="center" indent="1"/>
    </xf>
    <xf numFmtId="0" fontId="18" fillId="0" borderId="14" xfId="1" applyFont="1" applyBorder="1" applyAlignment="1">
      <alignment horizontal="left" vertical="center" indent="1"/>
    </xf>
    <xf numFmtId="0" fontId="18" fillId="0" borderId="10" xfId="1" applyFont="1" applyBorder="1" applyAlignment="1">
      <alignment horizontal="left" vertical="center" indent="1"/>
    </xf>
    <xf numFmtId="0" fontId="18" fillId="0" borderId="5" xfId="1" applyFont="1" applyBorder="1" applyAlignment="1">
      <alignment horizontal="left" vertical="center" indent="1"/>
    </xf>
    <xf numFmtId="0" fontId="18" fillId="0" borderId="7" xfId="1" applyFont="1" applyBorder="1" applyAlignment="1">
      <alignment horizontal="left" vertical="center" indent="1"/>
    </xf>
    <xf numFmtId="0" fontId="18" fillId="0" borderId="11" xfId="1" applyFont="1" applyBorder="1" applyAlignment="1">
      <alignment horizontal="left" vertical="center" indent="1"/>
    </xf>
    <xf numFmtId="0" fontId="18" fillId="0" borderId="13" xfId="1" applyFont="1" applyBorder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center" vertical="center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/>
    </xf>
    <xf numFmtId="49" fontId="12" fillId="2" borderId="7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textRotation="90"/>
    </xf>
    <xf numFmtId="0" fontId="9" fillId="0" borderId="4" xfId="1" applyFont="1" applyBorder="1" applyAlignment="1">
      <alignment horizontal="center" vertical="center" textRotation="90"/>
    </xf>
    <xf numFmtId="0" fontId="9" fillId="0" borderId="14" xfId="1" applyFont="1" applyBorder="1" applyAlignment="1">
      <alignment horizontal="center" vertical="center" textRotation="90"/>
    </xf>
    <xf numFmtId="0" fontId="9" fillId="0" borderId="10" xfId="1" applyFont="1" applyBorder="1" applyAlignment="1">
      <alignment horizontal="center" vertical="center" textRotation="90"/>
    </xf>
    <xf numFmtId="0" fontId="9" fillId="0" borderId="5" xfId="1" applyFont="1" applyBorder="1" applyAlignment="1">
      <alignment horizontal="center" vertical="center" textRotation="90"/>
    </xf>
    <xf numFmtId="0" fontId="9" fillId="0" borderId="7" xfId="1" applyFont="1" applyBorder="1" applyAlignment="1">
      <alignment horizontal="center" vertical="center" textRotation="90"/>
    </xf>
    <xf numFmtId="49" fontId="19" fillId="2" borderId="27" xfId="1" applyNumberFormat="1" applyFont="1" applyFill="1" applyBorder="1" applyAlignment="1">
      <alignment horizontal="left" vertical="center" indent="1"/>
    </xf>
    <xf numFmtId="0" fontId="18" fillId="0" borderId="28" xfId="1" applyFont="1" applyBorder="1" applyAlignment="1">
      <alignment horizontal="left" vertical="center" indent="1"/>
    </xf>
    <xf numFmtId="0" fontId="8" fillId="0" borderId="33" xfId="1" applyFont="1" applyBorder="1" applyAlignment="1">
      <alignment horizontal="center" vertical="center" textRotation="90" wrapText="1"/>
    </xf>
    <xf numFmtId="0" fontId="8" fillId="0" borderId="20" xfId="1" applyFont="1" applyBorder="1" applyAlignment="1">
      <alignment horizontal="center" vertical="center" textRotation="90" wrapText="1"/>
    </xf>
    <xf numFmtId="0" fontId="8" fillId="0" borderId="32" xfId="1" applyFont="1" applyBorder="1" applyAlignment="1">
      <alignment horizontal="center" vertical="center" textRotation="90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8" fillId="0" borderId="17" xfId="1" applyFont="1" applyBorder="1" applyAlignment="1">
      <alignment horizontal="center" vertical="center" textRotation="90" wrapText="1"/>
    </xf>
    <xf numFmtId="49" fontId="19" fillId="2" borderId="46" xfId="1" applyNumberFormat="1" applyFont="1" applyFill="1" applyBorder="1" applyAlignment="1">
      <alignment horizontal="left" vertical="center" indent="1"/>
    </xf>
    <xf numFmtId="0" fontId="18" fillId="0" borderId="47" xfId="1" applyFont="1" applyBorder="1" applyAlignment="1">
      <alignment horizontal="left" vertical="center" indent="1"/>
    </xf>
    <xf numFmtId="49" fontId="39" fillId="2" borderId="72" xfId="1" applyNumberFormat="1" applyFont="1" applyFill="1" applyBorder="1" applyAlignment="1">
      <alignment horizontal="center" vertical="center" wrapText="1"/>
    </xf>
    <xf numFmtId="49" fontId="39" fillId="2" borderId="26" xfId="1" applyNumberFormat="1" applyFont="1" applyFill="1" applyBorder="1" applyAlignment="1">
      <alignment horizontal="center" vertical="center" wrapText="1"/>
    </xf>
    <xf numFmtId="49" fontId="39" fillId="2" borderId="17" xfId="1" applyNumberFormat="1" applyFont="1" applyFill="1" applyBorder="1" applyAlignment="1">
      <alignment horizontal="center" vertical="center"/>
    </xf>
    <xf numFmtId="49" fontId="39" fillId="2" borderId="20" xfId="1" applyNumberFormat="1" applyFont="1" applyFill="1" applyBorder="1" applyAlignment="1">
      <alignment horizontal="center" vertical="center"/>
    </xf>
    <xf numFmtId="49" fontId="23" fillId="10" borderId="12" xfId="1" applyNumberFormat="1" applyFont="1" applyFill="1" applyBorder="1" applyAlignment="1">
      <alignment horizontal="right" vertical="center"/>
    </xf>
    <xf numFmtId="0" fontId="15" fillId="10" borderId="12" xfId="1" applyFont="1" applyFill="1" applyBorder="1" applyAlignment="1">
      <alignment horizontal="right" vertical="center"/>
    </xf>
    <xf numFmtId="49" fontId="19" fillId="2" borderId="34" xfId="1" applyNumberFormat="1" applyFont="1" applyFill="1" applyBorder="1" applyAlignment="1">
      <alignment horizontal="left" vertical="center" indent="1"/>
    </xf>
    <xf numFmtId="0" fontId="18" fillId="0" borderId="35" xfId="1" applyFont="1" applyBorder="1" applyAlignment="1">
      <alignment horizontal="left" vertical="center" indent="1"/>
    </xf>
    <xf numFmtId="0" fontId="20" fillId="0" borderId="26" xfId="1" applyFont="1" applyBorder="1" applyAlignment="1">
      <alignment horizontal="center" vertical="center" textRotation="90"/>
    </xf>
    <xf numFmtId="0" fontId="20" fillId="0" borderId="14" xfId="1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textRotation="90" wrapText="1"/>
    </xf>
    <xf numFmtId="49" fontId="19" fillId="2" borderId="41" xfId="1" applyNumberFormat="1" applyFont="1" applyFill="1" applyBorder="1" applyAlignment="1">
      <alignment horizontal="left" vertical="center" indent="1"/>
    </xf>
    <xf numFmtId="0" fontId="18" fillId="0" borderId="23" xfId="1" applyFont="1" applyBorder="1" applyAlignment="1">
      <alignment horizontal="left" vertical="center" indent="1"/>
    </xf>
    <xf numFmtId="0" fontId="20" fillId="0" borderId="42" xfId="1" applyFont="1" applyBorder="1" applyAlignment="1">
      <alignment horizontal="center" vertical="center" textRotation="90" wrapText="1"/>
    </xf>
    <xf numFmtId="0" fontId="15" fillId="0" borderId="38" xfId="1" applyFont="1" applyBorder="1" applyAlignment="1">
      <alignment horizontal="center" vertical="center" textRotation="90" wrapText="1"/>
    </xf>
    <xf numFmtId="0" fontId="15" fillId="0" borderId="14" xfId="1" applyFont="1" applyBorder="1" applyAlignment="1">
      <alignment horizontal="center" vertical="center" textRotation="90" wrapText="1"/>
    </xf>
    <xf numFmtId="0" fontId="15" fillId="0" borderId="10" xfId="1" applyFont="1" applyBorder="1" applyAlignment="1">
      <alignment horizontal="center" vertical="center" textRotation="90" wrapText="1"/>
    </xf>
    <xf numFmtId="0" fontId="15" fillId="0" borderId="0" xfId="1" applyFont="1" applyAlignment="1">
      <alignment horizontal="center" vertical="center" textRotation="90" wrapText="1"/>
    </xf>
    <xf numFmtId="0" fontId="15" fillId="0" borderId="5" xfId="1" applyFont="1" applyBorder="1" applyAlignment="1">
      <alignment horizontal="center" vertical="center" textRotation="90" wrapText="1"/>
    </xf>
    <xf numFmtId="0" fontId="15" fillId="0" borderId="6" xfId="1" applyFont="1" applyBorder="1" applyAlignment="1">
      <alignment horizontal="center" vertical="center" textRotation="90" wrapText="1"/>
    </xf>
    <xf numFmtId="49" fontId="23" fillId="10" borderId="11" xfId="1" applyNumberFormat="1" applyFont="1" applyFill="1" applyBorder="1" applyAlignment="1">
      <alignment horizontal="right" vertical="center"/>
    </xf>
    <xf numFmtId="49" fontId="40" fillId="13" borderId="11" xfId="1" applyNumberFormat="1" applyFont="1" applyFill="1" applyBorder="1" applyAlignment="1">
      <alignment horizontal="right" vertical="center"/>
    </xf>
    <xf numFmtId="0" fontId="16" fillId="13" borderId="12" xfId="1" applyFont="1" applyFill="1" applyBorder="1" applyAlignment="1">
      <alignment horizontal="right" vertical="center"/>
    </xf>
    <xf numFmtId="49" fontId="19" fillId="2" borderId="28" xfId="1" applyNumberFormat="1" applyFont="1" applyFill="1" applyBorder="1" applyAlignment="1">
      <alignment horizontal="left" vertical="center" indent="1"/>
    </xf>
    <xf numFmtId="0" fontId="8" fillId="0" borderId="19" xfId="1" applyFont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textRotation="90" wrapText="1"/>
    </xf>
    <xf numFmtId="0" fontId="8" fillId="0" borderId="34" xfId="1" applyFont="1" applyBorder="1" applyAlignment="1">
      <alignment horizontal="center" vertical="center" textRotation="90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13" xfId="1" applyNumberFormat="1" applyFont="1" applyFill="1" applyBorder="1" applyAlignment="1">
      <alignment horizontal="center" vertical="center" wrapText="1"/>
    </xf>
    <xf numFmtId="49" fontId="40" fillId="13" borderId="12" xfId="1" applyNumberFormat="1" applyFont="1" applyFill="1" applyBorder="1" applyAlignment="1">
      <alignment horizontal="right" vertical="center" indent="1"/>
    </xf>
    <xf numFmtId="49" fontId="40" fillId="13" borderId="13" xfId="1" applyNumberFormat="1" applyFont="1" applyFill="1" applyBorder="1" applyAlignment="1">
      <alignment horizontal="right" vertical="center" indent="1"/>
    </xf>
    <xf numFmtId="49" fontId="18" fillId="0" borderId="75" xfId="1" applyNumberFormat="1" applyFont="1" applyBorder="1" applyAlignment="1">
      <alignment horizontal="left" vertical="center"/>
    </xf>
    <xf numFmtId="49" fontId="18" fillId="0" borderId="77" xfId="1" applyNumberFormat="1" applyFont="1" applyBorder="1" applyAlignment="1">
      <alignment horizontal="left" vertical="center"/>
    </xf>
    <xf numFmtId="0" fontId="19" fillId="2" borderId="77" xfId="1" applyFont="1" applyFill="1" applyBorder="1" applyAlignment="1">
      <alignment horizontal="left" vertical="center"/>
    </xf>
    <xf numFmtId="49" fontId="23" fillId="10" borderId="12" xfId="1" applyNumberFormat="1" applyFont="1" applyFill="1" applyBorder="1" applyAlignment="1">
      <alignment horizontal="right" vertical="center" indent="1"/>
    </xf>
    <xf numFmtId="49" fontId="23" fillId="10" borderId="13" xfId="1" applyNumberFormat="1" applyFont="1" applyFill="1" applyBorder="1" applyAlignment="1">
      <alignment horizontal="right" vertical="center" indent="1"/>
    </xf>
    <xf numFmtId="0" fontId="38" fillId="0" borderId="53" xfId="1" applyFont="1" applyBorder="1" applyAlignment="1">
      <alignment horizontal="center" vertical="center" textRotation="90" wrapText="1"/>
    </xf>
    <xf numFmtId="0" fontId="38" fillId="0" borderId="55" xfId="1" applyFont="1" applyBorder="1" applyAlignment="1">
      <alignment horizontal="center" vertical="center" textRotation="90" wrapText="1"/>
    </xf>
    <xf numFmtId="0" fontId="38" fillId="0" borderId="59" xfId="1" applyFont="1" applyBorder="1" applyAlignment="1">
      <alignment horizontal="center" vertical="center" textRotation="90" wrapText="1"/>
    </xf>
    <xf numFmtId="49" fontId="30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38" fillId="0" borderId="14" xfId="1" applyFont="1" applyBorder="1" applyAlignment="1">
      <alignment horizontal="center" vertical="center" textRotation="90"/>
    </xf>
    <xf numFmtId="0" fontId="38" fillId="0" borderId="5" xfId="1" applyFont="1" applyBorder="1" applyAlignment="1">
      <alignment horizontal="center" vertical="center" textRotation="90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 wrapText="1"/>
    </xf>
    <xf numFmtId="14" fontId="19" fillId="6" borderId="77" xfId="1" applyNumberFormat="1" applyFont="1" applyFill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10" fillId="0" borderId="54" xfId="1" applyFont="1" applyBorder="1" applyAlignment="1">
      <alignment horizontal="center" vertical="center" textRotation="90"/>
    </xf>
    <xf numFmtId="0" fontId="10" fillId="0" borderId="42" xfId="1" applyFont="1" applyBorder="1" applyAlignment="1">
      <alignment horizontal="center" vertical="center" textRotation="90"/>
    </xf>
    <xf numFmtId="49" fontId="36" fillId="2" borderId="37" xfId="1" applyNumberFormat="1" applyFont="1" applyFill="1" applyBorder="1" applyAlignment="1">
      <alignment horizontal="center" vertical="center" textRotation="90" wrapText="1"/>
    </xf>
    <xf numFmtId="0" fontId="32" fillId="0" borderId="19" xfId="1" applyFont="1" applyBorder="1" applyAlignment="1">
      <alignment horizontal="center" vertical="center" textRotation="90" wrapText="1"/>
    </xf>
    <xf numFmtId="0" fontId="32" fillId="0" borderId="29" xfId="1" applyFont="1" applyBorder="1" applyAlignment="1">
      <alignment horizontal="center" vertical="center" textRotation="90" wrapText="1"/>
    </xf>
    <xf numFmtId="0" fontId="34" fillId="0" borderId="3" xfId="1" applyFont="1" applyBorder="1" applyAlignment="1">
      <alignment vertical="center"/>
    </xf>
    <xf numFmtId="0" fontId="10" fillId="0" borderId="0" xfId="1" applyFont="1"/>
    <xf numFmtId="14" fontId="11" fillId="2" borderId="0" xfId="1" applyNumberFormat="1" applyFont="1" applyFill="1" applyAlignment="1">
      <alignment horizontal="center" vertical="top"/>
    </xf>
    <xf numFmtId="0" fontId="12" fillId="2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49" fontId="12" fillId="2" borderId="11" xfId="1" applyNumberFormat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 textRotation="90"/>
    </xf>
    <xf numFmtId="0" fontId="10" fillId="0" borderId="48" xfId="1" applyFont="1" applyBorder="1" applyAlignment="1">
      <alignment horizontal="center" vertical="center" textRotation="90"/>
    </xf>
    <xf numFmtId="49" fontId="12" fillId="10" borderId="11" xfId="1" applyNumberFormat="1" applyFont="1" applyFill="1" applyBorder="1" applyAlignment="1">
      <alignment horizontal="center" vertical="center"/>
    </xf>
    <xf numFmtId="49" fontId="12" fillId="10" borderId="13" xfId="1" applyNumberFormat="1" applyFont="1" applyFill="1" applyBorder="1" applyAlignment="1">
      <alignment horizontal="center" vertical="center"/>
    </xf>
    <xf numFmtId="49" fontId="12" fillId="10" borderId="11" xfId="1" applyNumberFormat="1" applyFont="1" applyFill="1" applyBorder="1" applyAlignment="1">
      <alignment horizontal="right" vertical="center"/>
    </xf>
    <xf numFmtId="49" fontId="12" fillId="10" borderId="12" xfId="1" applyNumberFormat="1" applyFont="1" applyFill="1" applyBorder="1" applyAlignment="1">
      <alignment horizontal="right" vertical="center"/>
    </xf>
    <xf numFmtId="49" fontId="12" fillId="10" borderId="13" xfId="1" applyNumberFormat="1" applyFont="1" applyFill="1" applyBorder="1" applyAlignment="1">
      <alignment horizontal="right" vertical="center"/>
    </xf>
    <xf numFmtId="49" fontId="43" fillId="13" borderId="11" xfId="1" applyNumberFormat="1" applyFont="1" applyFill="1" applyBorder="1" applyAlignment="1">
      <alignment horizontal="center" vertical="center"/>
    </xf>
    <xf numFmtId="49" fontId="43" fillId="13" borderId="12" xfId="1" applyNumberFormat="1" applyFont="1" applyFill="1" applyBorder="1" applyAlignment="1">
      <alignment horizontal="center" vertical="center"/>
    </xf>
    <xf numFmtId="49" fontId="43" fillId="13" borderId="13" xfId="1" applyNumberFormat="1" applyFont="1" applyFill="1" applyBorder="1" applyAlignment="1">
      <alignment horizontal="center" vertical="center"/>
    </xf>
    <xf numFmtId="0" fontId="32" fillId="0" borderId="61" xfId="1" applyFont="1" applyBorder="1" applyAlignment="1">
      <alignment horizontal="center" vertical="center" textRotation="90"/>
    </xf>
    <xf numFmtId="0" fontId="32" fillId="0" borderId="54" xfId="1" applyFont="1" applyBorder="1" applyAlignment="1">
      <alignment horizontal="center" vertical="center" textRotation="90"/>
    </xf>
    <xf numFmtId="0" fontId="32" fillId="0" borderId="48" xfId="1" applyFont="1" applyBorder="1" applyAlignment="1">
      <alignment horizontal="center" vertical="center" textRotation="90"/>
    </xf>
    <xf numFmtId="0" fontId="32" fillId="0" borderId="42" xfId="1" applyFont="1" applyBorder="1" applyAlignment="1">
      <alignment horizontal="center" vertical="center" textRotation="90"/>
    </xf>
    <xf numFmtId="0" fontId="32" fillId="0" borderId="14" xfId="1" applyFont="1" applyBorder="1" applyAlignment="1">
      <alignment horizontal="center" vertical="center" textRotation="90" wrapText="1"/>
    </xf>
    <xf numFmtId="0" fontId="32" fillId="0" borderId="45" xfId="1" applyFont="1" applyBorder="1" applyAlignment="1">
      <alignment horizontal="center" vertical="center" textRotation="90" wrapText="1"/>
    </xf>
    <xf numFmtId="0" fontId="32" fillId="0" borderId="4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32" fillId="0" borderId="50" xfId="1" applyFont="1" applyBorder="1" applyAlignment="1">
      <alignment horizontal="center" vertical="center" textRotation="90" wrapText="1"/>
    </xf>
  </cellXfs>
  <cellStyles count="3">
    <cellStyle name="Millier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253237"/>
      <color rgb="FFFBFBF2"/>
      <color rgb="FF5C6B73"/>
      <color rgb="FFD7E5E6"/>
      <color rgb="FF9DB4C0"/>
      <color rgb="FFE7ECEF"/>
      <color rgb="FFEFF1F3"/>
      <color rgb="FFE3E3E3"/>
      <color rgb="FFC2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69EE5D-79CA-4B33-8E96-E9DFE978F812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E5094F0-A462-46A6-ADF3-9AB88B2F621D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EA004F0-D666-45B7-8A05-9621475AE040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3C390268-4DE0-4ED1-847C-DC63128082FD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1057274</xdr:colOff>
      <xdr:row>1</xdr:row>
      <xdr:rowOff>9525</xdr:rowOff>
    </xdr:from>
    <xdr:ext cx="7353301" cy="4500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F8CDE62-5788-49C2-B88D-868325A962E9}"/>
            </a:ext>
          </a:extLst>
        </xdr:cNvPr>
        <xdr:cNvSpPr txBox="1"/>
      </xdr:nvSpPr>
      <xdr:spPr>
        <a:xfrm>
          <a:off x="1057274" y="200025"/>
          <a:ext cx="7353301" cy="450000"/>
        </a:xfrm>
        <a:prstGeom prst="rect">
          <a:avLst/>
        </a:prstGeom>
        <a:solidFill>
          <a:srgbClr val="253237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fr-FR" sz="1600" b="1">
              <a:solidFill>
                <a:schemeClr val="bg1"/>
              </a:solidFill>
              <a:latin typeface="Univers" panose="020B0503020202020204" pitchFamily="34" charset="0"/>
            </a:rPr>
            <a:t>ÉTATS FISCAUX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5</xdr:row>
      <xdr:rowOff>117962</xdr:rowOff>
    </xdr:from>
    <xdr:ext cx="6057899" cy="51068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7FFAF7F-B67D-4639-AE5D-36756B2BF630}"/>
            </a:ext>
          </a:extLst>
        </xdr:cNvPr>
        <xdr:cNvSpPr txBox="1"/>
      </xdr:nvSpPr>
      <xdr:spPr>
        <a:xfrm>
          <a:off x="485775" y="117962"/>
          <a:ext cx="6057899" cy="510687"/>
        </a:xfrm>
        <a:prstGeom prst="rect">
          <a:avLst/>
        </a:prstGeom>
        <a:solidFill>
          <a:srgbClr val="253237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</a:rPr>
            <a:t>Soldes Intermédiaires</a:t>
          </a:r>
          <a:r>
            <a:rPr lang="fr-FR" sz="1800" b="1" baseline="0">
              <a:solidFill>
                <a:schemeClr val="bg1"/>
              </a:solidFill>
            </a:rPr>
            <a:t> de Gestion </a:t>
          </a:r>
          <a:endParaRPr lang="fr-FR" sz="1800" b="1">
            <a:solidFill>
              <a:schemeClr val="bg1"/>
            </a:solidFill>
          </a:endParaRPr>
        </a:p>
      </xdr:txBody>
    </xdr:sp>
    <xdr:clientData/>
  </xdr:oneCellAnchor>
  <xdr:oneCellAnchor>
    <xdr:from>
      <xdr:col>12</xdr:col>
      <xdr:colOff>190500</xdr:colOff>
      <xdr:row>9</xdr:row>
      <xdr:rowOff>8659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0259FF7-0141-4548-85FB-C617A071D5E3}"/>
            </a:ext>
          </a:extLst>
        </xdr:cNvPr>
        <xdr:cNvSpPr txBox="1"/>
      </xdr:nvSpPr>
      <xdr:spPr>
        <a:xfrm>
          <a:off x="10820400" y="2037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521366</xdr:colOff>
      <xdr:row>7</xdr:row>
      <xdr:rowOff>168761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DC6F7A4-5855-4CDA-8058-0C06DB27D021}"/>
            </a:ext>
          </a:extLst>
        </xdr:cNvPr>
        <xdr:cNvSpPr txBox="1"/>
      </xdr:nvSpPr>
      <xdr:spPr>
        <a:xfrm>
          <a:off x="1343524" y="168761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BILAN</a:t>
          </a:r>
          <a:r>
            <a:rPr lang="fr-FR" sz="1800" b="0">
              <a:solidFill>
                <a:schemeClr val="bg1"/>
              </a:solidFill>
              <a:latin typeface="Univers" panose="020B0503020202020204" pitchFamily="34" charset="0"/>
            </a:rPr>
            <a:t>    -  </a:t>
          </a:r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ACTIF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  <xdr:oneCellAnchor>
    <xdr:from>
      <xdr:col>12</xdr:col>
      <xdr:colOff>190500</xdr:colOff>
      <xdr:row>11</xdr:row>
      <xdr:rowOff>8659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0B5028C-9C08-4A2F-B77B-64C920A790ED}"/>
            </a:ext>
          </a:extLst>
        </xdr:cNvPr>
        <xdr:cNvSpPr txBox="1"/>
      </xdr:nvSpPr>
      <xdr:spPr>
        <a:xfrm>
          <a:off x="7981950" y="20374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441159</xdr:colOff>
      <xdr:row>7</xdr:row>
      <xdr:rowOff>160735</xdr:rowOff>
    </xdr:from>
    <xdr:ext cx="7008395" cy="70152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2F3213-D0FF-4168-B8CF-6E9F638610E0}"/>
            </a:ext>
          </a:extLst>
        </xdr:cNvPr>
        <xdr:cNvSpPr txBox="1"/>
      </xdr:nvSpPr>
      <xdr:spPr>
        <a:xfrm>
          <a:off x="1153027" y="160735"/>
          <a:ext cx="7008395" cy="701529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BILAN    -  </a:t>
          </a:r>
          <a:r>
            <a:rPr lang="fr-FR" sz="1800" b="1" baseline="0">
              <a:solidFill>
                <a:schemeClr val="bg1"/>
              </a:solidFill>
              <a:latin typeface="Univers" panose="020B0503020202020204" pitchFamily="34" charset="0"/>
            </a:rPr>
            <a:t> PASSIF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5</xdr:row>
      <xdr:rowOff>95250</xdr:rowOff>
    </xdr:from>
    <xdr:ext cx="6010275" cy="70152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09643F2-F401-447B-8A84-FD53446819D9}"/>
            </a:ext>
          </a:extLst>
        </xdr:cNvPr>
        <xdr:cNvSpPr txBox="1"/>
      </xdr:nvSpPr>
      <xdr:spPr>
        <a:xfrm>
          <a:off x="200025" y="95250"/>
          <a:ext cx="6010275" cy="701529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 baseline="0">
              <a:solidFill>
                <a:schemeClr val="bg1"/>
              </a:solidFill>
              <a:latin typeface="Univers" panose="020B0503020202020204" pitchFamily="34" charset="0"/>
              <a:ea typeface="+mn-ea"/>
              <a:cs typeface="+mn-cs"/>
            </a:rPr>
            <a:t>COMPTE DE RESULTAT DE L'EXERCICE EN LISTE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123825</xdr:rowOff>
    </xdr:from>
    <xdr:ext cx="6372225" cy="701529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5AA5244-9FCE-419E-BE25-4D6A941AB8F1}"/>
            </a:ext>
          </a:extLst>
        </xdr:cNvPr>
        <xdr:cNvSpPr txBox="1"/>
      </xdr:nvSpPr>
      <xdr:spPr>
        <a:xfrm>
          <a:off x="266700" y="123825"/>
          <a:ext cx="6372225" cy="701529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 baseline="0">
              <a:solidFill>
                <a:schemeClr val="bg1"/>
              </a:solidFill>
              <a:latin typeface="Univers" panose="020B0503020202020204" pitchFamily="34" charset="0"/>
              <a:ea typeface="+mn-ea"/>
              <a:cs typeface="+mn-cs"/>
            </a:rPr>
            <a:t>COMPTE DE RESULTAT DE L'EXERCICE EN LISTE (suite)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761797-53BF-48F6-9A26-B658944F838F}" name="Tableau1" displayName="Tableau1" ref="A1:C5" totalsRowShown="0">
  <autoFilter ref="A1:C5" xr:uid="{EA761797-53BF-48F6-9A26-B658944F838F}"/>
  <tableColumns count="3">
    <tableColumn id="1" xr3:uid="{F800A99E-6234-4F50-BA79-A0E1BBD25FA3}" name="Version"/>
    <tableColumn id="2" xr3:uid="{AF694073-949C-49D5-9D8A-38A07DAD86FC}" name="Date"/>
    <tableColumn id="3" xr3:uid="{97AC9E82-FBE8-499C-8CB4-08348C31E7CF}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D15" sqref="D15"/>
    </sheetView>
  </sheetViews>
  <sheetFormatPr baseColWidth="10" defaultColWidth="11.42578125" defaultRowHeight="15" x14ac:dyDescent="0.25"/>
  <cols>
    <col min="1" max="18" width="11.42578125" style="1"/>
    <col min="19" max="19" width="15.85546875" style="1" customWidth="1"/>
    <col min="20" max="16384" width="11.42578125" style="1"/>
  </cols>
  <sheetData>
    <row r="1" spans="1:39" ht="15" customHeight="1" x14ac:dyDescent="0.35">
      <c r="A1" s="295" t="s">
        <v>408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6"/>
      <c r="M1" s="296"/>
      <c r="N1" s="292"/>
      <c r="O1" s="2"/>
      <c r="P1" s="296"/>
      <c r="Q1" s="296"/>
      <c r="R1" s="292"/>
      <c r="S1" s="2"/>
      <c r="T1" s="296"/>
      <c r="U1" s="296"/>
      <c r="V1" s="29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6.25" x14ac:dyDescent="0.3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296"/>
      <c r="N2" s="293"/>
      <c r="O2" s="2"/>
      <c r="P2" s="296"/>
      <c r="Q2" s="296"/>
      <c r="R2" s="293"/>
      <c r="S2" s="2"/>
      <c r="T2" s="296"/>
      <c r="U2" s="296"/>
      <c r="V2" s="29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7" spans="1:39" ht="25.5" x14ac:dyDescent="0.5">
      <c r="B7" s="4" t="s">
        <v>409</v>
      </c>
    </row>
    <row r="8" spans="1:39" ht="19.5" x14ac:dyDescent="0.25">
      <c r="B8" s="5"/>
    </row>
    <row r="9" spans="1:39" ht="19.5" x14ac:dyDescent="0.25">
      <c r="B9" s="5"/>
    </row>
    <row r="10" spans="1:39" ht="19.5" x14ac:dyDescent="0.25">
      <c r="B10" s="5"/>
    </row>
    <row r="11" spans="1:39" ht="19.5" x14ac:dyDescent="0.25">
      <c r="B11" s="5"/>
    </row>
    <row r="12" spans="1:39" ht="25.5" x14ac:dyDescent="0.5">
      <c r="B12" s="4" t="s">
        <v>410</v>
      </c>
    </row>
    <row r="13" spans="1:39" ht="19.5" x14ac:dyDescent="0.25">
      <c r="B13" s="5"/>
    </row>
    <row r="14" spans="1:39" ht="19.5" x14ac:dyDescent="0.25">
      <c r="B14" s="5"/>
    </row>
    <row r="15" spans="1:39" ht="19.5" x14ac:dyDescent="0.25">
      <c r="B15" s="5"/>
    </row>
    <row r="16" spans="1:39" ht="19.5" x14ac:dyDescent="0.25">
      <c r="B16" s="5"/>
    </row>
    <row r="17" spans="1:39" ht="25.5" x14ac:dyDescent="0.5">
      <c r="B17" s="4" t="s">
        <v>411</v>
      </c>
    </row>
    <row r="22" spans="1:39" ht="15" customHeight="1" x14ac:dyDescent="0.25">
      <c r="A22" s="294" t="s">
        <v>412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5" customHeight="1" x14ac:dyDescent="0.25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5" customHeight="1" x14ac:dyDescent="0.25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5" customHeight="1" x14ac:dyDescent="0.25">
      <c r="A25" s="294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5" customHeight="1" x14ac:dyDescent="0.25">
      <c r="A26" s="294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5" customHeight="1" x14ac:dyDescent="0.25">
      <c r="A27" s="294"/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5" customHeight="1" x14ac:dyDescent="0.25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7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7.25" x14ac:dyDescent="0.3">
      <c r="A30" s="8" t="s">
        <v>470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7.25" x14ac:dyDescent="0.3">
      <c r="A32" s="8" t="s">
        <v>471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7.25" x14ac:dyDescent="0.3">
      <c r="A33" s="8" t="s">
        <v>472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7.25" x14ac:dyDescent="0.3">
      <c r="A34" s="8" t="s">
        <v>473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7.25" x14ac:dyDescent="0.3">
      <c r="A35" s="8" t="s">
        <v>474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7.25" x14ac:dyDescent="0.3">
      <c r="A36" s="8" t="s">
        <v>475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3">
      <c r="A37" s="3"/>
      <c r="B37" s="290" t="s">
        <v>476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7.25" x14ac:dyDescent="0.3">
      <c r="A38" s="3"/>
      <c r="B38" s="290" t="s">
        <v>477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7.25" x14ac:dyDescent="0.3">
      <c r="A40" s="8" t="s">
        <v>478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133F-ECF5-4A8F-A178-A4FBFF63B95E}">
  <dimension ref="A1:C5"/>
  <sheetViews>
    <sheetView workbookViewId="0">
      <selection activeCell="C4" sqref="C4"/>
    </sheetView>
  </sheetViews>
  <sheetFormatPr baseColWidth="10" defaultRowHeight="15" x14ac:dyDescent="0.25"/>
  <cols>
    <col min="3" max="3" width="114.28515625" customWidth="1"/>
  </cols>
  <sheetData>
    <row r="1" spans="1:3" x14ac:dyDescent="0.25">
      <c r="A1" t="s">
        <v>481</v>
      </c>
      <c r="B1" t="s">
        <v>482</v>
      </c>
      <c r="C1" t="s">
        <v>483</v>
      </c>
    </row>
    <row r="2" spans="1:3" x14ac:dyDescent="0.25">
      <c r="A2">
        <v>1</v>
      </c>
      <c r="B2" s="291">
        <v>44573</v>
      </c>
      <c r="C2" t="s">
        <v>484</v>
      </c>
    </row>
    <row r="3" spans="1:3" ht="60" x14ac:dyDescent="0.25">
      <c r="A3">
        <v>2</v>
      </c>
      <c r="B3" s="291">
        <v>44861</v>
      </c>
      <c r="C3" s="7" t="s">
        <v>532</v>
      </c>
    </row>
    <row r="4" spans="1:3" x14ac:dyDescent="0.25">
      <c r="A4">
        <v>3</v>
      </c>
      <c r="B4" s="291">
        <v>44972</v>
      </c>
      <c r="C4" t="s">
        <v>533</v>
      </c>
    </row>
    <row r="5" spans="1:3" x14ac:dyDescent="0.25">
      <c r="A5">
        <v>4</v>
      </c>
      <c r="B5" s="291">
        <v>45401</v>
      </c>
      <c r="C5" t="s">
        <v>535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K37"/>
  <sheetViews>
    <sheetView showGridLines="0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15.85546875" style="21" customWidth="1"/>
    <col min="2" max="2" width="30.28515625" style="21" customWidth="1"/>
    <col min="3" max="3" width="1.140625" style="21" customWidth="1"/>
    <col min="4" max="5" width="34.7109375" style="21" customWidth="1"/>
    <col min="6" max="6" width="20.85546875" style="21" bestFit="1" customWidth="1"/>
    <col min="7" max="16384" width="11.42578125" style="21"/>
  </cols>
  <sheetData>
    <row r="1" spans="2:37" ht="15" customHeight="1" x14ac:dyDescent="0.25">
      <c r="C1" s="22" t="str">
        <f>_xll.Assistant.XL.RIK_AC("INF06__;INF02@E=1,S=1021,G=0,T=0,P=0:@R=A,S=1027,V={0}:R=D,S=1002,V={1}:R=E,S=1004,V={2}:R=F,S=1011,V={3}:R=E,S=1006,V={4}:",D$11,D$15,D$14,#REF!,D$12)</f>
        <v>#QUERY</v>
      </c>
      <c r="E1" s="297"/>
      <c r="F1" s="297"/>
      <c r="V1" s="21" t="s">
        <v>419</v>
      </c>
      <c r="AK1" s="21" t="s">
        <v>0</v>
      </c>
    </row>
    <row r="2" spans="2:37" x14ac:dyDescent="0.25">
      <c r="E2" s="297"/>
      <c r="F2" s="297"/>
      <c r="V2" s="21" t="s">
        <v>418</v>
      </c>
      <c r="AK2" s="21" t="s">
        <v>1</v>
      </c>
    </row>
    <row r="3" spans="2:37" x14ac:dyDescent="0.25">
      <c r="AK3" s="21" t="s">
        <v>2</v>
      </c>
    </row>
    <row r="4" spans="2:37" x14ac:dyDescent="0.25">
      <c r="AK4" s="21" t="s">
        <v>3</v>
      </c>
    </row>
    <row r="7" spans="2:37" s="20" customFormat="1" ht="20.25" x14ac:dyDescent="0.25">
      <c r="Y7" s="21"/>
      <c r="Z7" s="21"/>
    </row>
    <row r="8" spans="2:37" s="20" customFormat="1" ht="20.25" x14ac:dyDescent="0.25">
      <c r="Y8" s="21"/>
      <c r="Z8" s="21"/>
    </row>
    <row r="9" spans="2:37" s="20" customFormat="1" ht="20.25" x14ac:dyDescent="0.25">
      <c r="Y9" s="21"/>
      <c r="Z9" s="21"/>
    </row>
    <row r="10" spans="2:37" s="20" customFormat="1" ht="32.25" customHeight="1" x14ac:dyDescent="0.25">
      <c r="B10" s="298" t="s">
        <v>4</v>
      </c>
      <c r="C10" s="299"/>
      <c r="D10" s="24" t="s">
        <v>5</v>
      </c>
    </row>
    <row r="11" spans="2:37" s="20" customFormat="1" ht="18.75" customHeight="1" x14ac:dyDescent="0.25">
      <c r="B11" s="283" t="s">
        <v>457</v>
      </c>
      <c r="C11" s="284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1027,G=0,T=0,P=0,O=NF='Texte'_B='0'_U='0'_I='0'_FN='Calibri'_FS='10'_FC='#000000'_BC='#FFFFFF'_AH='1'_AV='1'_Br=[]_BrS='0'_BrC='#FFFFFF'_WpT='0':")</f>
        <v>Dossier - Code</v>
      </c>
      <c r="D11" s="279" t="s">
        <v>479</v>
      </c>
    </row>
    <row r="12" spans="2:37" ht="18.75" customHeight="1" x14ac:dyDescent="0.25">
      <c r="B12" s="283" t="s">
        <v>458</v>
      </c>
      <c r="C12" s="284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1005,G=0,T=0,P=0,O=NF='Texte'_B='0'_U='0'_I='0'_FN='Calibri'_FS='10'_FC='#000000'_BC='#FFFFFF'_AH='1'_AV='1'_Br=[]_BrS='0'_BrC='#FFFFFF'_WpT='0':E"&amp;"=0,S=1006,G=0,T=0,P=0,O=NF='Texte'_B='0'_U='0'_I='0'_FN='Calibri'_FS='10'_FC='#000000'_BC='#FFFFFF'_AH='1'_AV='1'_Br=[]_BrS='0'_BrC='#FFFFFF'_WpT='0':@R=A,S=1027,V={0}:",$D$11)</f>
        <v>Société - Code</v>
      </c>
      <c r="D12" s="280" t="s">
        <v>480</v>
      </c>
    </row>
    <row r="13" spans="2:37" ht="18.75" customHeight="1" x14ac:dyDescent="0.25">
      <c r="B13" s="285" t="s">
        <v>459</v>
      </c>
      <c r="C13" s="286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1010,G=0,T=0,P=0,O=NF='Texte'_B='0'_U='0'_I='0'_FN='Calibri'_FS='10'_FC='#000000'_BC='#FFFFFF'_AH='1'_AV='1'_Br=[]_BrS='0'_BrC='#FFFFFF'_WpT='0':E"&amp;"=0,S=1011,G=0,T=0,P=0,O=NF='Texte'_B='0'_U='0'_I='0'_FN='Calibri'_FS='10'_FC='#000000'_BC='#FFFFFF'_AH='1'_AV='1'_Br=[]_BrS='0'_BrC='#FFFFFF'_WpT='0':@R=A,S=1027,V={0}:",$D$11)</f>
        <v>Etablissement - Code</v>
      </c>
      <c r="D13" s="280" t="s">
        <v>6</v>
      </c>
    </row>
    <row r="14" spans="2:37" ht="18.75" customHeight="1" x14ac:dyDescent="0.25">
      <c r="B14" s="285" t="s">
        <v>7</v>
      </c>
      <c r="C14" s="286" t="s">
        <v>7</v>
      </c>
      <c r="D14" s="281" t="s">
        <v>8</v>
      </c>
    </row>
    <row r="15" spans="2:37" ht="18.75" customHeight="1" x14ac:dyDescent="0.25">
      <c r="B15" s="285" t="s">
        <v>460</v>
      </c>
      <c r="C15" s="286" t="str">
        <f>_xll.Assistant.XL.RIK_VO("INF06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2000,G=0,T=0,P=0,O=NF='Texte'_B='0'_U='0'_I='0'_FN='Calibri'_FS='10'_FC='#000000'_BC='#FFFFFF'_AH='1'_AV='1'_Br=[]_BrS='0'_BrC='#FFFFFF'_WpT='0':@"&amp;"R=A,S=1027,V={0}:",$D$11)</f>
        <v>Approche Comptable - Code</v>
      </c>
      <c r="D15" s="281" t="s">
        <v>414</v>
      </c>
    </row>
    <row r="16" spans="2:37" s="20" customFormat="1" ht="18.75" customHeight="1" x14ac:dyDescent="0.25">
      <c r="B16" s="285" t="s">
        <v>9</v>
      </c>
      <c r="C16" s="286" t="s">
        <v>9</v>
      </c>
      <c r="D16" s="282" t="s">
        <v>10</v>
      </c>
    </row>
    <row r="17" spans="2:6" s="20" customFormat="1" ht="17.25" customHeight="1" x14ac:dyDescent="0.25">
      <c r="C17" s="23"/>
      <c r="D17" s="23"/>
      <c r="F17" s="23"/>
    </row>
    <row r="18" spans="2:6" s="20" customFormat="1" ht="20.25" x14ac:dyDescent="0.25">
      <c r="C18" s="21"/>
      <c r="D18" s="21"/>
      <c r="F18" s="23"/>
    </row>
    <row r="19" spans="2:6" ht="32.25" customHeight="1" x14ac:dyDescent="0.25">
      <c r="B19" s="298" t="s">
        <v>4</v>
      </c>
      <c r="C19" s="299"/>
      <c r="D19" s="29" t="s">
        <v>428</v>
      </c>
      <c r="E19" s="30" t="s">
        <v>429</v>
      </c>
      <c r="F19" s="23"/>
    </row>
    <row r="20" spans="2:6" ht="18.75" customHeight="1" x14ac:dyDescent="0.25">
      <c r="B20" s="300" t="s">
        <v>22</v>
      </c>
      <c r="C20" s="301"/>
      <c r="D20" s="25">
        <v>201201</v>
      </c>
      <c r="E20" s="26">
        <v>201212</v>
      </c>
      <c r="F20" s="23"/>
    </row>
    <row r="21" spans="2:6" ht="18.75" customHeight="1" x14ac:dyDescent="0.25">
      <c r="B21" s="300" t="s">
        <v>206</v>
      </c>
      <c r="C21" s="301"/>
      <c r="D21" s="27">
        <v>201301</v>
      </c>
      <c r="E21" s="28">
        <v>201301</v>
      </c>
      <c r="F21" s="23"/>
    </row>
    <row r="22" spans="2:6" x14ac:dyDescent="0.25">
      <c r="F22" s="23"/>
    </row>
    <row r="23" spans="2:6" x14ac:dyDescent="0.25">
      <c r="F23" s="23"/>
    </row>
    <row r="36" spans="5:6" x14ac:dyDescent="0.25">
      <c r="E36" s="297"/>
      <c r="F36" s="297"/>
    </row>
    <row r="37" spans="5:6" x14ac:dyDescent="0.25">
      <c r="E37" s="297"/>
      <c r="F37" s="297"/>
    </row>
  </sheetData>
  <mergeCells count="6">
    <mergeCell ref="E1:F2"/>
    <mergeCell ref="E36:F37"/>
    <mergeCell ref="B19:C19"/>
    <mergeCell ref="B20:C20"/>
    <mergeCell ref="B21:C21"/>
    <mergeCell ref="B10:C10"/>
  </mergeCells>
  <dataValidations count="2">
    <dataValidation type="list" allowBlank="1" showInputMessage="1" showErrorMessage="1" sqref="D14" xr:uid="{00000000-0002-0000-0100-000000000000}">
      <formula1>"OUI,NON"</formula1>
    </dataValidation>
    <dataValidation type="list" allowBlank="1" showInputMessage="1" showErrorMessage="1" sqref="D15" xr:uid="{689214E6-9122-4D55-A5DD-C3355ECA7D59}">
      <formula1>"*,IAS,NAT"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&amp;RDate Impression :
 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6"/>
  <sheetViews>
    <sheetView showGridLines="0" topLeftCell="C6" zoomScale="95" zoomScaleNormal="95" zoomScaleSheetLayoutView="100" zoomScalePageLayoutView="90" workbookViewId="0">
      <selection activeCell="G34" sqref="G34"/>
    </sheetView>
  </sheetViews>
  <sheetFormatPr baseColWidth="10" defaultColWidth="11.42578125" defaultRowHeight="12.75" outlineLevelRow="1" outlineLevelCol="1" x14ac:dyDescent="0.25"/>
  <cols>
    <col min="1" max="1" width="21.28515625" style="42" hidden="1" customWidth="1" outlineLevel="1"/>
    <col min="2" max="2" width="8.5703125" style="32" hidden="1" customWidth="1" outlineLevel="1"/>
    <col min="3" max="3" width="43" style="32" customWidth="1" collapsed="1"/>
    <col min="4" max="4" width="13.140625" style="32" customWidth="1"/>
    <col min="5" max="5" width="5.7109375" style="37" customWidth="1"/>
    <col min="6" max="6" width="18.42578125" style="32" customWidth="1"/>
    <col min="7" max="7" width="5.7109375" style="37" customWidth="1"/>
    <col min="8" max="8" width="18.42578125" style="32" customWidth="1"/>
    <col min="9" max="9" width="18.28515625" style="32" customWidth="1"/>
    <col min="10" max="10" width="13.28515625" style="32" bestFit="1" customWidth="1"/>
    <col min="11" max="16384" width="11.42578125" style="32"/>
  </cols>
  <sheetData>
    <row r="1" spans="1:27" hidden="1" outlineLevel="1" x14ac:dyDescent="0.25">
      <c r="A1" s="35" t="s">
        <v>11</v>
      </c>
      <c r="B1" s="33" t="str">
        <f>'Etats Fiscaux - Paramétrage'!$D$11</f>
        <v>ST_900_SFI_INF</v>
      </c>
      <c r="D1" s="302" t="s">
        <v>430</v>
      </c>
      <c r="E1" s="302"/>
      <c r="F1" s="36">
        <f>'Etats Fiscaux - Paramétrage'!$D$20</f>
        <v>201201</v>
      </c>
      <c r="H1" s="36">
        <f>'Etats Fiscaux - Paramétrage'!$D$21</f>
        <v>201301</v>
      </c>
    </row>
    <row r="2" spans="1:27" hidden="1" outlineLevel="1" x14ac:dyDescent="0.25">
      <c r="A2" s="38" t="s">
        <v>415</v>
      </c>
      <c r="B2" s="35" t="str">
        <f>'Etats Fiscaux - Paramétrage'!$D$15</f>
        <v>NAT</v>
      </c>
      <c r="D2" s="302" t="s">
        <v>431</v>
      </c>
      <c r="E2" s="302"/>
      <c r="F2" s="39">
        <f>'Etats Fiscaux - Paramétrage'!$E$20</f>
        <v>201212</v>
      </c>
      <c r="H2" s="39">
        <f>'Etats Fiscaux - Paramétrage'!$E$21</f>
        <v>201301</v>
      </c>
    </row>
    <row r="3" spans="1:27" hidden="1" outlineLevel="1" x14ac:dyDescent="0.25">
      <c r="A3" s="35" t="s">
        <v>12</v>
      </c>
      <c r="B3" s="33" t="s">
        <v>13</v>
      </c>
      <c r="C3" s="40"/>
      <c r="D3" s="41"/>
      <c r="E3" s="41"/>
      <c r="F3" s="41" t="str">
        <f>F1&amp;".."&amp;F2</f>
        <v>201201..201212</v>
      </c>
      <c r="G3" s="41"/>
      <c r="H3" s="41" t="str">
        <f>H1&amp;".."&amp;H2</f>
        <v>201301..201301</v>
      </c>
      <c r="I3" s="35"/>
    </row>
    <row r="4" spans="1:27" hidden="1" outlineLevel="1" x14ac:dyDescent="0.25">
      <c r="A4" s="35" t="s">
        <v>14</v>
      </c>
      <c r="B4" s="35" t="str">
        <f>IF('Etats Fiscaux - Paramétrage'!D13&lt;&gt;"*","Par Etablissement","Par Société")</f>
        <v>Par Société</v>
      </c>
    </row>
    <row r="5" spans="1:27" hidden="1" outlineLevel="1" x14ac:dyDescent="0.25">
      <c r="A5" s="32" t="s">
        <v>16</v>
      </c>
      <c r="B5" s="32" t="str">
        <f>IF(UPPER('Etats Fiscaux - Paramétrage'!D14)="OUI","Réel,Simulation","Réel")</f>
        <v>Réel,Simulation</v>
      </c>
    </row>
    <row r="6" spans="1:27" ht="72.75" customHeight="1" collapsed="1" x14ac:dyDescent="0.25">
      <c r="F6" s="303"/>
      <c r="G6" s="303"/>
      <c r="H6" s="303"/>
      <c r="I6" s="31"/>
    </row>
    <row r="7" spans="1:27" s="35" customFormat="1" ht="20.25" customHeight="1" x14ac:dyDescent="0.25">
      <c r="C7" s="57" t="s">
        <v>441</v>
      </c>
      <c r="D7" s="308" t="str">
        <f>'Etats Fiscaux - Paramétrage'!$D$12</f>
        <v>S1</v>
      </c>
      <c r="E7" s="308"/>
      <c r="F7" s="54"/>
      <c r="G7" s="54"/>
      <c r="H7" s="54"/>
    </row>
    <row r="8" spans="1:27" s="35" customFormat="1" ht="20.25" customHeight="1" x14ac:dyDescent="0.25">
      <c r="C8" s="57" t="s">
        <v>442</v>
      </c>
      <c r="D8" s="308" t="str">
        <f>'Etats Fiscaux - Paramétrage'!$D$13</f>
        <v>*</v>
      </c>
      <c r="E8" s="308"/>
      <c r="F8" s="54"/>
      <c r="G8" s="54"/>
      <c r="H8" s="54"/>
    </row>
    <row r="9" spans="1:27" s="35" customFormat="1" ht="20.25" customHeight="1" x14ac:dyDescent="0.25">
      <c r="C9" s="58" t="s">
        <v>443</v>
      </c>
      <c r="D9" s="310" t="str">
        <f>'Etats Fiscaux - Paramétrage'!$D$15</f>
        <v>NAT</v>
      </c>
      <c r="E9" s="310"/>
      <c r="F9" s="55"/>
      <c r="G9" s="55"/>
      <c r="H9" s="55"/>
      <c r="M9" s="43"/>
      <c r="N9" s="34"/>
    </row>
    <row r="10" spans="1:27" s="35" customFormat="1" ht="20.25" customHeight="1" x14ac:dyDescent="0.25">
      <c r="C10" s="59" t="s">
        <v>444</v>
      </c>
      <c r="D10" s="309" t="str">
        <f>IF(UPPER('Etats Fiscaux - Paramétrage'!$D$14)="OUI","Oui","Non")</f>
        <v>Oui</v>
      </c>
      <c r="E10" s="309"/>
      <c r="F10" s="56"/>
      <c r="G10" s="56"/>
      <c r="H10" s="56"/>
      <c r="M10" s="43"/>
      <c r="N10" s="34"/>
    </row>
    <row r="11" spans="1:27" s="35" customFormat="1" ht="20.25" customHeight="1" x14ac:dyDescent="0.25">
      <c r="C11" s="59" t="s">
        <v>445</v>
      </c>
      <c r="D11" s="309" t="s">
        <v>10</v>
      </c>
      <c r="E11" s="309"/>
      <c r="F11" s="56"/>
      <c r="G11" s="56"/>
      <c r="H11" s="56"/>
      <c r="M11" s="43" t="s">
        <v>21</v>
      </c>
      <c r="N11" s="34"/>
      <c r="AA11" s="35" t="s">
        <v>0</v>
      </c>
    </row>
    <row r="12" spans="1:27" ht="25.5" customHeight="1" thickBot="1" x14ac:dyDescent="0.3">
      <c r="G12" s="32"/>
    </row>
    <row r="13" spans="1:27" ht="33.75" customHeight="1" thickBot="1" x14ac:dyDescent="0.3">
      <c r="A13" s="35" t="s">
        <v>24</v>
      </c>
      <c r="E13" s="304" t="s">
        <v>22</v>
      </c>
      <c r="F13" s="305"/>
      <c r="G13" s="306" t="s">
        <v>206</v>
      </c>
      <c r="H13" s="307"/>
    </row>
    <row r="14" spans="1:27" ht="16.5" customHeight="1" x14ac:dyDescent="0.25">
      <c r="A14" s="35" t="str">
        <f>"SIG.L"&amp;E14</f>
        <v>SIG.L01</v>
      </c>
      <c r="C14" s="313" t="s">
        <v>25</v>
      </c>
      <c r="D14" s="314"/>
      <c r="E14" s="60" t="s">
        <v>26</v>
      </c>
      <c r="F14" s="70">
        <f>_xll.Assistant.XL.RIK_AC("INF06__;INF02@E=1,S=1021,G=0,T=0,P=0,C=*-1:@R=D,S=1027,V={0}:R=A,S=1005,V={1}:R=B,S=2000,V={2}:R=C,S=1009,V={3}:R=E,S=1010,V={4}:R=F,S=2|1011,V={5}:R=G,S=2|1012,V={6}:R=H,S=1004,V={7}:",$B$1,$D$7,$B$2,F$3,$D$8,$B$3,$A14,$B$5)</f>
        <v>1033710</v>
      </c>
      <c r="G14" s="62" t="str">
        <f>E14</f>
        <v>01</v>
      </c>
      <c r="H14" s="76">
        <f>_xll.Assistant.XL.RIK_AC("INF06__;INF02@E=1,S=1021,G=0,T=0,P=0,C=*-1:@R=D,S=1027,V={0}:R=A,S=1005,V={1}:R=B,S=2000,V={2}:R=C,S=1009,V={3}:R=E,S=1010,V={4}:R=F,S=2|1011,V={5}:R=G,S=2|1012,V={6}:R=H,S=1004,V={7}:",$B$1,$D$7,$B$2,H$3,$D$8,$B$3,$A14,$B$5)</f>
        <v>4287622.76</v>
      </c>
    </row>
    <row r="15" spans="1:27" ht="16.5" customHeight="1" thickBot="1" x14ac:dyDescent="0.3">
      <c r="A15" s="35" t="str">
        <f>"SIG.L"&amp;E15</f>
        <v>SIG.L02</v>
      </c>
      <c r="C15" s="317" t="s">
        <v>27</v>
      </c>
      <c r="D15" s="318"/>
      <c r="E15" s="61" t="s">
        <v>28</v>
      </c>
      <c r="F15" s="71">
        <f>_xll.Assistant.XL.RIK_AC("INF06__;INF02@E=1,S=1021,G=0,T=0,P=0,C=*-1:@R=D,S=1027,V={0}:R=A,S=1005,V={1}:R=B,S=2000,V={2}:R=C,S=1009,V={3}:R=E,S=1010,V={4}:R=F,S=2|1011,V={5}:R=G,S=2|1012,V={6}:R=H,S=1004,V={7}:",$B$1,$D$7,$B$2,F$3,$D$8,$B$3,$A15,$B$5)</f>
        <v>-432161.18</v>
      </c>
      <c r="G15" s="63" t="str">
        <f>E15</f>
        <v>02</v>
      </c>
      <c r="H15" s="77">
        <f>_xll.Assistant.XL.RIK_AC("INF06__;INF02@E=1,S=1021,G=0,T=0,P=0,C=*-1:@R=D,S=1027,V={0}:R=A,S=1005,V={1}:R=B,S=2000,V={2}:R=C,S=1009,V={3}:R=E,S=1010,V={4}:R=F,S=2|1011,V={5}:R=G,S=2|1012,V={6}:R=H,S=1004,V={7}:",$B$1,$D$7,$B$2,H$3,$D$8,$B$3,$A15,$B$5)</f>
        <v>-6338739.4199999999</v>
      </c>
    </row>
    <row r="16" spans="1:27" s="40" customFormat="1" ht="18" customHeight="1" thickBot="1" x14ac:dyDescent="0.3">
      <c r="A16" s="35"/>
      <c r="C16" s="311" t="s">
        <v>29</v>
      </c>
      <c r="D16" s="312"/>
      <c r="E16" s="52"/>
      <c r="F16" s="72">
        <f>IFERROR(F14+F15,"")</f>
        <v>601548.82000000007</v>
      </c>
      <c r="G16" s="53"/>
      <c r="H16" s="78">
        <f>IFERROR(H14+H15,"")</f>
        <v>-2051116.6600000001</v>
      </c>
    </row>
    <row r="17" spans="1:10" s="40" customFormat="1" ht="11.25" customHeight="1" thickBot="1" x14ac:dyDescent="0.3">
      <c r="A17" s="35"/>
      <c r="C17" s="45"/>
      <c r="D17" s="45"/>
      <c r="E17" s="37"/>
      <c r="F17" s="73"/>
      <c r="G17" s="37"/>
      <c r="H17" s="73"/>
    </row>
    <row r="18" spans="1:10" ht="16.5" customHeight="1" x14ac:dyDescent="0.25">
      <c r="A18" s="35" t="str">
        <f>"SIG.L"&amp;E18</f>
        <v>SIG.L04</v>
      </c>
      <c r="C18" s="313" t="s">
        <v>30</v>
      </c>
      <c r="D18" s="314"/>
      <c r="E18" s="60" t="s">
        <v>31</v>
      </c>
      <c r="F18" s="70">
        <f>_xll.Assistant.XL.RIK_AC("INF06__;INF02@E=1,S=1021,G=0,T=0,P=0,C=*-1:@R=D,S=1027,V={0}:R=A,S=1005,V={1}:R=B,S=2000,V={2}:R=C,S=1009,V={3}:R=E,S=1010,V={4}:R=F,S=2|1011,V={5}:R=G,S=2|1012,V={6}:R=H,S=1004,V={7}:",$B$1,$D$7,$B$2,F$3,$D$8,$B$3,$A18,$B$5)</f>
        <v>15957227.16</v>
      </c>
      <c r="G18" s="62" t="str">
        <f>E18</f>
        <v>04</v>
      </c>
      <c r="H18" s="76">
        <f>_xll.Assistant.XL.RIK_AC("INF06__;INF02@E=1,S=1021,G=0,T=0,P=0,C=*-1:@R=D,S=1027,V={0}:R=A,S=1005,V={1}:R=B,S=2000,V={2}:R=C,S=1009,V={3}:R=E,S=1010,V={4}:R=F,S=2|1011,V={5}:R=G,S=2|1012,V={6}:R=H,S=1004,V={7}:",$B$1,$D$7,$B$2,H$3,$D$8,$B$3,$A18,$B$5)</f>
        <v>7392495.8600000003</v>
      </c>
    </row>
    <row r="19" spans="1:10" ht="16.5" customHeight="1" x14ac:dyDescent="0.25">
      <c r="A19" s="35" t="str">
        <f>"SIG.L"&amp;E19</f>
        <v>SIG.L05</v>
      </c>
      <c r="C19" s="315" t="s">
        <v>32</v>
      </c>
      <c r="D19" s="316"/>
      <c r="E19" s="64" t="s">
        <v>33</v>
      </c>
      <c r="F19" s="74">
        <f>_xll.Assistant.XL.RIK_AC("INF06__;INF02@E=1,S=1021,G=0,T=0,P=0,C=*-1:@R=D,S=1027,V={0}:R=A,S=1005,V={1}:R=B,S=2000,V={2}:R=C,S=1009,V={3}:R=E,S=1010,V={4}:R=F,S=2|1011,V={5}:R=G,S=2|1012,V={6}:R=H,S=1004,V={7}:",$B$1,$D$7,$B$2,F$3,$D$8,$B$3,$A19,$B$5)</f>
        <v>0</v>
      </c>
      <c r="G19" s="65" t="str">
        <f>E19</f>
        <v>05</v>
      </c>
      <c r="H19" s="79">
        <f>_xll.Assistant.XL.RIK_AC("INF06__;INF02@E=1,S=1021,G=0,T=0,P=0,C=*-1:@R=D,S=1027,V={0}:R=A,S=1005,V={1}:R=B,S=2000,V={2}:R=C,S=1009,V={3}:R=E,S=1010,V={4}:R=F,S=2|1011,V={5}:R=G,S=2|1012,V={6}:R=H,S=1004,V={7}:",$B$1,$D$7,$B$2,H$3,$D$8,$B$3,$A19,$B$5)</f>
        <v>0</v>
      </c>
    </row>
    <row r="20" spans="1:10" ht="16.5" customHeight="1" x14ac:dyDescent="0.25">
      <c r="A20" s="35" t="str">
        <f>"SIG.L"&amp;E20</f>
        <v>SIG.L06</v>
      </c>
      <c r="C20" s="315" t="s">
        <v>34</v>
      </c>
      <c r="D20" s="316"/>
      <c r="E20" s="64" t="s">
        <v>35</v>
      </c>
      <c r="F20" s="74">
        <f>_xll.Assistant.XL.RIK_AC("INF06__;INF02@E=1,S=1021,G=0,T=0,P=0,C=*-1:@R=D,S=1027,V={0}:R=A,S=1005,V={1}:R=B,S=2000,V={2}:R=C,S=1009,V={3}:R=E,S=1010,V={4}:R=F,S=2|1011,V={5}:R=G,S=2|1012,V={6}:R=H,S=1004,V={7}:",$B$1,$D$7,$B$2,F$3,$D$8,$B$3,$A20,$B$5)</f>
        <v>0</v>
      </c>
      <c r="G20" s="65" t="str">
        <f>E20</f>
        <v>06</v>
      </c>
      <c r="H20" s="79">
        <f>_xll.Assistant.XL.RIK_AC("INF06__;INF02@E=1,S=1021,G=0,T=0,P=0,C=*-1:@R=D,S=1027,V={0}:R=A,S=1005,V={1}:R=B,S=2000,V={2}:R=C,S=1009,V={3}:R=E,S=1010,V={4}:R=F,S=2|1011,V={5}:R=G,S=2|1012,V={6}:R=H,S=1004,V={7}:",$B$1,$D$7,$B$2,H$3,$D$8,$B$3,$A20,$B$5)</f>
        <v>0</v>
      </c>
    </row>
    <row r="21" spans="1:10" ht="16.5" customHeight="1" thickBot="1" x14ac:dyDescent="0.3">
      <c r="A21" s="35" t="str">
        <f>"SIG.L"&amp;E21</f>
        <v>SIG.L07</v>
      </c>
      <c r="C21" s="317" t="s">
        <v>36</v>
      </c>
      <c r="D21" s="318"/>
      <c r="E21" s="61" t="s">
        <v>37</v>
      </c>
      <c r="F21" s="71">
        <f>_xll.Assistant.XL.RIK_AC("INF06__;INF02@E=1,S=1021,G=0,T=0,P=0,C=*-1:@R=D,S=1027,V={0}:R=A,S=1005,V={1}:R=B,S=2000,V={2}:R=C,S=1009,V={3}:R=E,S=1010,V={4}:R=F,S=2|1011,V={5}:R=G,S=2|1012,V={6}:R=H,S=1004,V={7}:",$B$1,$D$7,$B$2,F$3,$D$8,$B$3,$A21,$B$5)</f>
        <v>0</v>
      </c>
      <c r="G21" s="63" t="str">
        <f>E21</f>
        <v>07</v>
      </c>
      <c r="H21" s="77">
        <f>_xll.Assistant.XL.RIK_AC("INF06__;INF02@E=1,S=1021,G=0,T=0,P=0,C=*-1:@R=D,S=1027,V={0}:R=A,S=1005,V={1}:R=B,S=2000,V={2}:R=C,S=1009,V={3}:R=E,S=1010,V={4}:R=F,S=2|1011,V={5}:R=G,S=2|1012,V={6}:R=H,S=1004,V={7}:",$B$1,$D$7,$B$2,H$3,$D$8,$B$3,$A21,$B$5)</f>
        <v>0</v>
      </c>
    </row>
    <row r="22" spans="1:10" s="40" customFormat="1" ht="18" customHeight="1" thickBot="1" x14ac:dyDescent="0.3">
      <c r="A22" s="35"/>
      <c r="C22" s="311" t="s">
        <v>38</v>
      </c>
      <c r="D22" s="312"/>
      <c r="E22" s="52"/>
      <c r="F22" s="72">
        <f>IFERROR(F18+F19-F20+F21,"")</f>
        <v>15957227.16</v>
      </c>
      <c r="G22" s="53"/>
      <c r="H22" s="78">
        <f>IFERROR(H18+H19-H20+H21,"")</f>
        <v>7392495.8600000003</v>
      </c>
    </row>
    <row r="23" spans="1:10" s="40" customFormat="1" ht="13.5" thickBot="1" x14ac:dyDescent="0.3">
      <c r="A23" s="35"/>
      <c r="C23" s="45"/>
      <c r="D23" s="45"/>
      <c r="E23" s="37"/>
      <c r="F23" s="73"/>
      <c r="G23" s="37"/>
      <c r="H23" s="73"/>
    </row>
    <row r="24" spans="1:10" s="40" customFormat="1" ht="18" customHeight="1" thickBot="1" x14ac:dyDescent="0.3">
      <c r="A24" s="35"/>
      <c r="C24" s="311" t="s">
        <v>39</v>
      </c>
      <c r="D24" s="312"/>
      <c r="E24" s="52"/>
      <c r="F24" s="72">
        <f>IFERROR(F16+F22,"")</f>
        <v>16558775.98</v>
      </c>
      <c r="G24" s="53"/>
      <c r="H24" s="78">
        <f>IFERROR(H16+H22,"")</f>
        <v>5341379.2</v>
      </c>
      <c r="J24" s="44"/>
    </row>
    <row r="25" spans="1:10" s="40" customFormat="1" ht="13.5" thickBot="1" x14ac:dyDescent="0.3">
      <c r="A25" s="35"/>
      <c r="C25" s="45"/>
      <c r="D25" s="45"/>
      <c r="E25" s="37"/>
      <c r="F25" s="73"/>
      <c r="G25" s="37"/>
      <c r="H25" s="73"/>
    </row>
    <row r="26" spans="1:10" ht="16.5" customHeight="1" thickBot="1" x14ac:dyDescent="0.3">
      <c r="A26" s="35" t="str">
        <f>"SIG.L"&amp;E26</f>
        <v>SIG.L11</v>
      </c>
      <c r="C26" s="319" t="s">
        <v>40</v>
      </c>
      <c r="D26" s="320"/>
      <c r="E26" s="66" t="s">
        <v>41</v>
      </c>
      <c r="F26" s="75">
        <f>_xll.Assistant.XL.RIK_AC("INF06__;INF02@E=1,S=1021,G=0,T=0,P=0,C=*-1:@R=D,S=1027,V={0}:R=A,S=1005,V={1}:R=B,S=2000,V={2}:R=C,S=1009,V={3}:R=E,S=1010,V={4}:R=F,S=2|1011,V={5}:R=G,S=2|1012,V={6}:R=H,S=1004,V={7}:",$B$1,$D$7,$B$2,F$3,$D$8,$B$3,$A26,$B$5)</f>
        <v>-4376423</v>
      </c>
      <c r="G26" s="67" t="str">
        <f>E26</f>
        <v>11</v>
      </c>
      <c r="H26" s="80">
        <f>_xll.Assistant.XL.RIK_AC("INF06__;INF02@E=1,S=1021,G=0,T=0,P=0,C=*-1:@R=D,S=1027,V={0}:R=A,S=1005,V={1}:R=B,S=2000,V={2}:R=C,S=1009,V={3}:R=E,S=1010,V={4}:R=F,S=2|1011,V={5}:R=G,S=2|1012,V={6}:R=H,S=1004,V={7}:",$B$1,$D$7,$B$2,H$3,$D$8,$B$3,$A26,$B$5)</f>
        <v>-5472756</v>
      </c>
    </row>
    <row r="27" spans="1:10" s="40" customFormat="1" ht="18" customHeight="1" thickBot="1" x14ac:dyDescent="0.3">
      <c r="A27" s="35"/>
      <c r="C27" s="311" t="s">
        <v>42</v>
      </c>
      <c r="D27" s="312"/>
      <c r="E27" s="52"/>
      <c r="F27" s="72">
        <f>IFERROR(F24+F26,"")</f>
        <v>12182352.98</v>
      </c>
      <c r="G27" s="53"/>
      <c r="H27" s="78">
        <f>IFERROR(H24+H26,"")</f>
        <v>-131376.79999999981</v>
      </c>
    </row>
    <row r="28" spans="1:10" s="40" customFormat="1" ht="13.5" thickBot="1" x14ac:dyDescent="0.3">
      <c r="A28" s="35"/>
      <c r="C28" s="45"/>
      <c r="D28" s="45"/>
      <c r="E28" s="37"/>
      <c r="F28" s="73"/>
      <c r="G28" s="37"/>
      <c r="H28" s="73"/>
    </row>
    <row r="29" spans="1:10" ht="16.5" customHeight="1" x14ac:dyDescent="0.25">
      <c r="A29" s="35" t="str">
        <f>"SIG.L"&amp;E29</f>
        <v>SIG.L13</v>
      </c>
      <c r="C29" s="313" t="s">
        <v>43</v>
      </c>
      <c r="D29" s="314"/>
      <c r="E29" s="60" t="s">
        <v>44</v>
      </c>
      <c r="F29" s="70">
        <f>_xll.Assistant.XL.RIK_AC("INF06__;INF02@E=1,S=1021,G=0,T=0,P=0,C=*-1:@R=D,S=1027,V={0}:R=A,S=1005,V={1}:R=B,S=2000,V={2}:R=C,S=1009,V={3}:R=E,S=1010,V={4}:R=F,S=2|1011,V={5}:R=G,S=2|1012,V={6}:R=H,S=1004,V={7}:",$B$1,$D$7,$B$2,F$3,$D$8,$B$3,$A29,$B$5)</f>
        <v>0</v>
      </c>
      <c r="G29" s="68" t="str">
        <f>E29</f>
        <v>13</v>
      </c>
      <c r="H29" s="76">
        <f>_xll.Assistant.XL.RIK_AC("INF06__;INF02@E=1,S=1021,G=0,T=0,P=0,C=*-1:@R=D,S=1027,V={0}:R=A,S=1005,V={1}:R=B,S=2000,V={2}:R=C,S=1009,V={3}:R=E,S=1010,V={4}:R=F,S=2|1011,V={5}:R=G,S=2|1012,V={6}:R=H,S=1004,V={7}:",$B$1,$D$7,$B$2,H$3,$D$8,$B$3,$A29,$B$5)</f>
        <v>0</v>
      </c>
    </row>
    <row r="30" spans="1:10" ht="16.5" customHeight="1" x14ac:dyDescent="0.25">
      <c r="A30" s="35" t="str">
        <f>"SIG.L"&amp;E30</f>
        <v>SIG.L14</v>
      </c>
      <c r="C30" s="315" t="s">
        <v>45</v>
      </c>
      <c r="D30" s="316"/>
      <c r="E30" s="64" t="s">
        <v>46</v>
      </c>
      <c r="F30" s="74">
        <f>_xll.Assistant.XL.RIK_AC("INF06__;INF02@E=1,S=1021,G=0,T=0,P=0,C=*-1:@R=D,S=1027,V={0}:R=A,S=1005,V={1}:R=B,S=2000,V={2}:R=C,S=1009,V={3}:R=E,S=1010,V={4}:R=F,S=2|1011,V={5}:R=G,S=2|1012,V={6}:R=H,S=1004,V={7}:",$B$1,$D$7,$B$2,F$3,$D$8,$B$3,$A30,$B$5)</f>
        <v>0</v>
      </c>
      <c r="G30" s="69" t="str">
        <f>E30</f>
        <v>14</v>
      </c>
      <c r="H30" s="79">
        <f>_xll.Assistant.XL.RIK_AC("INF06__;INF02@E=1,S=1021,G=0,T=0,P=0,C=*-1:@R=D,S=1027,V={0}:R=A,S=1005,V={1}:R=B,S=2000,V={2}:R=C,S=1009,V={3}:R=E,S=1010,V={4}:R=F,S=2|1011,V={5}:R=G,S=2|1012,V={6}:R=H,S=1004,V={7}:",$B$1,$D$7,$B$2,H$3,$D$8,$B$3,$A30,$B$5)</f>
        <v>0</v>
      </c>
    </row>
    <row r="31" spans="1:10" ht="16.5" customHeight="1" thickBot="1" x14ac:dyDescent="0.3">
      <c r="A31" s="35" t="str">
        <f>"SIG.L"&amp;E31</f>
        <v>SIG.L15</v>
      </c>
      <c r="C31" s="317" t="s">
        <v>47</v>
      </c>
      <c r="D31" s="318"/>
      <c r="E31" s="64" t="s">
        <v>48</v>
      </c>
      <c r="F31" s="74">
        <f>_xll.Assistant.XL.RIK_AC("INF06__;INF02@E=1,S=1021,G=0,T=0,P=0,C=*-1:@R=D,S=1027,V={0}:R=A,S=1005,V={1}:R=B,S=2000,V={2}:R=C,S=1009,V={3}:R=E,S=1010,V={4}:R=F,S=2|1011,V={5}:R=G,S=2|1012,V={6}:R=H,S=1004,V={7}:",$B$1,$D$7,$B$2,F$3,$D$8,$B$3,$A31,$B$5)</f>
        <v>-532800</v>
      </c>
      <c r="G31" s="69" t="str">
        <f>E31</f>
        <v>15</v>
      </c>
      <c r="H31" s="79">
        <f>_xll.Assistant.XL.RIK_AC("INF06__;INF02@E=1,S=1021,G=0,T=0,P=0,C=*-1:@R=D,S=1027,V={0}:R=A,S=1005,V={1}:R=B,S=2000,V={2}:R=C,S=1009,V={3}:R=E,S=1010,V={4}:R=F,S=2|1011,V={5}:R=G,S=2|1012,V={6}:R=H,S=1004,V={7}:",$B$1,$D$7,$B$2,H$3,$D$8,$B$3,$A31,$B$5)</f>
        <v>-53280</v>
      </c>
    </row>
    <row r="32" spans="1:10" s="40" customFormat="1" ht="18" customHeight="1" thickBot="1" x14ac:dyDescent="0.3">
      <c r="A32" s="35"/>
      <c r="C32" s="311" t="s">
        <v>49</v>
      </c>
      <c r="D32" s="312"/>
      <c r="E32" s="52"/>
      <c r="F32" s="72">
        <f>IFERROR(F27+F29+F30+F31,"")</f>
        <v>11649552.98</v>
      </c>
      <c r="G32" s="53" t="s">
        <v>21</v>
      </c>
      <c r="H32" s="78">
        <f>IFERROR(H27+H29+H30+H31,"")</f>
        <v>-184656.79999999981</v>
      </c>
    </row>
    <row r="33" spans="1:10" s="40" customFormat="1" ht="15" customHeight="1" thickBot="1" x14ac:dyDescent="0.3">
      <c r="A33" s="35"/>
      <c r="C33" s="45"/>
      <c r="D33" s="45"/>
      <c r="E33" s="37"/>
      <c r="F33" s="73"/>
      <c r="G33" s="37"/>
      <c r="H33" s="73"/>
    </row>
    <row r="34" spans="1:10" ht="16.5" customHeight="1" x14ac:dyDescent="0.25">
      <c r="A34" s="35" t="str">
        <f>"SIG.L"&amp;E34</f>
        <v>SIG.L17</v>
      </c>
      <c r="C34" s="313" t="s">
        <v>50</v>
      </c>
      <c r="D34" s="314"/>
      <c r="E34" s="60" t="s">
        <v>51</v>
      </c>
      <c r="F34" s="70">
        <f>_xll.Assistant.XL.RIK_AC("INF06__;INF02@E=1,S=1021,G=0,T=0,P=0,C=*-1:@R=D,S=1027,V={0}:R=A,S=1005,V={1}:R=B,S=2000,V={2}:R=C,S=1009,V={3}:R=E,S=1010,V={4}:R=F,S=2|1011,V={5}:R=G,S=2|1012,V={6}:R=H,S=1004,V={7}:",$B$1,$D$7,$B$2,F$3,$D$8,$B$3,$A34,$B$5)</f>
        <v>0</v>
      </c>
      <c r="G34" s="68" t="str">
        <f>E34</f>
        <v>17</v>
      </c>
      <c r="H34" s="76">
        <f>_xll.Assistant.XL.RIK_AC("INF06__;INF02@E=1,S=1021,G=0,T=0,P=0,C=*-1:@R=D,S=1027,V={0}:R=A,S=1005,V={1}:R=B,S=2000,V={2}:R=C,S=1009,V={3}:R=E,S=1010,V={4}:R=F,S=2|1011,V={5}:R=G,S=2|1012,V={6}:R=H,S=1004,V={7}:",$B$1,$D$7,$B$2,H$3,$D$8,$B$3,$A34,$B$5)</f>
        <v>0</v>
      </c>
    </row>
    <row r="35" spans="1:10" ht="16.5" customHeight="1" x14ac:dyDescent="0.25">
      <c r="A35" s="35" t="str">
        <f>"SIG.L"&amp;E35</f>
        <v>SIG.L18</v>
      </c>
      <c r="C35" s="315" t="s">
        <v>52</v>
      </c>
      <c r="D35" s="316"/>
      <c r="E35" s="64" t="s">
        <v>53</v>
      </c>
      <c r="F35" s="74">
        <f>_xll.Assistant.XL.RIK_AC("INF06__;INF02@E=1,S=1021,G=0,T=0,P=0,C=*-1:@R=D,S=1027,V={0}:R=A,S=1005,V={1}:R=B,S=2000,V={2}:R=C,S=1009,V={3}:R=E,S=1010,V={4}:R=F,S=2|1011,V={5}:R=G,S=2|1012,V={6}:R=H,S=1004,V={7}:",$B$1,$D$7,$B$2,F$3,$D$8,$B$3,$A35,$B$5)</f>
        <v>0</v>
      </c>
      <c r="G35" s="69" t="str">
        <f>E35</f>
        <v>18</v>
      </c>
      <c r="H35" s="79">
        <f>_xll.Assistant.XL.RIK_AC("INF06__;INF02@E=1,S=1021,G=0,T=0,P=0,C=*-1:@R=D,S=1027,V={0}:R=A,S=1005,V={1}:R=B,S=2000,V={2}:R=C,S=1009,V={3}:R=E,S=1010,V={4}:R=F,S=2|1011,V={5}:R=G,S=2|1012,V={6}:R=H,S=1004,V={7}:",$B$1,$D$7,$B$2,H$3,$D$8,$B$3,$A35,$B$5)</f>
        <v>0</v>
      </c>
    </row>
    <row r="36" spans="1:10" ht="16.5" customHeight="1" x14ac:dyDescent="0.25">
      <c r="A36" s="35" t="str">
        <f>"SIG.L"&amp;E36</f>
        <v>SIG.L19</v>
      </c>
      <c r="C36" s="315" t="s">
        <v>54</v>
      </c>
      <c r="D36" s="316"/>
      <c r="E36" s="64" t="s">
        <v>55</v>
      </c>
      <c r="F36" s="74">
        <f>_xll.Assistant.XL.RIK_AC("INF06__;INF02@E=1,S=1021,G=0,T=0,P=0,C=*-1:@R=D,S=1027,V={0}:R=A,S=1005,V={1}:R=B,S=2000,V={2}:R=C,S=1009,V={3}:R=E,S=1010,V={4}:R=F,S=2|1011,V={5}:R=G,S=2|1012,V={6}:R=H,S=1004,V={7}:",$B$1,$D$7,$B$2,F$3,$D$8,$B$3,$A36,$B$5)</f>
        <v>-70125</v>
      </c>
      <c r="G36" s="69" t="str">
        <f>E36</f>
        <v>19</v>
      </c>
      <c r="H36" s="79">
        <f>_xll.Assistant.XL.RIK_AC("INF06__;INF02@E=1,S=1021,G=0,T=0,P=0,C=*-1:@R=D,S=1027,V={0}:R=A,S=1005,V={1}:R=B,S=2000,V={2}:R=C,S=1009,V={3}:R=E,S=1010,V={4}:R=F,S=2|1011,V={5}:R=G,S=2|1012,V={6}:R=H,S=1004,V={7}:",$B$1,$D$7,$B$2,H$3,$D$8,$B$3,$A36,$B$5)</f>
        <v>0</v>
      </c>
    </row>
    <row r="37" spans="1:10" ht="16.5" customHeight="1" thickBot="1" x14ac:dyDescent="0.3">
      <c r="A37" s="35" t="str">
        <f>"SIG.L"&amp;E37</f>
        <v>SIG.L20</v>
      </c>
      <c r="C37" s="317" t="s">
        <v>56</v>
      </c>
      <c r="D37" s="318"/>
      <c r="E37" s="64" t="s">
        <v>57</v>
      </c>
      <c r="F37" s="74">
        <f>_xll.Assistant.XL.RIK_AC("INF06__;INF02@E=1,S=1021,G=0,T=0,P=0,C=*-1:@R=D,S=1027,V={0}:R=A,S=1005,V={1}:R=B,S=2000,V={2}:R=C,S=1009,V={3}:R=E,S=1010,V={4}:R=F,S=2|1011,V={5}:R=G,S=2|1012,V={6}:R=H,S=1004,V={7}:",$B$1,$D$7,$B$2,F$3,$D$8,$B$3,$A37,$B$5)</f>
        <v>-0.42</v>
      </c>
      <c r="G37" s="69" t="str">
        <f>E37</f>
        <v>20</v>
      </c>
      <c r="H37" s="79">
        <f>_xll.Assistant.XL.RIK_AC("INF06__;INF02@E=1,S=1021,G=0,T=0,P=0,C=*-1:@R=D,S=1027,V={0}:R=A,S=1005,V={1}:R=B,S=2000,V={2}:R=C,S=1009,V={3}:R=E,S=1010,V={4}:R=F,S=2|1011,V={5}:R=G,S=2|1012,V={6}:R=H,S=1004,V={7}:",$B$1,$D$7,$B$2,H$3,$D$8,$B$3,$A37,$B$5)</f>
        <v>0</v>
      </c>
    </row>
    <row r="38" spans="1:10" s="40" customFormat="1" ht="18" customHeight="1" thickBot="1" x14ac:dyDescent="0.3">
      <c r="A38" s="35"/>
      <c r="C38" s="311" t="s">
        <v>58</v>
      </c>
      <c r="D38" s="312"/>
      <c r="E38" s="52"/>
      <c r="F38" s="72">
        <f>IFERROR(F32+F34+F35+F36+F37,"")</f>
        <v>11579427.560000001</v>
      </c>
      <c r="G38" s="53" t="s">
        <v>21</v>
      </c>
      <c r="H38" s="78">
        <f>IFERROR(H32+H34+H35+H36+H37,"")</f>
        <v>-184656.79999999981</v>
      </c>
      <c r="I38" s="46"/>
      <c r="J38" s="47"/>
    </row>
    <row r="39" spans="1:10" s="40" customFormat="1" ht="15" customHeight="1" thickBot="1" x14ac:dyDescent="0.3">
      <c r="A39" s="35"/>
      <c r="C39" s="45"/>
      <c r="D39" s="45"/>
      <c r="E39" s="37"/>
      <c r="F39" s="73"/>
      <c r="G39" s="37"/>
      <c r="H39" s="73"/>
    </row>
    <row r="40" spans="1:10" ht="16.5" customHeight="1" x14ac:dyDescent="0.25">
      <c r="A40" s="35" t="str">
        <f>"SIG.L"&amp;E40</f>
        <v>SIG.L22</v>
      </c>
      <c r="C40" s="313" t="s">
        <v>59</v>
      </c>
      <c r="D40" s="314"/>
      <c r="E40" s="60" t="s">
        <v>60</v>
      </c>
      <c r="F40" s="70">
        <f>_xll.Assistant.XL.RIK_AC("INF06__;INF02@E=1,S=1021,G=0,T=0,P=0,C=*-1:@R=D,S=1027,V={0}:R=A,S=1005,V={1}:R=B,S=2000,V={2}:R=C,S=1009,V={3}:R=E,S=1010,V={4}:R=F,S=2|1011,V={5}:R=G,S=2|1012,V={6}:R=H,S=1004,V={7}:",$B$1,$D$7,$B$2,F$3,$D$8,$B$3,$A40,$B$5)</f>
        <v>0</v>
      </c>
      <c r="G40" s="68" t="str">
        <f>E40</f>
        <v>22</v>
      </c>
      <c r="H40" s="76">
        <f>_xll.Assistant.XL.RIK_AC("INF06__;INF02@E=1,S=1021,G=0,T=0,P=0,C=*-1:@R=D,S=1027,V={0}:R=A,S=1005,V={1}:R=B,S=2000,V={2}:R=C,S=1009,V={3}:R=E,S=1010,V={4}:R=F,S=2|1011,V={5}:R=G,S=2|1012,V={6}:R=H,S=1004,V={7}:",$B$1,$D$7,$B$2,H$3,$D$8,$B$3,$A40,$B$5)</f>
        <v>0</v>
      </c>
    </row>
    <row r="41" spans="1:10" ht="16.5" customHeight="1" x14ac:dyDescent="0.25">
      <c r="A41" s="35" t="str">
        <f>"SIG.L"&amp;E41</f>
        <v>SIG.L23</v>
      </c>
      <c r="C41" s="315" t="s">
        <v>61</v>
      </c>
      <c r="D41" s="316"/>
      <c r="E41" s="64" t="s">
        <v>62</v>
      </c>
      <c r="F41" s="74">
        <f>_xll.Assistant.XL.RIK_AC("INF06__;INF02@E=1,S=1021,G=0,T=0,P=0,C=*-1:@R=D,S=1027,V={0}:R=A,S=1005,V={1}:R=B,S=2000,V={2}:R=C,S=1009,V={3}:R=E,S=1010,V={4}:R=F,S=2|1011,V={5}:R=G,S=2|1012,V={6}:R=H,S=1004,V={7}:",$B$1,$D$7,$B$2,F$3,$D$8,$B$3,$A41,$B$5)</f>
        <v>0</v>
      </c>
      <c r="G41" s="69" t="str">
        <f>E41</f>
        <v>23</v>
      </c>
      <c r="H41" s="79">
        <f>_xll.Assistant.XL.RIK_AC("INF06__;INF02@E=1,S=1021,G=0,T=0,P=0,C=*-1:@R=D,S=1027,V={0}:R=A,S=1005,V={1}:R=B,S=2000,V={2}:R=C,S=1009,V={3}:R=E,S=1010,V={4}:R=F,S=2|1011,V={5}:R=G,S=2|1012,V={6}:R=H,S=1004,V={7}:",$B$1,$D$7,$B$2,H$3,$D$8,$B$3,$A41,$B$5)</f>
        <v>0</v>
      </c>
    </row>
    <row r="42" spans="1:10" ht="16.5" customHeight="1" x14ac:dyDescent="0.25">
      <c r="A42" s="35" t="str">
        <f>"SIG.L"&amp;E42</f>
        <v>SIG.L24</v>
      </c>
      <c r="C42" s="315" t="s">
        <v>63</v>
      </c>
      <c r="D42" s="316"/>
      <c r="E42" s="64" t="s">
        <v>64</v>
      </c>
      <c r="F42" s="74">
        <f>_xll.Assistant.XL.RIK_AC("INF06__;INF02@E=1,S=1021,G=0,T=0,P=0,C=*-1:@R=D,S=1027,V={0}:R=A,S=1005,V={1}:R=B,S=2000,V={2}:R=C,S=1009,V={3}:R=E,S=1010,V={4}:R=F,S=2|1011,V={5}:R=G,S=2|1012,V={6}:R=H,S=1004,V={7}:",$B$1,$D$7,$B$2,F$3,$D$8,$B$3,$A42,$B$5)</f>
        <v>0</v>
      </c>
      <c r="G42" s="69" t="str">
        <f>E42</f>
        <v>24</v>
      </c>
      <c r="H42" s="79">
        <f>_xll.Assistant.XL.RIK_AC("INF06__;INF02@E=1,S=1021,G=0,T=0,P=0,C=*-1:@R=D,S=1027,V={0}:R=A,S=1005,V={1}:R=B,S=2000,V={2}:R=C,S=1009,V={3}:R=E,S=1010,V={4}:R=F,S=2|1011,V={5}:R=G,S=2|1012,V={6}:R=H,S=1004,V={7}:",$B$1,$D$7,$B$2,H$3,$D$8,$B$3,$A42,$B$5)</f>
        <v>0</v>
      </c>
    </row>
    <row r="43" spans="1:10" ht="16.5" customHeight="1" thickBot="1" x14ac:dyDescent="0.3">
      <c r="A43" s="35" t="str">
        <f>"SIG.L"&amp;E43</f>
        <v>SIG.L25</v>
      </c>
      <c r="C43" s="317" t="s">
        <v>65</v>
      </c>
      <c r="D43" s="318"/>
      <c r="E43" s="64" t="s">
        <v>66</v>
      </c>
      <c r="F43" s="74">
        <f>_xll.Assistant.XL.RIK_AC("INF06__;INF02@E=1,S=1021,G=0,T=0,P=0,C=*-1:@R=D,S=1027,V={0}:R=A,S=1005,V={1}:R=B,S=2000,V={2}:R=C,S=1009,V={3}:R=E,S=1010,V={4}:R=F,S=2|1011,V={5}:R=G,S=2|1012,V={6}:R=H,S=1004,V={7}:",$B$1,$D$7,$B$2,F$3,$D$8,$B$3,$A43,$B$5)</f>
        <v>-1080000</v>
      </c>
      <c r="G43" s="69" t="str">
        <f>E43</f>
        <v>25</v>
      </c>
      <c r="H43" s="79">
        <f>_xll.Assistant.XL.RIK_AC("INF06__;INF02@E=1,S=1021,G=0,T=0,P=0,C=*-1:@R=D,S=1027,V={0}:R=A,S=1005,V={1}:R=B,S=2000,V={2}:R=C,S=1009,V={3}:R=E,S=1010,V={4}:R=F,S=2|1011,V={5}:R=G,S=2|1012,V={6}:R=H,S=1004,V={7}:",$B$1,$D$7,$B$2,H$3,$D$8,$B$3,$A43,$B$5)</f>
        <v>0</v>
      </c>
    </row>
    <row r="44" spans="1:10" s="40" customFormat="1" ht="18" customHeight="1" thickBot="1" x14ac:dyDescent="0.3">
      <c r="A44" s="35"/>
      <c r="C44" s="311" t="s">
        <v>67</v>
      </c>
      <c r="D44" s="312"/>
      <c r="E44" s="52"/>
      <c r="F44" s="72">
        <f>IFERROR(F38+F40+F41+F42+F43,"")</f>
        <v>10499427.560000001</v>
      </c>
      <c r="G44" s="53"/>
      <c r="H44" s="78">
        <f>IFERROR(H38+H40+H41+H42+H43,"")</f>
        <v>-184656.79999999981</v>
      </c>
    </row>
    <row r="45" spans="1:10" s="40" customFormat="1" ht="13.5" thickBot="1" x14ac:dyDescent="0.3">
      <c r="A45" s="35"/>
      <c r="C45" s="45"/>
      <c r="D45" s="45"/>
      <c r="E45" s="37"/>
      <c r="F45" s="73"/>
      <c r="G45" s="37"/>
      <c r="H45" s="73"/>
    </row>
    <row r="46" spans="1:10" ht="16.5" customHeight="1" x14ac:dyDescent="0.25">
      <c r="A46" s="35" t="str">
        <f>"SIG.L"&amp;E46</f>
        <v>SIG.L27</v>
      </c>
      <c r="C46" s="313" t="s">
        <v>68</v>
      </c>
      <c r="D46" s="314"/>
      <c r="E46" s="60" t="s">
        <v>69</v>
      </c>
      <c r="F46" s="70">
        <f>_xll.Assistant.XL.RIK_AC("INF06__;INF02@E=1,S=1021,G=0,T=0,P=0,C=*-1:@R=D,S=1027,V={0}:R=A,S=1005,V={1}:R=B,S=2000,V={2}:R=C,S=1009,V={3}:R=E,S=1010,V={4}:R=F,S=2|1011,V={5}:R=G,S=2|1012,V={6}:R=H,S=1004,V={7}:",$B$1,$D$7,$B$2,F$3,$D$8,$B$3,$A46,$B$5)</f>
        <v>364500</v>
      </c>
      <c r="G46" s="68" t="str">
        <f>E46</f>
        <v>27</v>
      </c>
      <c r="H46" s="76">
        <f>_xll.Assistant.XL.RIK_AC("INF06__;INF02@E=1,S=1021,G=0,T=0,P=0,C=*-1:@R=D,S=1027,V={0}:R=A,S=1005,V={1}:R=B,S=2000,V={2}:R=C,S=1009,V={3}:R=E,S=1010,V={4}:R=F,S=2|1011,V={5}:R=G,S=2|1012,V={6}:R=H,S=1004,V={7}:",$B$1,$D$7,$B$2,H$3,$D$8,$B$3,$A46,$B$5)</f>
        <v>0</v>
      </c>
    </row>
    <row r="47" spans="1:10" ht="16.5" customHeight="1" thickBot="1" x14ac:dyDescent="0.3">
      <c r="A47" s="35" t="str">
        <f>"SIG.L"&amp;E47</f>
        <v>SIG.L28</v>
      </c>
      <c r="C47" s="317" t="s">
        <v>70</v>
      </c>
      <c r="D47" s="318"/>
      <c r="E47" s="64" t="s">
        <v>71</v>
      </c>
      <c r="F47" s="74">
        <f>_xll.Assistant.XL.RIK_AC("INF06__;INF02@E=1,S=1021,G=0,T=0,P=0,C=*-1:@R=D,S=1027,V={0}:R=A,S=1005,V={1}:R=B,S=2000,V={2}:R=C,S=1009,V={3}:R=E,S=1010,V={4}:R=F,S=2|1011,V={5}:R=G,S=2|1012,V={6}:R=H,S=1004,V={7}:",$B$1,$D$7,$B$2,F$3,$D$8,$B$3,$A47,$B$5)</f>
        <v>0</v>
      </c>
      <c r="G47" s="69" t="str">
        <f>E47</f>
        <v>28</v>
      </c>
      <c r="H47" s="79">
        <f>_xll.Assistant.XL.RIK_AC("INF06__;INF02@E=1,S=1021,G=0,T=0,P=0,C=*-1:@R=D,S=1027,V={0}:R=A,S=1005,V={1}:R=B,S=2000,V={2}:R=C,S=1009,V={3}:R=E,S=1010,V={4}:R=F,S=2|1011,V={5}:R=G,S=2|1012,V={6}:R=H,S=1004,V={7}:",$B$1,$D$7,$B$2,H$3,$D$8,$B$3,$A47,$B$5)</f>
        <v>0</v>
      </c>
    </row>
    <row r="48" spans="1:10" s="40" customFormat="1" ht="18" customHeight="1" thickBot="1" x14ac:dyDescent="0.3">
      <c r="A48" s="35"/>
      <c r="C48" s="311" t="s">
        <v>72</v>
      </c>
      <c r="D48" s="312"/>
      <c r="E48" s="52"/>
      <c r="F48" s="72">
        <f>IFERROR(F46+F47,"")</f>
        <v>364500</v>
      </c>
      <c r="G48" s="53"/>
      <c r="H48" s="78">
        <f>IFERROR(H46+H47,"")</f>
        <v>0</v>
      </c>
      <c r="I48" s="46"/>
    </row>
    <row r="49" spans="1:11" s="40" customFormat="1" ht="13.5" thickBot="1" x14ac:dyDescent="0.3">
      <c r="A49" s="35"/>
      <c r="C49" s="45"/>
      <c r="D49" s="45"/>
      <c r="E49" s="37"/>
      <c r="F49" s="73"/>
      <c r="G49" s="37"/>
      <c r="H49" s="73"/>
      <c r="K49" s="48"/>
    </row>
    <row r="50" spans="1:11" ht="16.5" customHeight="1" x14ac:dyDescent="0.25">
      <c r="A50" s="35" t="str">
        <f>"SIG.L"&amp;E50</f>
        <v>SIG.L30</v>
      </c>
      <c r="C50" s="313" t="s">
        <v>73</v>
      </c>
      <c r="D50" s="314"/>
      <c r="E50" s="60" t="s">
        <v>74</v>
      </c>
      <c r="F50" s="70">
        <f>_xll.Assistant.XL.RIK_AC("INF06__;INF02@E=1,S=1021,G=0,T=0,P=0,C=*-1:@R=D,S=1027,V={0}:R=A,S=1005,V={1}:R=B,S=2000,V={2}:R=C,S=1009,V={3}:R=E,S=1010,V={4}:R=F,S=2|1011,V={5}:R=G,S=2|1012,V={6}:R=H,S=1004,V={7}:",$B$1,$D$7,$B$2,F$3,$D$8,$B$3,$A50,$B$5)</f>
        <v>0</v>
      </c>
      <c r="G50" s="68" t="str">
        <f>E50</f>
        <v>30</v>
      </c>
      <c r="H50" s="76">
        <f>_xll.Assistant.XL.RIK_AC("INF06__;INF02@E=1,S=1021,G=0,T=0,P=0,C=*-1:@R=D,S=1027,V={0}:R=A,S=1005,V={1}:R=B,S=2000,V={2}:R=C,S=1009,V={3}:R=E,S=1010,V={4}:R=F,S=2|1011,V={5}:R=G,S=2|1012,V={6}:R=H,S=1004,V={7}:",$B$1,$D$7,$B$2,H$3,$D$8,$B$3,$A50,$B$5)</f>
        <v>0</v>
      </c>
    </row>
    <row r="51" spans="1:11" ht="16.5" customHeight="1" thickBot="1" x14ac:dyDescent="0.3">
      <c r="A51" s="35" t="str">
        <f>"SIG.L"&amp;E51</f>
        <v>SIG.L31</v>
      </c>
      <c r="C51" s="317" t="s">
        <v>75</v>
      </c>
      <c r="D51" s="318"/>
      <c r="E51" s="64" t="s">
        <v>76</v>
      </c>
      <c r="F51" s="74">
        <f>_xll.Assistant.XL.RIK_AC("INF06__;INF02@E=1,S=1021,G=0,T=0,P=0,C=*-1:@R=D,S=1027,V={0}:R=A,S=1005,V={1}:R=B,S=2000,V={2}:R=C,S=1009,V={3}:R=E,S=1010,V={4}:R=F,S=2|1011,V={5}:R=G,S=2|1012,V={6}:R=H,S=1004,V={7}:",$B$1,$D$7,$B$2,F$3,$D$8,$B$3,$A51,$B$5)</f>
        <v>0</v>
      </c>
      <c r="G51" s="69" t="str">
        <f>E51</f>
        <v>31</v>
      </c>
      <c r="H51" s="79">
        <f>_xll.Assistant.XL.RIK_AC("INF06__;INF02@E=1,S=1021,G=0,T=0,P=0,C=*-1:@R=D,S=1027,V={0}:R=A,S=1005,V={1}:R=B,S=2000,V={2}:R=C,S=1009,V={3}:R=E,S=1010,V={4}:R=F,S=2|1011,V={5}:R=G,S=2|1012,V={6}:R=H,S=1004,V={7}:",$B$1,$D$7,$B$2,H$3,$D$8,$B$3,$A51,$B$5)</f>
        <v>0</v>
      </c>
    </row>
    <row r="52" spans="1:11" s="40" customFormat="1" ht="18" customHeight="1" thickBot="1" x14ac:dyDescent="0.3">
      <c r="A52" s="35"/>
      <c r="C52" s="311" t="s">
        <v>77</v>
      </c>
      <c r="D52" s="312"/>
      <c r="E52" s="52"/>
      <c r="F52" s="72">
        <f>IFERROR(F44+F48+F50+F51,"")</f>
        <v>10863927.560000001</v>
      </c>
      <c r="G52" s="53" t="s">
        <v>21</v>
      </c>
      <c r="H52" s="78">
        <f>IFERROR(H44+H48+H50+H51,"")</f>
        <v>-184656.79999999981</v>
      </c>
      <c r="I52" s="49"/>
      <c r="J52" s="50"/>
    </row>
    <row r="53" spans="1:11" s="40" customFormat="1" ht="13.5" thickBot="1" x14ac:dyDescent="0.3">
      <c r="A53" s="35"/>
      <c r="C53" s="45"/>
      <c r="D53" s="45"/>
      <c r="E53" s="37"/>
      <c r="F53" s="73"/>
      <c r="G53" s="37" t="s">
        <v>21</v>
      </c>
      <c r="H53" s="73"/>
      <c r="I53" s="47"/>
    </row>
    <row r="54" spans="1:11" ht="16.5" customHeight="1" x14ac:dyDescent="0.25">
      <c r="A54" s="35" t="str">
        <f>"SIG.L"&amp;E54</f>
        <v>SIG.L33</v>
      </c>
      <c r="C54" s="313" t="s">
        <v>78</v>
      </c>
      <c r="D54" s="314"/>
      <c r="E54" s="60" t="s">
        <v>79</v>
      </c>
      <c r="F54" s="70">
        <f>_xll.Assistant.XL.RIK_AC("INF06__;INF02@E=1,S=1021,G=0,T=0,P=0,C=*-1:@R=D,S=1027,V={0}:R=A,S=1005,V={1}:R=B,S=2000,V={2}:R=C,S=1009,V={3}:R=E,S=1010,V={4}:R=F,S=2|1011,V={5}:R=G,S=2|1012,V={6}:R=H,S=1004,V={7}:",$B$1,$D$7,$B$2,F$3,$D$8,$B$3,$A54,$B$5)</f>
        <v>364500</v>
      </c>
      <c r="G54" s="68" t="str">
        <f>E54</f>
        <v>33</v>
      </c>
      <c r="H54" s="76">
        <f>_xll.Assistant.XL.RIK_AC("INF06__;INF02@E=1,S=1021,G=0,T=0,P=0,C=*-1:@R=D,S=1027,V={0}:R=A,S=1005,V={1}:R=B,S=2000,V={2}:R=C,S=1009,V={3}:R=E,S=1010,V={4}:R=F,S=2|1011,V={5}:R=G,S=2|1012,V={6}:R=H,S=1004,V={7}:",$B$1,$D$7,$B$2,H$3,$D$8,$B$3,$A54,$B$5)</f>
        <v>0</v>
      </c>
    </row>
    <row r="55" spans="1:11" ht="16.5" customHeight="1" thickBot="1" x14ac:dyDescent="0.3">
      <c r="A55" s="35" t="str">
        <f>"SIG.L"&amp;E55</f>
        <v>SIG.L34</v>
      </c>
      <c r="C55" s="317" t="s">
        <v>80</v>
      </c>
      <c r="D55" s="318"/>
      <c r="E55" s="64" t="s">
        <v>81</v>
      </c>
      <c r="F55" s="74">
        <f>_xll.Assistant.XL.RIK_AC("INF06__;INF02@E=1,S=1021,G=0,T=0,P=0,C=*-1:@R=D,S=1027,V={0}:R=A,S=1005,V={1}:R=B,S=2000,V={2}:R=C,S=1009,V={3}:R=E,S=1010,V={4}:R=F,S=2|1011,V={5}:R=G,S=2|1012,V={6}:R=H,S=1004,V={7}:",$B$1,$D$7,$B$2,F$3,$D$8,$B$3,$A55,$B$5)</f>
        <v>0</v>
      </c>
      <c r="G55" s="69" t="str">
        <f>E55</f>
        <v>34</v>
      </c>
      <c r="H55" s="79">
        <f>_xll.Assistant.XL.RIK_AC("INF06__;INF02@E=1,S=1021,G=0,T=0,P=0,C=*-1:@R=D,S=1027,V={0}:R=A,S=1005,V={1}:R=B,S=2000,V={2}:R=C,S=1009,V={3}:R=E,S=1010,V={4}:R=F,S=2|1011,V={5}:R=G,S=2|1012,V={6}:R=H,S=1004,V={7}:",$B$1,$D$7,$B$2,H$3,$D$8,$B$3,$A55,$B$5)</f>
        <v>0</v>
      </c>
    </row>
    <row r="56" spans="1:11" s="40" customFormat="1" ht="18" customHeight="1" thickBot="1" x14ac:dyDescent="0.3">
      <c r="A56" s="51"/>
      <c r="C56" s="311" t="s">
        <v>82</v>
      </c>
      <c r="D56" s="312"/>
      <c r="E56" s="52"/>
      <c r="F56" s="72">
        <f>IFERROR(F54+F55,"")</f>
        <v>364500</v>
      </c>
      <c r="G56" s="53" t="s">
        <v>21</v>
      </c>
      <c r="H56" s="78">
        <f>IFERROR(H54+H55,"")</f>
        <v>0</v>
      </c>
    </row>
  </sheetData>
  <mergeCells count="44">
    <mergeCell ref="C50:D50"/>
    <mergeCell ref="C51:D51"/>
    <mergeCell ref="C54:D54"/>
    <mergeCell ref="C55:D55"/>
    <mergeCell ref="C52:D52"/>
    <mergeCell ref="C56:D56"/>
    <mergeCell ref="C14:D14"/>
    <mergeCell ref="C15:D15"/>
    <mergeCell ref="C18:D18"/>
    <mergeCell ref="C19:D19"/>
    <mergeCell ref="C20:D20"/>
    <mergeCell ref="C21:D21"/>
    <mergeCell ref="C26:D26"/>
    <mergeCell ref="C29:D29"/>
    <mergeCell ref="C30:D30"/>
    <mergeCell ref="C31:D31"/>
    <mergeCell ref="C34:D34"/>
    <mergeCell ref="C35:D35"/>
    <mergeCell ref="C36:D36"/>
    <mergeCell ref="C37:D37"/>
    <mergeCell ref="C27:D27"/>
    <mergeCell ref="C44:D44"/>
    <mergeCell ref="C48:D48"/>
    <mergeCell ref="C40:D40"/>
    <mergeCell ref="C41:D41"/>
    <mergeCell ref="C42:D42"/>
    <mergeCell ref="C43:D43"/>
    <mergeCell ref="C46:D46"/>
    <mergeCell ref="C47:D47"/>
    <mergeCell ref="C16:D16"/>
    <mergeCell ref="C22:D22"/>
    <mergeCell ref="C24:D24"/>
    <mergeCell ref="C32:D32"/>
    <mergeCell ref="C38:D38"/>
    <mergeCell ref="D1:E1"/>
    <mergeCell ref="D2:E2"/>
    <mergeCell ref="F6:H6"/>
    <mergeCell ref="E13:F13"/>
    <mergeCell ref="G13:H13"/>
    <mergeCell ref="D7:E7"/>
    <mergeCell ref="D11:E11"/>
    <mergeCell ref="D10:E10"/>
    <mergeCell ref="D9:E9"/>
    <mergeCell ref="D8:E8"/>
  </mergeCells>
  <pageMargins left="0.23" right="0.25" top="0.5" bottom="0.45" header="0.25" footer="0.3"/>
  <pageSetup paperSize="9" orientation="portrait" r:id="rId1"/>
  <headerFooter>
    <oddHeader>&amp;L&amp;G</oddHeader>
    <oddFooter>&amp;R&amp;G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3"/>
  <sheetViews>
    <sheetView showGridLines="0" topLeftCell="E8" zoomScale="85" zoomScaleNormal="85" zoomScaleSheetLayoutView="150" workbookViewId="0">
      <selection activeCell="I30" sqref="I30"/>
    </sheetView>
  </sheetViews>
  <sheetFormatPr baseColWidth="10" defaultColWidth="11.42578125" defaultRowHeight="11.25" outlineLevelRow="1" outlineLevelCol="1" x14ac:dyDescent="0.25"/>
  <cols>
    <col min="1" max="1" width="16.42578125" style="17" hidden="1" customWidth="1" outlineLevel="1"/>
    <col min="2" max="2" width="11.42578125" style="17" hidden="1" customWidth="1" outlineLevel="1"/>
    <col min="3" max="3" width="10.5703125" style="17" hidden="1" customWidth="1" outlineLevel="1"/>
    <col min="4" max="4" width="3.85546875" style="17" hidden="1" customWidth="1" outlineLevel="1"/>
    <col min="5" max="5" width="6" style="17" customWidth="1" collapsed="1"/>
    <col min="6" max="6" width="6.140625" style="17" customWidth="1"/>
    <col min="7" max="7" width="49.140625" style="17" customWidth="1"/>
    <col min="8" max="8" width="4.7109375" style="17" bestFit="1" customWidth="1"/>
    <col min="9" max="9" width="4.7109375" style="84" customWidth="1"/>
    <col min="10" max="10" width="15.28515625" style="17" customWidth="1"/>
    <col min="11" max="11" width="4.7109375" style="84" customWidth="1"/>
    <col min="12" max="12" width="15.28515625" style="84" customWidth="1"/>
    <col min="13" max="14" width="15.28515625" style="17" customWidth="1"/>
    <col min="15" max="15" width="11.42578125" style="17" customWidth="1"/>
    <col min="16" max="16384" width="11.42578125" style="17"/>
  </cols>
  <sheetData>
    <row r="1" spans="1:15" hidden="1" outlineLevel="1" x14ac:dyDescent="0.25">
      <c r="A1" s="99" t="s">
        <v>11</v>
      </c>
      <c r="B1" s="18" t="str">
        <f>'Etats Fiscaux - Paramétrage'!$D$11</f>
        <v>ST_900_SFI_INF</v>
      </c>
      <c r="H1" s="321" t="s">
        <v>430</v>
      </c>
      <c r="I1" s="321"/>
      <c r="J1" s="153">
        <f>'Etats Fiscaux - Paramétrage'!$D$20</f>
        <v>201201</v>
      </c>
      <c r="K1" s="154"/>
      <c r="L1" s="153">
        <f>'Etats Fiscaux - Paramétrage'!$D$20</f>
        <v>201201</v>
      </c>
      <c r="M1" s="153"/>
      <c r="N1" s="153">
        <f>'Etats Fiscaux - Paramétrage'!$D$21</f>
        <v>201301</v>
      </c>
    </row>
    <row r="2" spans="1:15" hidden="1" outlineLevel="1" x14ac:dyDescent="0.25">
      <c r="A2" s="155" t="s">
        <v>415</v>
      </c>
      <c r="B2" s="99" t="str">
        <f>'Etats Fiscaux - Paramétrage'!$D$15</f>
        <v>NAT</v>
      </c>
      <c r="H2" s="321" t="s">
        <v>431</v>
      </c>
      <c r="I2" s="321"/>
      <c r="J2" s="84">
        <f>'Etats Fiscaux - Paramétrage'!$E$20</f>
        <v>201212</v>
      </c>
      <c r="K2" s="154"/>
      <c r="L2" s="84">
        <f>'Etats Fiscaux - Paramétrage'!$E$20</f>
        <v>201212</v>
      </c>
      <c r="M2" s="84"/>
      <c r="N2" s="84">
        <f>'Etats Fiscaux - Paramétrage'!$E$21</f>
        <v>201301</v>
      </c>
    </row>
    <row r="3" spans="1:15" hidden="1" outlineLevel="1" x14ac:dyDescent="0.25">
      <c r="A3" s="99" t="s">
        <v>12</v>
      </c>
      <c r="B3" s="18" t="s">
        <v>83</v>
      </c>
      <c r="H3" s="84"/>
      <c r="I3" s="99"/>
      <c r="J3" s="84" t="str">
        <f>J1&amp;".."&amp;J2</f>
        <v>201201..201212</v>
      </c>
      <c r="L3" s="84" t="str">
        <f>L1&amp;".."&amp;L2</f>
        <v>201201..201212</v>
      </c>
      <c r="M3" s="84"/>
      <c r="N3" s="84" t="str">
        <f>N1&amp;".."&amp;N2</f>
        <v>201301..201301</v>
      </c>
    </row>
    <row r="4" spans="1:15" hidden="1" outlineLevel="1" x14ac:dyDescent="0.25">
      <c r="A4" s="99" t="s">
        <v>14</v>
      </c>
      <c r="B4" s="99" t="str">
        <f>IF('Etats Fiscaux - Paramétrage'!D13&lt;&gt;"*","Par Etablissement","Par Société")</f>
        <v>Par Société</v>
      </c>
      <c r="I4" s="154"/>
      <c r="K4" s="154"/>
      <c r="L4" s="17"/>
    </row>
    <row r="5" spans="1:15" hidden="1" outlineLevel="1" x14ac:dyDescent="0.25">
      <c r="A5" s="17" t="s">
        <v>16</v>
      </c>
      <c r="B5" s="17" t="str">
        <f>IF(UPPER('Etats Fiscaux - Paramétrage'!D14)="OUI","Réel,Simulation","Réel")</f>
        <v>Réel,Simulation</v>
      </c>
      <c r="L5" s="17"/>
    </row>
    <row r="6" spans="1:15" hidden="1" outlineLevel="1" x14ac:dyDescent="0.25">
      <c r="A6" s="17" t="s">
        <v>531</v>
      </c>
      <c r="B6" s="17" t="str">
        <f>IF(UPPER('Etats Fiscaux - Paramétrage'!$D$14)="OUI","Simulation","Réel")</f>
        <v>Simulation</v>
      </c>
      <c r="L6" s="17"/>
    </row>
    <row r="7" spans="1:15" hidden="1" outlineLevel="1" x14ac:dyDescent="0.25">
      <c r="L7" s="17"/>
    </row>
    <row r="8" spans="1:15" ht="85.5" customHeight="1" collapsed="1" x14ac:dyDescent="0.25">
      <c r="L8" s="297"/>
      <c r="M8" s="297"/>
      <c r="N8" s="297"/>
      <c r="O8" s="16"/>
    </row>
    <row r="9" spans="1:15" s="99" customFormat="1" ht="20.25" customHeight="1" x14ac:dyDescent="0.25">
      <c r="G9" s="57" t="s">
        <v>441</v>
      </c>
      <c r="H9" s="308" t="str">
        <f>'Etats Fiscaux - Paramétrage'!$D$12</f>
        <v>S1</v>
      </c>
      <c r="I9" s="308"/>
      <c r="J9" s="308"/>
      <c r="K9" s="150"/>
      <c r="L9" s="150"/>
    </row>
    <row r="10" spans="1:15" s="99" customFormat="1" ht="20.25" customHeight="1" x14ac:dyDescent="0.25">
      <c r="G10" s="57" t="s">
        <v>442</v>
      </c>
      <c r="H10" s="308" t="str">
        <f>'Etats Fiscaux - Paramétrage'!$D$13</f>
        <v>*</v>
      </c>
      <c r="I10" s="308"/>
      <c r="J10" s="308"/>
      <c r="K10" s="81"/>
      <c r="L10" s="81"/>
    </row>
    <row r="11" spans="1:15" s="99" customFormat="1" ht="20.25" customHeight="1" x14ac:dyDescent="0.25">
      <c r="G11" s="58" t="s">
        <v>443</v>
      </c>
      <c r="H11" s="310" t="str">
        <f>'Etats Fiscaux - Paramétrage'!$D$15</f>
        <v>NAT</v>
      </c>
      <c r="I11" s="310"/>
      <c r="J11" s="310"/>
      <c r="K11" s="82"/>
      <c r="L11" s="82"/>
      <c r="M11" s="83"/>
      <c r="N11" s="19"/>
    </row>
    <row r="12" spans="1:15" s="99" customFormat="1" ht="20.25" customHeight="1" x14ac:dyDescent="0.25">
      <c r="G12" s="59" t="s">
        <v>444</v>
      </c>
      <c r="H12" s="309" t="str">
        <f>IF(UPPER('Etats Fiscaux - Paramétrage'!$D$14)="OUI","Oui","Non")</f>
        <v>Oui</v>
      </c>
      <c r="I12" s="309"/>
      <c r="J12" s="309"/>
      <c r="K12" s="83"/>
      <c r="L12" s="83"/>
      <c r="M12" s="83"/>
      <c r="N12" s="19"/>
    </row>
    <row r="13" spans="1:15" s="99" customFormat="1" ht="20.25" customHeight="1" x14ac:dyDescent="0.25">
      <c r="F13" s="156"/>
      <c r="G13" s="59" t="s">
        <v>445</v>
      </c>
      <c r="H13" s="309" t="s">
        <v>10</v>
      </c>
      <c r="I13" s="309"/>
      <c r="J13" s="309"/>
      <c r="K13" s="83"/>
      <c r="L13" s="83"/>
      <c r="M13" s="83" t="s">
        <v>21</v>
      </c>
      <c r="N13" s="19"/>
    </row>
    <row r="14" spans="1:15" ht="25.5" customHeight="1" thickBot="1" x14ac:dyDescent="0.3">
      <c r="G14" s="19"/>
      <c r="H14" s="19"/>
      <c r="I14" s="152"/>
      <c r="J14" s="83"/>
      <c r="K14" s="152"/>
      <c r="L14" s="152"/>
      <c r="M14" s="157"/>
      <c r="N14" s="19"/>
    </row>
    <row r="15" spans="1:15" ht="12" customHeight="1" x14ac:dyDescent="0.25">
      <c r="A15" s="321" t="s">
        <v>84</v>
      </c>
      <c r="B15" s="322" t="s">
        <v>85</v>
      </c>
      <c r="C15" s="322" t="s">
        <v>23</v>
      </c>
      <c r="D15" s="85"/>
      <c r="E15" s="329"/>
      <c r="F15" s="330"/>
      <c r="G15" s="323"/>
      <c r="H15" s="324"/>
      <c r="I15" s="340" t="s">
        <v>84</v>
      </c>
      <c r="J15" s="341"/>
      <c r="K15" s="345" t="s">
        <v>86</v>
      </c>
      <c r="L15" s="346"/>
      <c r="M15" s="354" t="s">
        <v>22</v>
      </c>
      <c r="N15" s="356" t="s">
        <v>206</v>
      </c>
      <c r="O15" s="21"/>
    </row>
    <row r="16" spans="1:15" ht="15.75" customHeight="1" x14ac:dyDescent="0.25">
      <c r="A16" s="321"/>
      <c r="B16" s="322" t="s">
        <v>87</v>
      </c>
      <c r="C16" s="322"/>
      <c r="D16" s="85"/>
      <c r="E16" s="331"/>
      <c r="F16" s="332"/>
      <c r="G16" s="325"/>
      <c r="H16" s="326"/>
      <c r="I16" s="302"/>
      <c r="J16" s="342"/>
      <c r="K16" s="347"/>
      <c r="L16" s="348"/>
      <c r="M16" s="355"/>
      <c r="N16" s="357"/>
      <c r="O16" s="21"/>
    </row>
    <row r="17" spans="1:18" ht="22.5" customHeight="1" thickBot="1" x14ac:dyDescent="0.3">
      <c r="A17" s="321"/>
      <c r="B17" s="322"/>
      <c r="C17" s="322" t="s">
        <v>23</v>
      </c>
      <c r="D17" s="85"/>
      <c r="E17" s="331"/>
      <c r="F17" s="332"/>
      <c r="G17" s="327"/>
      <c r="H17" s="328"/>
      <c r="I17" s="343"/>
      <c r="J17" s="344"/>
      <c r="K17" s="349"/>
      <c r="L17" s="350"/>
      <c r="M17" s="202" t="s">
        <v>88</v>
      </c>
      <c r="N17" s="203" t="s">
        <v>89</v>
      </c>
    </row>
    <row r="18" spans="1:18" ht="16.5" customHeight="1" thickBot="1" x14ac:dyDescent="0.3">
      <c r="A18" s="17" t="str">
        <f>"BIA."&amp;I18</f>
        <v>BIA.AA</v>
      </c>
      <c r="C18" s="158" t="str">
        <f>IF(B18&lt;&gt;"",A18&amp;","&amp;B18,A18)</f>
        <v>BIA.AA</v>
      </c>
      <c r="D18" s="158"/>
      <c r="E18" s="333"/>
      <c r="F18" s="334"/>
      <c r="G18" s="171" t="s">
        <v>90</v>
      </c>
      <c r="H18" s="172" t="s">
        <v>91</v>
      </c>
      <c r="I18" s="166" t="s">
        <v>92</v>
      </c>
      <c r="J18" s="173">
        <f>_xll.Assistant.XL.RIK_AC("INF06__;INF02@E=1,S=1021,G=0,T=0,P=0:@R=A,S=1027,V={0}:R=B,S=1005,V={1}:R=C,S=2000,V={2}:R=D,S=1009,V={3}:R=E,S=1010,V={4}:R=F,S=2|1011,V={5}:R=G,S=2|1012,V={6}:R=H,S=1004,V={7}:",$B$1,$H$9,$B$2,J$3,$H$10,$B$3,$A18,$B$5)</f>
        <v>0</v>
      </c>
      <c r="K18" s="271" t="s">
        <v>21</v>
      </c>
      <c r="L18" s="272">
        <v>0</v>
      </c>
      <c r="M18" s="173">
        <f>+J18</f>
        <v>0</v>
      </c>
      <c r="N18" s="174">
        <f>_xll.Assistant.XL.RIK_AC("INF06__;INF02@E=1,S=1021,G=0,T=0,P=0:@R=A,S=1027,V={0}:R=B,S=1005,V={1}:R=C,S=2000,V={2}:R=D,S=1009,V={3}:R=E,S=1010,V={4}:R=F,S=2|1011,V={5}:R=G,S=2|1012,V={6}:R=H,S=1004,V={7}:",$B$1,$H$9,$B$2,N$3,$H$10,$B$3,$C18,$B$5)</f>
        <v>0</v>
      </c>
    </row>
    <row r="19" spans="1:18" ht="16.5" customHeight="1" x14ac:dyDescent="0.25">
      <c r="A19" s="17" t="str">
        <f>"BIA."&amp;I19</f>
        <v>BIA.AB</v>
      </c>
      <c r="B19" s="17" t="str">
        <f>"BIA."&amp;K19</f>
        <v>BIA.AC</v>
      </c>
      <c r="C19" s="17" t="str">
        <f t="shared" ref="C19:C36" si="0">IF(B19&lt;&gt;"",A19&amp;","&amp;B19,A19)</f>
        <v>BIA.AB,BIA.AC</v>
      </c>
      <c r="E19" s="362" t="s">
        <v>448</v>
      </c>
      <c r="F19" s="351" t="s">
        <v>93</v>
      </c>
      <c r="G19" s="352" t="s">
        <v>94</v>
      </c>
      <c r="H19" s="353"/>
      <c r="I19" s="167" t="s">
        <v>95</v>
      </c>
      <c r="J19" s="175">
        <f>_xll.Assistant.XL.RIK_AC("INF06__;INF02@E=1,S=1021,G=0,T=0,P=0:@R=A,S=1027,V={0}:R=B,S=1005,V={1}:R=C,S=2000,V={2}:R=D,S=1009,V={3}:R=E,S=1010,V={4}:R=F,S=2|1011,V={5}:R=G,S=2|1012,V={6}:R=H,S=1004,V={7}:",$B$1,$H$9,$B$2,J$3,$H$10,$B$3,$A19,$B$5)</f>
        <v>0</v>
      </c>
      <c r="K19" s="167" t="s">
        <v>96</v>
      </c>
      <c r="L19" s="175">
        <f>_xll.Assistant.XL.RIK_AC("INF06__;INF02@E=1,S=1021,G=0,T=0,P=0,C=*-1:@R=A,S=1027,V={0}:R=B,S=1005,V={1}:R=C,S=2000,V={2}:R=D,S=1009,V={3}:R=E,S=1010,V={4}:R=F,S=2|1011,V={5}:R=G,S=2|1012,V={6}:R=H,S=1004,V={7}:",$B$1,$H$9,$B$2,L$3,$H$10,$B$3,$B19,$B$5)</f>
        <v>0</v>
      </c>
      <c r="M19" s="181">
        <f>J19</f>
        <v>0</v>
      </c>
      <c r="N19" s="182">
        <f>_xll.Assistant.XL.RIK_AC("INF06__;INF02@E=1,S=1021,G=0,T=0,P=0:@R=A,S=1027,V={0}:R=B,S=1005,V={1}:R=C,S=2000,V={2}:R=D,S=1009,V={3}:R=E,S=1010,V={4}:R=F,S=2|1011,V={5}:R=G,S=2|1012,V={6}:R=H,S=1004,V={7}:",$B$1,$H$9,$B$2,N$3,$H$10,$B$3,$C19,$B$5)</f>
        <v>0</v>
      </c>
    </row>
    <row r="20" spans="1:18" ht="16.5" customHeight="1" x14ac:dyDescent="0.25">
      <c r="A20" s="17" t="str">
        <f t="shared" ref="A20:A53" si="1">"BIA."&amp;I20</f>
        <v>BIA.CX</v>
      </c>
      <c r="B20" s="17" t="str">
        <f t="shared" ref="B20:B49" si="2">"BIA."&amp;K20</f>
        <v>BIA.CQ</v>
      </c>
      <c r="C20" s="17" t="str">
        <f t="shared" si="0"/>
        <v>BIA.CX,BIA.CQ</v>
      </c>
      <c r="E20" s="362"/>
      <c r="F20" s="338"/>
      <c r="G20" s="335" t="s">
        <v>97</v>
      </c>
      <c r="H20" s="336"/>
      <c r="I20" s="167" t="s">
        <v>98</v>
      </c>
      <c r="J20" s="176">
        <f>_xll.Assistant.XL.RIK_AC("INF06__;INF02@E=1,S=1021,G=0,T=0,P=0:@R=A,S=1027,V={0}:R=B,S=1005,V={1}:R=C,S=2000,V={2}:R=D,S=1009,V={3}:R=E,S=1010,V={4}:R=F,S=2|1011,V={5}:R=G,S=2|1012,V={6}:R=H,S=1004,V={7}:",$B$1,$H$9,$B$2,J$3,$H$10,$B$3,$A20,$B$5)</f>
        <v>0</v>
      </c>
      <c r="K20" s="167" t="s">
        <v>99</v>
      </c>
      <c r="L20" s="179">
        <f>_xll.Assistant.XL.RIK_AC("INF06__;INF02@E=1,S=1021,G=0,T=0,P=0,C=*-1:@R=A,S=1027,V={0}:R=B,S=1005,V={1}:R=C,S=2000,V={2}:R=D,S=1009,V={3}:R=E,S=1010,V={4}:R=F,S=2|1011,V={5}:R=G,S=2|1012,V={6}:R=H,S=1004,V={7}:",$B$1,$H$9,$B$2,L$3,$H$10,$B$3,$B20,$B$5)</f>
        <v>0</v>
      </c>
      <c r="M20" s="183">
        <f>J20-L20</f>
        <v>0</v>
      </c>
      <c r="N20" s="179">
        <f>_xll.Assistant.XL.RIK_AC("INF06__;INF02@E=1,S=1021,G=0,T=0,P=0:@R=A,S=1027,V={0}:R=B,S=1005,V={1}:R=C,S=2000,V={2}:R=D,S=1009,V={3}:R=E,S=1010,V={4}:R=F,S=2|1011,V={5}:R=G,S=2|1012,V={6}:R=H,S=1004,V={7}:",$B$1,$H$9,$B$2,N$3,$H$10,$B$3,$C20,$B$5)</f>
        <v>0</v>
      </c>
    </row>
    <row r="21" spans="1:18" ht="15.75" customHeight="1" x14ac:dyDescent="0.25">
      <c r="A21" s="17" t="str">
        <f t="shared" si="1"/>
        <v>BIA.AF</v>
      </c>
      <c r="B21" s="17" t="str">
        <f t="shared" si="2"/>
        <v>BIA.AG</v>
      </c>
      <c r="C21" s="17" t="str">
        <f t="shared" si="0"/>
        <v>BIA.AF,BIA.AG</v>
      </c>
      <c r="E21" s="362"/>
      <c r="F21" s="338"/>
      <c r="G21" s="335" t="s">
        <v>100</v>
      </c>
      <c r="H21" s="336"/>
      <c r="I21" s="167" t="s">
        <v>101</v>
      </c>
      <c r="J21" s="176">
        <f>_xll.Assistant.XL.RIK_AC("INF06__;INF02@E=1,S=1021,G=0,T=0,P=0:@R=A,S=1027,V={0}:R=B,S=1005,V={1}:R=C,S=2000,V={2}:R=D,S=1009,V={3}:R=E,S=1010,V={4}:R=F,S=2|1011,V={5}:R=G,S=2|1012,V={6}:R=H,S=1004,V={7}:",$B$1,$H$9,$B$2,J$3,$H$10,$B$3,$A21,$B$5)</f>
        <v>0</v>
      </c>
      <c r="K21" s="167" t="s">
        <v>102</v>
      </c>
      <c r="L21" s="179">
        <f>_xll.Assistant.XL.RIK_AC("INF06__;INF02@E=1,S=1021,G=0,T=0,P=0,C=*-1:@R=A,S=1027,V={0}:R=B,S=1005,V={1}:R=C,S=2000,V={2}:R=D,S=1009,V={3}:R=E,S=1010,V={4}:R=F,S=2|1011,V={5}:R=G,S=2|1012,V={6}:R=H,S=1004,V={7}:",$B$1,$H$9,$B$2,L$3,$H$10,$B$3,$B21,$B$5)</f>
        <v>0</v>
      </c>
      <c r="M21" s="183">
        <f t="shared" ref="M21:M53" si="3">J21-L21</f>
        <v>0</v>
      </c>
      <c r="N21" s="179">
        <f>_xll.Assistant.XL.RIK_AC("INF06__;INF02@E=1,S=1021,G=0,T=0,P=0:@R=A,S=1027,V={0}:R=B,S=1005,V={1}:R=C,S=2000,V={2}:R=D,S=1009,V={3}:R=E,S=1010,V={4}:R=F,S=2|1011,V={5}:R=G,S=2|1012,V={6}:R=H,S=1004,V={7}:",$B$1,$H$9,$B$2,N$3,$H$10,$B$3,$C21,$B$5)</f>
        <v>0</v>
      </c>
    </row>
    <row r="22" spans="1:18" ht="16.5" customHeight="1" x14ac:dyDescent="0.25">
      <c r="A22" s="17" t="str">
        <f t="shared" si="1"/>
        <v>BIA.AH</v>
      </c>
      <c r="B22" s="17" t="str">
        <f t="shared" si="2"/>
        <v>BIA.AI</v>
      </c>
      <c r="C22" s="17" t="str">
        <f t="shared" si="0"/>
        <v>BIA.AH,BIA.AI</v>
      </c>
      <c r="E22" s="362"/>
      <c r="F22" s="338"/>
      <c r="G22" s="335" t="s">
        <v>103</v>
      </c>
      <c r="H22" s="336"/>
      <c r="I22" s="167" t="s">
        <v>104</v>
      </c>
      <c r="J22" s="176">
        <f>_xll.Assistant.XL.RIK_AC("INF06__;INF02@E=1,S=1021,G=0,T=0,P=0:@R=A,S=1027,V={0}:R=B,S=1005,V={1}:R=C,S=2000,V={2}:R=D,S=1009,V={3}:R=E,S=1010,V={4}:R=F,S=2|1011,V={5}:R=G,S=2|1012,V={6}:R=H,S=1004,V={7}:",$B$1,$H$9,$B$2,J$3,$H$10,$B$3,$A22,$B$5)</f>
        <v>0</v>
      </c>
      <c r="K22" s="167" t="s">
        <v>105</v>
      </c>
      <c r="L22" s="179">
        <f>_xll.Assistant.XL.RIK_AC("INF06__;INF02@E=1,S=1021,G=0,T=0,P=0,C=*-1:@R=A,S=1027,V={0}:R=B,S=1005,V={1}:R=C,S=2000,V={2}:R=D,S=1009,V={3}:R=E,S=1010,V={4}:R=F,S=2|1011,V={5}:R=G,S=2|1012,V={6}:R=H,S=1004,V={7}:",$B$1,$H$9,$B$2,L$3,$H$10,$B$3,$B22,$B$5)</f>
        <v>0</v>
      </c>
      <c r="M22" s="183">
        <f t="shared" si="3"/>
        <v>0</v>
      </c>
      <c r="N22" s="179">
        <f>_xll.Assistant.XL.RIK_AC("INF06__;INF02@E=1,S=1021,G=0,T=0,P=0:@R=A,S=1027,V={0}:R=B,S=1005,V={1}:R=C,S=2000,V={2}:R=D,S=1009,V={3}:R=E,S=1010,V={4}:R=F,S=2|1011,V={5}:R=G,S=2|1012,V={6}:R=H,S=1004,V={7}:",$B$1,$H$9,$B$2,N$3,$H$10,$B$3,$C22,$B$5)</f>
        <v>0</v>
      </c>
    </row>
    <row r="23" spans="1:18" ht="16.5" customHeight="1" x14ac:dyDescent="0.25">
      <c r="A23" s="17" t="str">
        <f t="shared" si="1"/>
        <v>BIA.AJ</v>
      </c>
      <c r="B23" s="17" t="str">
        <f t="shared" si="2"/>
        <v>BIA.AK</v>
      </c>
      <c r="C23" s="17" t="str">
        <f t="shared" si="0"/>
        <v>BIA.AJ,BIA.AK</v>
      </c>
      <c r="E23" s="362"/>
      <c r="F23" s="338"/>
      <c r="G23" s="335" t="s">
        <v>106</v>
      </c>
      <c r="H23" s="336"/>
      <c r="I23" s="167" t="s">
        <v>461</v>
      </c>
      <c r="J23" s="176">
        <f>_xll.Assistant.XL.RIK_AC("INF06__;INF02@E=1,S=1021,G=0,T=0,P=0:@R=A,S=1027,V={0}:R=B,S=1005,V={1}:R=C,S=2000,V={2}:R=D,S=1009,V={3}:R=E,S=1010,V={4}:R=F,S=2|1011,V={5}:R=G,S=2|1012,V={6}:R=H,S=1004,V={7}:",$B$1,$H$9,$B$2,J$3,$H$10,$B$3,$A23,$B$5)</f>
        <v>0</v>
      </c>
      <c r="K23" s="167" t="s">
        <v>107</v>
      </c>
      <c r="L23" s="179">
        <f>_xll.Assistant.XL.RIK_AC("INF06__;INF02@E=1,S=1021,G=0,T=0,P=0,C=*-1:@R=A,S=1027,V={0}:R=B,S=1005,V={1}:R=C,S=2000,V={2}:R=D,S=1009,V={3}:R=E,S=1010,V={4}:R=F,S=2|1011,V={5}:R=G,S=2|1012,V={6}:R=H,S=1004,V={7}:",$B$1,$H$9,$B$2,L$3,$H$10,$B$3,$B23,$B$5)</f>
        <v>0</v>
      </c>
      <c r="M23" s="183">
        <f t="shared" si="3"/>
        <v>0</v>
      </c>
      <c r="N23" s="179">
        <f>_xll.Assistant.XL.RIK_AC("INF06__;INF02@E=1,S=1021,G=0,T=0,P=0:@R=A,S=1027,V={0}:R=B,S=1005,V={1}:R=C,S=2000,V={2}:R=D,S=1009,V={3}:R=E,S=1010,V={4}:R=F,S=2|1011,V={5}:R=G,S=2|1012,V={6}:R=H,S=1004,V={7}:",$B$1,$H$9,$B$2,N$3,$H$10,$B$3,$C23,$B$5)</f>
        <v>0</v>
      </c>
    </row>
    <row r="24" spans="1:18" ht="16.5" customHeight="1" x14ac:dyDescent="0.25">
      <c r="A24" s="17" t="str">
        <f t="shared" si="1"/>
        <v>BIA.AL</v>
      </c>
      <c r="B24" s="17" t="str">
        <f t="shared" si="2"/>
        <v>BIA.AM</v>
      </c>
      <c r="C24" s="17" t="str">
        <f t="shared" si="0"/>
        <v>BIA.AL,BIA.AM</v>
      </c>
      <c r="E24" s="362"/>
      <c r="F24" s="339"/>
      <c r="G24" s="335" t="s">
        <v>108</v>
      </c>
      <c r="H24" s="336"/>
      <c r="I24" s="167" t="s">
        <v>109</v>
      </c>
      <c r="J24" s="176">
        <f>_xll.Assistant.XL.RIK_AC("INF06__;INF02@E=1,S=1021,G=0,T=0,P=0:@R=A,S=1027,V={0}:R=B,S=1005,V={1}:R=C,S=2000,V={2}:R=D,S=1009,V={3}:R=E,S=1010,V={4}:R=F,S=2|1011,V={5}:R=G,S=2|1012,V={6}:R=H,S=1004,V={7}:",$B$1,$H$9,$B$2,J$3,$H$10,$B$3,$A24,$B$5)</f>
        <v>0</v>
      </c>
      <c r="K24" s="167" t="s">
        <v>110</v>
      </c>
      <c r="L24" s="179">
        <f>_xll.Assistant.XL.RIK_AC("INF06__;INF02@E=1,S=1021,G=0,T=0,P=0,C=*-1:@R=A,S=1027,V={0}:R=B,S=1005,V={1}:R=C,S=2000,V={2}:R=D,S=1009,V={3}:R=E,S=1010,V={4}:R=F,S=2|1011,V={5}:R=G,S=2|1012,V={6}:R=H,S=1004,V={7}:",$B$1,$H$9,$B$2,L$3,$H$10,$B$3,$B24,$B$5)</f>
        <v>0</v>
      </c>
      <c r="M24" s="183">
        <f t="shared" si="3"/>
        <v>0</v>
      </c>
      <c r="N24" s="179">
        <f>_xll.Assistant.XL.RIK_AC("INF06__;INF02@E=1,S=1021,G=0,T=0,P=0:@R=A,S=1027,V={0}:R=B,S=1005,V={1}:R=C,S=2000,V={2}:R=D,S=1009,V={3}:R=E,S=1010,V={4}:R=F,S=2|1011,V={5}:R=G,S=2|1012,V={6}:R=H,S=1004,V={7}:",$B$1,$H$9,$B$2,N$3,$H$10,$B$3,$C24,$B$5)</f>
        <v>0</v>
      </c>
    </row>
    <row r="25" spans="1:18" ht="16.5" customHeight="1" x14ac:dyDescent="0.25">
      <c r="A25" s="17" t="str">
        <f t="shared" si="1"/>
        <v>BIA.AN</v>
      </c>
      <c r="B25" s="17" t="str">
        <f t="shared" si="2"/>
        <v>BIA.AO</v>
      </c>
      <c r="C25" s="17" t="str">
        <f t="shared" si="0"/>
        <v>BIA.AN,BIA.AO</v>
      </c>
      <c r="E25" s="362"/>
      <c r="F25" s="337" t="s">
        <v>111</v>
      </c>
      <c r="G25" s="335" t="s">
        <v>112</v>
      </c>
      <c r="H25" s="336"/>
      <c r="I25" s="167" t="s">
        <v>113</v>
      </c>
      <c r="J25" s="176">
        <f>_xll.Assistant.XL.RIK_AC("INF06__;INF02@E=1,S=1021,G=0,T=0,P=0:@R=A,S=1027,V={0}:R=B,S=1005,V={1}:R=C,S=2000,V={2}:R=D,S=1009,V={3}:R=E,S=1010,V={4}:R=F,S=2|1011,V={5}:R=G,S=2|1012,V={6}:R=H,S=1004,V={7}:",$B$1,$H$9,$B$2,J$3,$H$10,$B$3,$A25,$B$5)</f>
        <v>54000000</v>
      </c>
      <c r="K25" s="167" t="s">
        <v>114</v>
      </c>
      <c r="L25" s="179">
        <f>_xll.Assistant.XL.RIK_AC("INF06__;INF02@E=1,S=1021,G=0,T=0,P=0,C=*-1:@R=A,S=1027,V={0}:R=B,S=1005,V={1}:R=C,S=2000,V={2}:R=D,S=1009,V={3}:R=E,S=1010,V={4}:R=F,S=2|1011,V={5}:R=G,S=2|1012,V={6}:R=H,S=1004,V={7}:",$B$1,$H$9,$B$2,L$3,$H$10,$B$3,$B25,$B$5)</f>
        <v>0</v>
      </c>
      <c r="M25" s="183">
        <f t="shared" si="3"/>
        <v>54000000</v>
      </c>
      <c r="N25" s="179">
        <f>_xll.Assistant.XL.RIK_AC("INF06__;INF02@E=1,S=1021,G=0,T=0,P=0:@R=A,S=1027,V={0}:R=B,S=1005,V={1}:R=C,S=2000,V={2}:R=D,S=1009,V={3}:R=E,S=1010,V={4}:R=F,S=2|1011,V={5}:R=G,S=2|1012,V={6}:R=H,S=1004,V={7}:",$B$1,$H$9,$B$2,N$3,$H$10,$B$3,$C25,$B$5)</f>
        <v>54000000</v>
      </c>
    </row>
    <row r="26" spans="1:18" ht="16.5" customHeight="1" x14ac:dyDescent="0.25">
      <c r="A26" s="17" t="str">
        <f t="shared" si="1"/>
        <v>BIA.AP</v>
      </c>
      <c r="B26" s="17" t="str">
        <f t="shared" si="2"/>
        <v>BIA.AQ</v>
      </c>
      <c r="C26" s="17" t="str">
        <f t="shared" si="0"/>
        <v>BIA.AP,BIA.AQ</v>
      </c>
      <c r="E26" s="362"/>
      <c r="F26" s="338"/>
      <c r="G26" s="335" t="s">
        <v>115</v>
      </c>
      <c r="H26" s="336"/>
      <c r="I26" s="167" t="s">
        <v>116</v>
      </c>
      <c r="J26" s="177">
        <f>_xll.Assistant.XL.RIK_AC("INF06__;INF02@E=1,S=1021,G=0,T=0,P=0:@R=A,S=1027,V={0}:R=B,S=1005,V={1}:R=C,S=2000,V={2}:R=D,S=1009,V={3}:R=E,S=1010,V={4}:R=F,S=2|1011,V={5}:R=G,S=2|1012,V={6}:R=H,S=1004,V={7}:",$B$1,$H$9,$B$2,J$3,$H$10,$B$3,$A26,$B$5)</f>
        <v>0</v>
      </c>
      <c r="K26" s="167" t="s">
        <v>117</v>
      </c>
      <c r="L26" s="179">
        <f>_xll.Assistant.XL.RIK_AC("INF06__;INF02@E=1,S=1021,G=0,T=0,P=0,C=*-1:@R=A,S=1027,V={0}:R=B,S=1005,V={1}:R=C,S=2000,V={2}:R=D,S=1009,V={3}:R=E,S=1010,V={4}:R=F,S=2|1011,V={5}:R=G,S=2|1012,V={6}:R=H,S=1004,V={7}:",$B$1,$H$9,$B$2,L$3,$H$10,$B$3,$B26,$B$5)</f>
        <v>0</v>
      </c>
      <c r="M26" s="183">
        <f t="shared" si="3"/>
        <v>0</v>
      </c>
      <c r="N26" s="179">
        <f>_xll.Assistant.XL.RIK_AC("INF06__;INF02@E=1,S=1021,G=0,T=0,P=0:@R=A,S=1027,V={0}:R=B,S=1005,V={1}:R=C,S=2000,V={2}:R=D,S=1009,V={3}:R=E,S=1010,V={4}:R=F,S=2|1011,V={5}:R=G,S=2|1012,V={6}:R=H,S=1004,V={7}:",$B$1,$H$9,$B$2,N$3,$H$10,$B$3,$C26,$B$5)</f>
        <v>0</v>
      </c>
    </row>
    <row r="27" spans="1:18" ht="16.5" customHeight="1" x14ac:dyDescent="0.25">
      <c r="A27" s="17" t="str">
        <f t="shared" si="1"/>
        <v>BIA.AR</v>
      </c>
      <c r="B27" s="17" t="str">
        <f t="shared" si="2"/>
        <v>BIA.AS</v>
      </c>
      <c r="C27" s="17" t="str">
        <f t="shared" si="0"/>
        <v>BIA.AR,BIA.AS</v>
      </c>
      <c r="E27" s="362"/>
      <c r="F27" s="338"/>
      <c r="G27" s="335" t="s">
        <v>118</v>
      </c>
      <c r="H27" s="336"/>
      <c r="I27" s="167" t="s">
        <v>119</v>
      </c>
      <c r="J27" s="177">
        <f>_xll.Assistant.XL.RIK_AC("INF06__;INF02@E=1,S=1021,G=0,T=0,P=0:@R=A,S=1027,V={0}:R=B,S=1005,V={1}:R=C,S=2000,V={2}:R=D,S=1009,V={3}:R=E,S=1010,V={4}:R=F,S=2|1011,V={5}:R=G,S=2|1012,V={6}:R=H,S=1004,V={7}:",$B$1,$H$9,$B$2,J$3,$H$10,$B$3,$A27,$B$5)</f>
        <v>854236</v>
      </c>
      <c r="K27" s="167" t="s">
        <v>120</v>
      </c>
      <c r="L27" s="179">
        <f>_xll.Assistant.XL.RIK_AC("INF06__;INF02@E=1,S=1021,G=0,T=0,P=0,C=*-1:@R=A,S=1027,V={0}:R=B,S=1005,V={1}:R=C,S=2000,V={2}:R=D,S=1009,V={3}:R=E,S=1010,V={4}:R=F,S=2|1011,V={5}:R=G,S=2|1012,V={6}:R=H,S=1004,V={7}:",$B$1,$H$9,$B$2,L$3,$H$10,$B$3,$B27,$B$5)</f>
        <v>547812</v>
      </c>
      <c r="M27" s="183">
        <f t="shared" si="3"/>
        <v>306424</v>
      </c>
      <c r="N27" s="179">
        <f>_xll.Assistant.XL.RIK_AC("INF06__;INF02@E=1,S=1021,G=0,T=0,P=0:@R=A,S=1027,V={0}:R=B,S=1005,V={1}:R=C,S=2000,V={2}:R=D,S=1009,V={3}:R=E,S=1010,V={4}:R=F,S=2|1011,V={5}:R=G,S=2|1012,V={6}:R=H,S=1004,V={7}:",$B$1,$H$9,$B$2,N$3,$H$10,$B$3,$C27,$B$5)</f>
        <v>306424</v>
      </c>
      <c r="O27" s="159"/>
      <c r="R27" s="160"/>
    </row>
    <row r="28" spans="1:18" ht="16.5" customHeight="1" x14ac:dyDescent="0.25">
      <c r="A28" s="17" t="str">
        <f t="shared" si="1"/>
        <v>BIA.AT</v>
      </c>
      <c r="B28" s="17" t="str">
        <f t="shared" si="2"/>
        <v>BIA.AU</v>
      </c>
      <c r="C28" s="17" t="str">
        <f t="shared" si="0"/>
        <v>BIA.AT,BIA.AU</v>
      </c>
      <c r="E28" s="362"/>
      <c r="F28" s="338"/>
      <c r="G28" s="335" t="s">
        <v>121</v>
      </c>
      <c r="H28" s="336"/>
      <c r="I28" s="167" t="s">
        <v>122</v>
      </c>
      <c r="J28" s="177">
        <f>_xll.Assistant.XL.RIK_AC("INF06__;INF02@E=1,S=1021,G=0,T=0,P=0:@R=A,S=1027,V={0}:R=B,S=1005,V={1}:R=C,S=2000,V={2}:R=D,S=1009,V={3}:R=E,S=1010,V={4}:R=F,S=2|1011,V={5}:R=G,S=2|1012,V={6}:R=H,S=1004,V={7}:",$B$1,$H$9,$B$2,J$3,$H$10,$B$3,$A28,$B$5)</f>
        <v>35998561</v>
      </c>
      <c r="K28" s="167" t="s">
        <v>123</v>
      </c>
      <c r="L28" s="179">
        <f>_xll.Assistant.XL.RIK_AC("INF06__;INF02@E=1,S=1021,G=0,T=0,P=0,C=*-1:@R=A,S=1027,V={0}:R=B,S=1005,V={1}:R=C,S=2000,V={2}:R=D,S=1009,V={3}:R=E,S=1010,V={4}:R=F,S=2|1011,V={5}:R=G,S=2|1012,V={6}:R=H,S=1004,V={7}:",$B$1,$H$9,$B$2,L$3,$H$10,$B$3,$B28,$B$5)</f>
        <v>11887650.5</v>
      </c>
      <c r="M28" s="183">
        <f t="shared" si="3"/>
        <v>24110910.5</v>
      </c>
      <c r="N28" s="179">
        <f>_xll.Assistant.XL.RIK_AC("INF06__;INF02@E=1,S=1021,G=0,T=0,P=0:@R=A,S=1027,V={0}:R=B,S=1005,V={1}:R=C,S=2000,V={2}:R=D,S=1009,V={3}:R=E,S=1010,V={4}:R=F,S=2|1011,V={5}:R=G,S=2|1012,V={6}:R=H,S=1004,V={7}:",$B$1,$H$9,$B$2,N$3,$H$10,$B$3,$C28,$B$5)</f>
        <v>24124500.5</v>
      </c>
    </row>
    <row r="29" spans="1:18" ht="16.5" customHeight="1" x14ac:dyDescent="0.25">
      <c r="A29" s="17" t="str">
        <f t="shared" si="1"/>
        <v>BIA.AV</v>
      </c>
      <c r="B29" s="17" t="str">
        <f t="shared" si="2"/>
        <v>BIA.AW</v>
      </c>
      <c r="C29" s="17" t="str">
        <f t="shared" si="0"/>
        <v>BIA.AV,BIA.AW</v>
      </c>
      <c r="E29" s="362"/>
      <c r="F29" s="338"/>
      <c r="G29" s="335" t="s">
        <v>124</v>
      </c>
      <c r="H29" s="336"/>
      <c r="I29" s="167" t="s">
        <v>125</v>
      </c>
      <c r="J29" s="176">
        <f>_xll.Assistant.XL.RIK_AC("INF06__;INF02@E=1,S=1021,G=0,T=0,P=0:@R=A,S=1027,V={0}:R=B,S=1005,V={1}:R=C,S=2000,V={2}:R=D,S=1009,V={3}:R=E,S=1010,V={4}:R=F,S=2|1011,V={5}:R=G,S=2|1012,V={6}:R=H,S=1004,V={7}:",$B$1,$H$9,$B$2,J$3,$H$10,$B$3,$A29,$B$5)</f>
        <v>0</v>
      </c>
      <c r="K29" s="167" t="s">
        <v>126</v>
      </c>
      <c r="L29" s="179">
        <f>_xll.Assistant.XL.RIK_AC("INF06__;INF02@E=1,S=1021,G=0,T=0,P=0,C=*-1:@R=A,S=1027,V={0}:R=B,S=1005,V={1}:R=C,S=2000,V={2}:R=D,S=1009,V={3}:R=E,S=1010,V={4}:R=F,S=2|1011,V={5}:R=G,S=2|1012,V={6}:R=H,S=1004,V={7}:",$B$1,$H$9,$B$2,L$3,$H$10,$B$3,$B29,$B$5)</f>
        <v>0</v>
      </c>
      <c r="M29" s="183">
        <f t="shared" si="3"/>
        <v>0</v>
      </c>
      <c r="N29" s="179">
        <f>_xll.Assistant.XL.RIK_AC("INF06__;INF02@E=1,S=1021,G=0,T=0,P=0:@R=A,S=1027,V={0}:R=B,S=1005,V={1}:R=C,S=2000,V={2}:R=D,S=1009,V={3}:R=E,S=1010,V={4}:R=F,S=2|1011,V={5}:R=G,S=2|1012,V={6}:R=H,S=1004,V={7}:",$B$1,$H$9,$B$2,N$3,$H$10,$B$3,$C29,$B$5)</f>
        <v>0</v>
      </c>
    </row>
    <row r="30" spans="1:18" ht="16.5" customHeight="1" x14ac:dyDescent="0.25">
      <c r="A30" s="17" t="str">
        <f t="shared" si="1"/>
        <v>BIA.AX</v>
      </c>
      <c r="B30" s="17" t="str">
        <f t="shared" si="2"/>
        <v>BIA.AY</v>
      </c>
      <c r="C30" s="17" t="str">
        <f t="shared" si="0"/>
        <v>BIA.AX,BIA.AY</v>
      </c>
      <c r="E30" s="362"/>
      <c r="F30" s="339"/>
      <c r="G30" s="335" t="s">
        <v>127</v>
      </c>
      <c r="H30" s="336"/>
      <c r="I30" s="167" t="s">
        <v>534</v>
      </c>
      <c r="J30" s="176">
        <f>_xll.Assistant.XL.RIK_AC("INF06__;INF02@E=1,S=1021,G=0,T=0,P=0:@R=A,S=1027,V={0}:R=B,S=1005,V={1}:R=C,S=2000,V={2}:R=D,S=1009,V={3}:R=E,S=1010,V={4}:R=F,S=2|1011,V={5}:R=G,S=2|1012,V={6}:R=H,S=1004,V={7}:",$B$1,$H$9,$B$2,J$3,$H$10,$B$3,$A30,$B$5)</f>
        <v>0</v>
      </c>
      <c r="K30" s="167" t="s">
        <v>128</v>
      </c>
      <c r="L30" s="179">
        <f>_xll.Assistant.XL.RIK_AC("INF06__;INF02@E=1,S=1021,G=0,T=0,P=0,C=*-1:@R=A,S=1027,V={0}:R=B,S=1005,V={1}:R=C,S=2000,V={2}:R=D,S=1009,V={3}:R=E,S=1010,V={4}:R=F,S=2|1011,V={5}:R=G,S=2|1012,V={6}:R=H,S=1004,V={7}:",$B$1,$H$9,$B$2,L$3,$H$10,$B$3,$B30,$B$5)</f>
        <v>0</v>
      </c>
      <c r="M30" s="183">
        <f t="shared" si="3"/>
        <v>0</v>
      </c>
      <c r="N30" s="179">
        <f>_xll.Assistant.XL.RIK_AC("INF06__;INF02@E=1,S=1021,G=0,T=0,P=0:@R=A,S=1027,V={0}:R=B,S=1005,V={1}:R=C,S=2000,V={2}:R=D,S=1009,V={3}:R=E,S=1010,V={4}:R=F,S=2|1011,V={5}:R=G,S=2|1012,V={6}:R=H,S=1004,V={7}:",$B$1,$H$9,$B$2,N$3,$H$10,$B$3,$C30,$B$5)</f>
        <v>0</v>
      </c>
    </row>
    <row r="31" spans="1:18" ht="16.5" customHeight="1" x14ac:dyDescent="0.25">
      <c r="A31" s="17" t="str">
        <f t="shared" si="1"/>
        <v>BIA.CS</v>
      </c>
      <c r="B31" s="17" t="str">
        <f t="shared" si="2"/>
        <v>BIA.CT</v>
      </c>
      <c r="C31" s="17" t="str">
        <f t="shared" si="0"/>
        <v>BIA.CS,BIA.CT</v>
      </c>
      <c r="E31" s="362"/>
      <c r="F31" s="337" t="s">
        <v>129</v>
      </c>
      <c r="G31" s="335" t="s">
        <v>130</v>
      </c>
      <c r="H31" s="336"/>
      <c r="I31" s="167" t="s">
        <v>131</v>
      </c>
      <c r="J31" s="176">
        <f>_xll.Assistant.XL.RIK_AC("INF06__;INF02@E=1,S=1021,G=0,T=0,P=0:@R=A,S=1027,V={0}:R=B,S=1005,V={1}:R=C,S=2000,V={2}:R=D,S=1009,V={3}:R=E,S=1010,V={4}:R=F,S=2|1011,V={5}:R=G,S=2|1012,V={6}:R=H,S=1004,V={7}:",$B$1,$H$9,$B$2,J$3,$H$10,$B$3,$A31,$B$5)</f>
        <v>0</v>
      </c>
      <c r="K31" s="167" t="s">
        <v>132</v>
      </c>
      <c r="L31" s="179">
        <f>_xll.Assistant.XL.RIK_AC("INF06__;INF02@E=1,S=1021,G=0,T=0,P=0,C=*-1:@R=A,S=1027,V={0}:R=B,S=1005,V={1}:R=C,S=2000,V={2}:R=D,S=1009,V={3}:R=E,S=1010,V={4}:R=F,S=2|1011,V={5}:R=G,S=2|1012,V={6}:R=H,S=1004,V={7}:",$B$1,$H$9,$B$2,L$3,$H$10,$B$3,$B31,$B$5)</f>
        <v>0</v>
      </c>
      <c r="M31" s="183">
        <f t="shared" si="3"/>
        <v>0</v>
      </c>
      <c r="N31" s="179">
        <f>_xll.Assistant.XL.RIK_AC("INF06__;INF02@E=1,S=1021,G=0,T=0,P=0:@R=A,S=1027,V={0}:R=B,S=1005,V={1}:R=C,S=2000,V={2}:R=D,S=1009,V={3}:R=E,S=1010,V={4}:R=F,S=2|1011,V={5}:R=G,S=2|1012,V={6}:R=H,S=1004,V={7}:",$B$1,$H$9,$B$2,N$3,$H$10,$B$3,$C31,$B$5)</f>
        <v>0</v>
      </c>
    </row>
    <row r="32" spans="1:18" ht="16.5" customHeight="1" x14ac:dyDescent="0.25">
      <c r="A32" s="17" t="str">
        <f t="shared" si="1"/>
        <v>BIA.CU</v>
      </c>
      <c r="B32" s="17" t="str">
        <f t="shared" si="2"/>
        <v>BIA.CV</v>
      </c>
      <c r="C32" s="17" t="str">
        <f t="shared" si="0"/>
        <v>BIA.CU,BIA.CV</v>
      </c>
      <c r="E32" s="362"/>
      <c r="F32" s="338"/>
      <c r="G32" s="335" t="s">
        <v>133</v>
      </c>
      <c r="H32" s="336"/>
      <c r="I32" s="167" t="s">
        <v>134</v>
      </c>
      <c r="J32" s="176">
        <f>_xll.Assistant.XL.RIK_AC("INF06__;INF02@E=1,S=1021,G=0,T=0,P=0:@R=A,S=1027,V={0}:R=B,S=1005,V={1}:R=C,S=2000,V={2}:R=D,S=1009,V={3}:R=E,S=1010,V={4}:R=F,S=2|1011,V={5}:R=G,S=2|1012,V={6}:R=H,S=1004,V={7}:",$B$1,$H$9,$B$2,J$3,$H$10,$B$3,$A32,$B$5)</f>
        <v>0</v>
      </c>
      <c r="K32" s="167" t="s">
        <v>135</v>
      </c>
      <c r="L32" s="179">
        <f>_xll.Assistant.XL.RIK_AC("INF06__;INF02@E=1,S=1021,G=0,T=0,P=0,C=*-1:@R=A,S=1027,V={0}:R=B,S=1005,V={1}:R=C,S=2000,V={2}:R=D,S=1009,V={3}:R=E,S=1010,V={4}:R=F,S=2|1011,V={5}:R=G,S=2|1012,V={6}:R=H,S=1004,V={7}:",$B$1,$H$9,$B$2,L$3,$H$10,$B$3,$B32,$B$5)</f>
        <v>0</v>
      </c>
      <c r="M32" s="183">
        <f t="shared" si="3"/>
        <v>0</v>
      </c>
      <c r="N32" s="179">
        <f>_xll.Assistant.XL.RIK_AC("INF06__;INF02@E=1,S=1021,G=0,T=0,P=0:@R=A,S=1027,V={0}:R=B,S=1005,V={1}:R=C,S=2000,V={2}:R=D,S=1009,V={3}:R=E,S=1010,V={4}:R=F,S=2|1011,V={5}:R=G,S=2|1012,V={6}:R=H,S=1004,V={7}:",$B$1,$H$9,$B$2,N$3,$H$10,$B$3,$C32,$B$5)</f>
        <v>-101520</v>
      </c>
    </row>
    <row r="33" spans="1:14" ht="16.5" customHeight="1" x14ac:dyDescent="0.25">
      <c r="A33" s="17" t="str">
        <f t="shared" si="1"/>
        <v>BIA.BB</v>
      </c>
      <c r="B33" s="17" t="str">
        <f t="shared" si="2"/>
        <v>BIA.BC</v>
      </c>
      <c r="C33" s="17" t="str">
        <f t="shared" si="0"/>
        <v>BIA.BB,BIA.BC</v>
      </c>
      <c r="E33" s="362"/>
      <c r="F33" s="338"/>
      <c r="G33" s="335" t="s">
        <v>136</v>
      </c>
      <c r="H33" s="336"/>
      <c r="I33" s="167" t="s">
        <v>137</v>
      </c>
      <c r="J33" s="177">
        <f>_xll.Assistant.XL.RIK_AC("INF06__;INF02@E=1,S=1021,G=0,T=0,P=0:@R=A,S=1027,V={0}:R=B,S=1005,V={1}:R=C,S=2000,V={2}:R=D,S=1009,V={3}:R=E,S=1010,V={4}:R=F,S=2|1011,V={5}:R=G,S=2|1012,V={6}:R=H,S=1004,V={7}:",$B$1,$H$9,$B$2,J$3,$H$10,$B$3,$A33,$B$5)</f>
        <v>150000</v>
      </c>
      <c r="K33" s="167" t="s">
        <v>138</v>
      </c>
      <c r="L33" s="179">
        <f>_xll.Assistant.XL.RIK_AC("INF06__;INF02@E=1,S=1021,G=0,T=0,P=0,C=*-1:@R=A,S=1027,V={0}:R=B,S=1005,V={1}:R=C,S=2000,V={2}:R=D,S=1009,V={3}:R=E,S=1010,V={4}:R=F,S=2|1011,V={5}:R=G,S=2|1012,V={6}:R=H,S=1004,V={7}:",$B$1,$H$9,$B$2,L$3,$H$10,$B$3,$B33,$B$5)</f>
        <v>1900000</v>
      </c>
      <c r="M33" s="183">
        <f t="shared" si="3"/>
        <v>-1750000</v>
      </c>
      <c r="N33" s="179">
        <f>_xll.Assistant.XL.RIK_AC("INF06__;INF02@E=1,S=1021,G=0,T=0,P=0:@R=A,S=1027,V={0}:R=B,S=1005,V={1}:R=C,S=2000,V={2}:R=D,S=1009,V={3}:R=E,S=1010,V={4}:R=F,S=2|1011,V={5}:R=G,S=2|1012,V={6}:R=H,S=1004,V={7}:",$B$1,$H$9,$B$2,N$3,$H$10,$B$3,$C33,$B$5)</f>
        <v>-1750000</v>
      </c>
    </row>
    <row r="34" spans="1:14" ht="16.5" customHeight="1" x14ac:dyDescent="0.25">
      <c r="A34" s="17" t="str">
        <f t="shared" si="1"/>
        <v>BIA.BD</v>
      </c>
      <c r="B34" s="17" t="str">
        <f t="shared" si="2"/>
        <v>BIA.BE</v>
      </c>
      <c r="C34" s="17" t="str">
        <f t="shared" si="0"/>
        <v>BIA.BD,BIA.BE</v>
      </c>
      <c r="E34" s="362"/>
      <c r="F34" s="338"/>
      <c r="G34" s="335" t="s">
        <v>139</v>
      </c>
      <c r="H34" s="336"/>
      <c r="I34" s="167" t="s">
        <v>140</v>
      </c>
      <c r="J34" s="177">
        <f>_xll.Assistant.XL.RIK_AC("INF06__;INF02@E=1,S=1021,G=0,T=0,P=0:@R=A,S=1027,V={0}:R=B,S=1005,V={1}:R=C,S=2000,V={2}:R=D,S=1009,V={3}:R=E,S=1010,V={4}:R=F,S=2|1011,V={5}:R=G,S=2|1012,V={6}:R=H,S=1004,V={7}:",$B$1,$H$9,$B$2,J$3,$H$10,$B$3,$A34,$B$5)</f>
        <v>0</v>
      </c>
      <c r="K34" s="167" t="s">
        <v>141</v>
      </c>
      <c r="L34" s="179">
        <f>_xll.Assistant.XL.RIK_AC("INF06__;INF02@E=1,S=1021,G=0,T=0,P=0,C=*-1:@R=A,S=1027,V={0}:R=B,S=1005,V={1}:R=C,S=2000,V={2}:R=D,S=1009,V={3}:R=E,S=1010,V={4}:R=F,S=2|1011,V={5}:R=G,S=2|1012,V={6}:R=H,S=1004,V={7}:",$B$1,$H$9,$B$2,L$3,$H$10,$B$3,$B34,$B$5)</f>
        <v>0</v>
      </c>
      <c r="M34" s="183">
        <f t="shared" si="3"/>
        <v>0</v>
      </c>
      <c r="N34" s="179">
        <f>_xll.Assistant.XL.RIK_AC("INF06__;INF02@E=1,S=1021,G=0,T=0,P=0:@R=A,S=1027,V={0}:R=B,S=1005,V={1}:R=C,S=2000,V={2}:R=D,S=1009,V={3}:R=E,S=1010,V={4}:R=F,S=2|1011,V={5}:R=G,S=2|1012,V={6}:R=H,S=1004,V={7}:",$B$1,$H$9,$B$2,N$3,$H$10,$B$3,$C34,$B$5)</f>
        <v>0</v>
      </c>
    </row>
    <row r="35" spans="1:14" ht="16.5" customHeight="1" x14ac:dyDescent="0.25">
      <c r="A35" s="17" t="str">
        <f t="shared" si="1"/>
        <v>BIA.BF</v>
      </c>
      <c r="B35" s="17" t="str">
        <f t="shared" si="2"/>
        <v>BIA.BG</v>
      </c>
      <c r="C35" s="17" t="str">
        <f t="shared" si="0"/>
        <v>BIA.BF,BIA.BG</v>
      </c>
      <c r="E35" s="362"/>
      <c r="F35" s="338"/>
      <c r="G35" s="335" t="s">
        <v>142</v>
      </c>
      <c r="H35" s="336"/>
      <c r="I35" s="167" t="s">
        <v>143</v>
      </c>
      <c r="J35" s="177">
        <f>_xll.Assistant.XL.RIK_AC("INF06__;INF02@E=1,S=1021,G=0,T=0,P=0:@R=A,S=1027,V={0}:R=B,S=1005,V={1}:R=C,S=2000,V={2}:R=D,S=1009,V={3}:R=E,S=1010,V={4}:R=F,S=2|1011,V={5}:R=G,S=2|1012,V={6}:R=H,S=1004,V={7}:",$B$1,$H$9,$B$2,J$3,$H$10,$B$3,$A35,$B$5)</f>
        <v>0</v>
      </c>
      <c r="K35" s="167" t="s">
        <v>144</v>
      </c>
      <c r="L35" s="179">
        <f>_xll.Assistant.XL.RIK_AC("INF06__;INF02@E=1,S=1021,G=0,T=0,P=0,C=*-1:@R=A,S=1027,V={0}:R=B,S=1005,V={1}:R=C,S=2000,V={2}:R=D,S=1009,V={3}:R=E,S=1010,V={4}:R=F,S=2|1011,V={5}:R=G,S=2|1012,V={6}:R=H,S=1004,V={7}:",$B$1,$H$9,$B$2,L$3,$H$10,$B$3,$B35,$B$5)</f>
        <v>0</v>
      </c>
      <c r="M35" s="183">
        <f t="shared" si="3"/>
        <v>0</v>
      </c>
      <c r="N35" s="179">
        <f>_xll.Assistant.XL.RIK_AC("INF06__;INF02@E=1,S=1021,G=0,T=0,P=0:@R=A,S=1027,V={0}:R=B,S=1005,V={1}:R=C,S=2000,V={2}:R=D,S=1009,V={3}:R=E,S=1010,V={4}:R=F,S=2|1011,V={5}:R=G,S=2|1012,V={6}:R=H,S=1004,V={7}:",$B$1,$H$9,$B$2,N$3,$H$10,$B$3,$C35,$B$5)</f>
        <v>0</v>
      </c>
    </row>
    <row r="36" spans="1:14" ht="16.5" customHeight="1" thickBot="1" x14ac:dyDescent="0.3">
      <c r="A36" s="17" t="str">
        <f t="shared" si="1"/>
        <v>BIA.BH</v>
      </c>
      <c r="B36" s="17" t="str">
        <f t="shared" si="2"/>
        <v>BIA.BI</v>
      </c>
      <c r="C36" s="17" t="str">
        <f t="shared" si="0"/>
        <v>BIA.BH,BIA.BI</v>
      </c>
      <c r="E36" s="362"/>
      <c r="F36" s="338"/>
      <c r="G36" s="360" t="s">
        <v>145</v>
      </c>
      <c r="H36" s="361"/>
      <c r="I36" s="167" t="s">
        <v>146</v>
      </c>
      <c r="J36" s="178">
        <f>_xll.Assistant.XL.RIK_AC("INF06__;INF02@E=1,S=1021,G=0,T=0,P=0:@R=A,S=1027,V={0}:R=B,S=1005,V={1}:R=C,S=2000,V={2}:R=D,S=1009,V={3}:R=E,S=1010,V={4}:R=F,S=2|1011,V={5}:R=G,S=2|1012,V={6}:R=H,S=1004,V={7}:",$B$1,$H$9,$B$2,J$3,$H$10,$B$3,$A36,$B$5)</f>
        <v>400120</v>
      </c>
      <c r="K36" s="167" t="s">
        <v>147</v>
      </c>
      <c r="L36" s="180">
        <f>_xll.Assistant.XL.RIK_AC("INF06__;INF02@E=1,S=1021,G=0,T=0,P=0,C=*-1:@R=A,S=1027,V={0}:R=B,S=1005,V={1}:R=C,S=2000,V={2}:R=D,S=1009,V={3}:R=E,S=1010,V={4}:R=F,S=2|1011,V={5}:R=G,S=2|1012,V={6}:R=H,S=1004,V={7}:",$B$1,$H$9,$B$2,L$3,$H$10,$B$3,$B36,$B$5)</f>
        <v>0</v>
      </c>
      <c r="M36" s="184">
        <f t="shared" si="3"/>
        <v>400120</v>
      </c>
      <c r="N36" s="180">
        <f>_xll.Assistant.XL.RIK_AC("INF06__;INF02@E=1,S=1021,G=0,T=0,P=0:@R=A,S=1027,V={0}:R=B,S=1005,V={1}:R=C,S=2000,V={2}:R=D,S=1009,V={3}:R=E,S=1010,V={4}:R=F,S=2|1011,V={5}:R=G,S=2|1012,V={6}:R=H,S=1004,V={7}:",$B$1,$H$9,$B$2,N$3,$H$10,$B$3,$C36,$B$5)</f>
        <v>400120</v>
      </c>
    </row>
    <row r="37" spans="1:14" ht="18.75" customHeight="1" thickBot="1" x14ac:dyDescent="0.3">
      <c r="E37" s="162"/>
      <c r="F37" s="163"/>
      <c r="G37" s="358" t="s">
        <v>148</v>
      </c>
      <c r="H37" s="359"/>
      <c r="I37" s="167" t="s">
        <v>149</v>
      </c>
      <c r="J37" s="185">
        <f>IFERROR(SUM(J19:J36),"")</f>
        <v>91402917</v>
      </c>
      <c r="K37" s="167" t="s">
        <v>150</v>
      </c>
      <c r="L37" s="186">
        <f>IFERROR(SUM(L19:L36),"")</f>
        <v>14335462.5</v>
      </c>
      <c r="M37" s="187">
        <f>IFERROR(SUM(M19:M36),"")</f>
        <v>77067454.5</v>
      </c>
      <c r="N37" s="188">
        <f>IFERROR(SUM(N19:N36),"'")</f>
        <v>76979524.5</v>
      </c>
    </row>
    <row r="38" spans="1:14" ht="16.5" customHeight="1" x14ac:dyDescent="0.25">
      <c r="A38" s="17" t="str">
        <f t="shared" si="1"/>
        <v>BIA.BL</v>
      </c>
      <c r="B38" s="17" t="str">
        <f t="shared" si="2"/>
        <v>BIA.BM</v>
      </c>
      <c r="C38" s="17" t="str">
        <f t="shared" ref="C38:C49" si="4">IF(B38&lt;&gt;"",A38&amp;","&amp;B38,A38)</f>
        <v>BIA.BL,BIA.BM</v>
      </c>
      <c r="E38" s="362" t="s">
        <v>151</v>
      </c>
      <c r="F38" s="364" t="s">
        <v>152</v>
      </c>
      <c r="G38" s="365" t="s">
        <v>153</v>
      </c>
      <c r="H38" s="366"/>
      <c r="I38" s="167" t="s">
        <v>154</v>
      </c>
      <c r="J38" s="189">
        <f>_xll.Assistant.XL.RIK_AC("INF06__;INF02@E=1,S=1021,G=0,T=0,P=0:@R=A,S=1027,V={0}:R=B,S=1005,V={1}:R=C,S=2000,V={2}:R=D,S=1009,V={3}:R=E,S=1010,V={4}:R=F,S=2|1011,V={5}:R=G,S=2|1012,V={6}:R=H,S=1004,V={7}:",$B$1,$H$9,$B$2,J$3,$H$10,$B$3,$A38,$B$5)</f>
        <v>3874134.5</v>
      </c>
      <c r="K38" s="167" t="s">
        <v>155</v>
      </c>
      <c r="L38" s="190">
        <f>_xll.Assistant.XL.RIK_AC("INF06__;INF02@E=1,S=1021,G=0,T=0,P=0,C=*-1:@R=A,S=1027,V={0}:R=B,S=1005,V={1}:R=C,S=2000,V={2}:R=D,S=1009,V={3}:R=E,S=1010,V={4}:R=F,S=2|1011,V={5}:R=G,S=2|1012,V={6}:R=H,S=1004,V={7}:",$B$1,$H$9,$B$2,L$3,$H$10,$B$3,$B38,$B$5)</f>
        <v>100542</v>
      </c>
      <c r="M38" s="191">
        <f t="shared" si="3"/>
        <v>3773592.5</v>
      </c>
      <c r="N38" s="192">
        <f>_xll.Assistant.XL.RIK_AC("INF06__;INF02@E=1,S=1021,G=0,T=0,P=0:@R=A,S=1027,V={0}:R=B,S=1005,V={1}:R=C,S=2000,V={2}:R=D,S=1009,V={3}:R=E,S=1010,V={4}:R=F,S=2|1011,V={5}:R=G,S=2|1012,V={6}:R=H,S=1004,V={7}:",$B$1,$H$9,$B$2,N$3,$H$10,$B$3,$C38,$B$5)</f>
        <v>3773592.5</v>
      </c>
    </row>
    <row r="39" spans="1:14" ht="16.5" customHeight="1" x14ac:dyDescent="0.25">
      <c r="A39" s="17" t="str">
        <f t="shared" si="1"/>
        <v>BIA.BN</v>
      </c>
      <c r="B39" s="17" t="str">
        <f t="shared" si="2"/>
        <v>BIA.BO</v>
      </c>
      <c r="C39" s="17" t="str">
        <f t="shared" si="4"/>
        <v>BIA.BN,BIA.BO</v>
      </c>
      <c r="E39" s="362"/>
      <c r="F39" s="364"/>
      <c r="G39" s="335" t="s">
        <v>156</v>
      </c>
      <c r="H39" s="336"/>
      <c r="I39" s="167" t="s">
        <v>157</v>
      </c>
      <c r="J39" s="177">
        <f>_xll.Assistant.XL.RIK_AC("INF06__;INF02@E=1,S=1021,G=0,T=0,P=0:@R=A,S=1027,V={0}:R=B,S=1005,V={1}:R=C,S=2000,V={2}:R=D,S=1009,V={3}:R=E,S=1010,V={4}:R=F,S=2|1011,V={5}:R=G,S=2|1012,V={6}:R=H,S=1004,V={7}:",$B$1,$H$9,$B$2,J$3,$H$10,$B$3,$A39,$B$5)</f>
        <v>0</v>
      </c>
      <c r="K39" s="167" t="s">
        <v>158</v>
      </c>
      <c r="L39" s="179">
        <f>_xll.Assistant.XL.RIK_AC("INF06__;INF02@E=1,S=1021,G=0,T=0,P=0,C=*-1:@R=A,S=1027,V={0}:R=B,S=1005,V={1}:R=C,S=2000,V={2}:R=D,S=1009,V={3}:R=E,S=1010,V={4}:R=F,S=2|1011,V={5}:R=G,S=2|1012,V={6}:R=H,S=1004,V={7}:",$B$1,$H$9,$B$2,L$3,$H$10,$B$3,$B39,$B$5)</f>
        <v>0</v>
      </c>
      <c r="M39" s="193">
        <f t="shared" si="3"/>
        <v>0</v>
      </c>
      <c r="N39" s="194">
        <f>_xll.Assistant.XL.RIK_AC("INF06__;INF02@E=1,S=1021,G=0,T=0,P=0:@R=A,S=1027,V={0}:R=B,S=1005,V={1}:R=C,S=2000,V={2}:R=D,S=1009,V={3}:R=E,S=1010,V={4}:R=F,S=2|1011,V={5}:R=G,S=2|1012,V={6}:R=H,S=1004,V={7}:",$B$1,$H$9,$B$2,N$3,$H$10,$B$3,$C39,$B$5)</f>
        <v>0</v>
      </c>
    </row>
    <row r="40" spans="1:14" ht="16.5" customHeight="1" x14ac:dyDescent="0.25">
      <c r="A40" s="17" t="str">
        <f t="shared" si="1"/>
        <v>BIA.BP</v>
      </c>
      <c r="B40" s="17" t="str">
        <f t="shared" si="2"/>
        <v>BIA.BQ</v>
      </c>
      <c r="C40" s="17" t="str">
        <f t="shared" si="4"/>
        <v>BIA.BP,BIA.BQ</v>
      </c>
      <c r="E40" s="362"/>
      <c r="F40" s="364"/>
      <c r="G40" s="335" t="s">
        <v>159</v>
      </c>
      <c r="H40" s="336"/>
      <c r="I40" s="167" t="s">
        <v>160</v>
      </c>
      <c r="J40" s="177">
        <f>_xll.Assistant.XL.RIK_AC("INF06__;INF02@E=1,S=1021,G=0,T=0,P=0:@R=A,S=1027,V={0}:R=B,S=1005,V={1}:R=C,S=2000,V={2}:R=D,S=1009,V={3}:R=E,S=1010,V={4}:R=F,S=2|1011,V={5}:R=G,S=2|1012,V={6}:R=H,S=1004,V={7}:",$B$1,$H$9,$B$2,J$3,$H$10,$B$3,$A40,$B$5)</f>
        <v>0</v>
      </c>
      <c r="K40" s="167" t="s">
        <v>161</v>
      </c>
      <c r="L40" s="179">
        <f>_xll.Assistant.XL.RIK_AC("INF06__;INF02@E=1,S=1021,G=0,T=0,P=0,C=*-1:@R=A,S=1027,V={0}:R=B,S=1005,V={1}:R=C,S=2000,V={2}:R=D,S=1009,V={3}:R=E,S=1010,V={4}:R=F,S=2|1011,V={5}:R=G,S=2|1012,V={6}:R=H,S=1004,V={7}:",$B$1,$H$9,$B$2,L$3,$H$10,$B$3,$B40,$B$5)</f>
        <v>0</v>
      </c>
      <c r="M40" s="193">
        <f t="shared" si="3"/>
        <v>0</v>
      </c>
      <c r="N40" s="194">
        <f>_xll.Assistant.XL.RIK_AC("INF06__;INF02@E=1,S=1021,G=0,T=0,P=0:@R=A,S=1027,V={0}:R=B,S=1005,V={1}:R=C,S=2000,V={2}:R=D,S=1009,V={3}:R=E,S=1010,V={4}:R=F,S=2|1011,V={5}:R=G,S=2|1012,V={6}:R=H,S=1004,V={7}:",$B$1,$H$9,$B$2,N$3,$H$10,$B$3,$C40,$B$5)</f>
        <v>0</v>
      </c>
    </row>
    <row r="41" spans="1:14" ht="16.5" customHeight="1" x14ac:dyDescent="0.25">
      <c r="A41" s="17" t="str">
        <f t="shared" si="1"/>
        <v>BIA.BR</v>
      </c>
      <c r="B41" s="17" t="str">
        <f t="shared" si="2"/>
        <v>BIA.BS</v>
      </c>
      <c r="C41" s="17" t="str">
        <f t="shared" si="4"/>
        <v>BIA.BR,BIA.BS</v>
      </c>
      <c r="E41" s="362"/>
      <c r="F41" s="364"/>
      <c r="G41" s="335" t="s">
        <v>162</v>
      </c>
      <c r="H41" s="336"/>
      <c r="I41" s="167" t="s">
        <v>163</v>
      </c>
      <c r="J41" s="177">
        <f>_xll.Assistant.XL.RIK_AC("INF06__;INF02@E=1,S=1021,G=0,T=0,P=0:@R=A,S=1027,V={0}:R=B,S=1005,V={1}:R=C,S=2000,V={2}:R=D,S=1009,V={3}:R=E,S=1010,V={4}:R=F,S=2|1011,V={5}:R=G,S=2|1012,V={6}:R=H,S=1004,V={7}:",$B$1,$H$9,$B$2,J$3,$H$10,$B$3,$A41,$B$5)</f>
        <v>0</v>
      </c>
      <c r="K41" s="167" t="s">
        <v>164</v>
      </c>
      <c r="L41" s="179">
        <f>_xll.Assistant.XL.RIK_AC("INF06__;INF02@E=1,S=1021,G=0,T=0,P=0,C=*-1:@R=A,S=1027,V={0}:R=B,S=1005,V={1}:R=C,S=2000,V={2}:R=D,S=1009,V={3}:R=E,S=1010,V={4}:R=F,S=2|1011,V={5}:R=G,S=2|1012,V={6}:R=H,S=1004,V={7}:",$B$1,$H$9,$B$2,L$3,$H$10,$B$3,$B41,$B$5)</f>
        <v>0</v>
      </c>
      <c r="M41" s="193">
        <f t="shared" si="3"/>
        <v>0</v>
      </c>
      <c r="N41" s="194">
        <f>_xll.Assistant.XL.RIK_AC("INF06__;INF02@E=1,S=1021,G=0,T=0,P=0:@R=A,S=1027,V={0}:R=B,S=1005,V={1}:R=C,S=2000,V={2}:R=D,S=1009,V={3}:R=E,S=1010,V={4}:R=F,S=2|1011,V={5}:R=G,S=2|1012,V={6}:R=H,S=1004,V={7}:",$B$1,$H$9,$B$2,N$3,$H$10,$B$3,$C41,$B$5)</f>
        <v>0</v>
      </c>
    </row>
    <row r="42" spans="1:14" ht="16.5" customHeight="1" x14ac:dyDescent="0.25">
      <c r="A42" s="17" t="str">
        <f t="shared" si="1"/>
        <v>BIA.BT</v>
      </c>
      <c r="B42" s="17" t="str">
        <f t="shared" si="2"/>
        <v>BIA.BU</v>
      </c>
      <c r="C42" s="17" t="str">
        <f t="shared" si="4"/>
        <v>BIA.BT,BIA.BU</v>
      </c>
      <c r="E42" s="362"/>
      <c r="F42" s="364"/>
      <c r="G42" s="360" t="s">
        <v>165</v>
      </c>
      <c r="H42" s="361"/>
      <c r="I42" s="167" t="s">
        <v>166</v>
      </c>
      <c r="J42" s="177">
        <f>_xll.Assistant.XL.RIK_AC("INF06__;INF02@E=1,S=1021,G=0,T=0,P=0:@R=A,S=1027,V={0}:R=B,S=1005,V={1}:R=C,S=2000,V={2}:R=D,S=1009,V={3}:R=E,S=1010,V={4}:R=F,S=2|1011,V={5}:R=G,S=2|1012,V={6}:R=H,S=1004,V={7}:",$B$1,$H$9,$B$2,J$3,$H$10,$B$3,$A42,$B$5)</f>
        <v>0</v>
      </c>
      <c r="K42" s="167" t="s">
        <v>167</v>
      </c>
      <c r="L42" s="179">
        <f>_xll.Assistant.XL.RIK_AC("INF06__;INF02@E=1,S=1021,G=0,T=0,P=0,C=*-1:@R=A,S=1027,V={0}:R=B,S=1005,V={1}:R=C,S=2000,V={2}:R=D,S=1009,V={3}:R=E,S=1010,V={4}:R=F,S=2|1011,V={5}:R=G,S=2|1012,V={6}:R=H,S=1004,V={7}:",$B$1,$H$9,$B$2,L$3,$H$10,$B$3,$B42,$B$5)</f>
        <v>0</v>
      </c>
      <c r="M42" s="193">
        <f t="shared" si="3"/>
        <v>0</v>
      </c>
      <c r="N42" s="194">
        <f>_xll.Assistant.XL.RIK_AC("INF06__;INF02@E=1,S=1021,G=0,T=0,P=0:@R=A,S=1027,V={0}:R=B,S=1005,V={1}:R=C,S=2000,V={2}:R=D,S=1009,V={3}:R=E,S=1010,V={4}:R=F,S=2|1011,V={5}:R=G,S=2|1012,V={6}:R=H,S=1004,V={7}:",$B$1,$H$9,$B$2,N$3,$H$10,$B$3,$C42,$B$5)</f>
        <v>0</v>
      </c>
    </row>
    <row r="43" spans="1:14" ht="16.5" customHeight="1" x14ac:dyDescent="0.25">
      <c r="A43" s="17" t="str">
        <f t="shared" si="1"/>
        <v>BIA.BV</v>
      </c>
      <c r="B43" s="17" t="str">
        <f t="shared" si="2"/>
        <v>BIA.BW</v>
      </c>
      <c r="C43" s="17" t="str">
        <f t="shared" si="4"/>
        <v>BIA.BV,BIA.BW</v>
      </c>
      <c r="E43" s="363"/>
      <c r="F43" s="161"/>
      <c r="G43" s="377" t="s">
        <v>168</v>
      </c>
      <c r="H43" s="336"/>
      <c r="I43" s="167" t="s">
        <v>169</v>
      </c>
      <c r="J43" s="177">
        <f>_xll.Assistant.XL.RIK_AC("INF06__;INF02@E=1,S=1021,G=0,T=0,P=0:@R=A,S=1027,V={0}:R=B,S=1005,V={1}:R=C,S=2000,V={2}:R=D,S=1009,V={3}:R=E,S=1010,V={4}:R=F,S=2|1011,V={5}:R=G,S=2|1012,V={6}:R=H,S=1004,V={7}:",$B$1,$H$9,$B$2,J$3,$H$10,$B$3,$A43,$B$5)</f>
        <v>0</v>
      </c>
      <c r="K43" s="167" t="s">
        <v>170</v>
      </c>
      <c r="L43" s="179">
        <f>_xll.Assistant.XL.RIK_AC("INF06__;INF02@E=1,S=1021,G=0,T=0,P=0,C=*-1:@R=A,S=1027,V={0}:R=B,S=1005,V={1}:R=C,S=2000,V={2}:R=D,S=1009,V={3}:R=E,S=1010,V={4}:R=F,S=2|1011,V={5}:R=G,S=2|1012,V={6}:R=H,S=1004,V={7}:",$B$1,$H$9,$B$2,L$3,$H$10,$B$3,$B43,$B$5)</f>
        <v>0</v>
      </c>
      <c r="M43" s="193">
        <f t="shared" si="3"/>
        <v>0</v>
      </c>
      <c r="N43" s="194">
        <f>_xll.Assistant.XL.RIK_AC("INF06__;INF02@E=1,S=1021,G=0,T=0,P=0:@R=A,S=1027,V={0}:R=B,S=1005,V={1}:R=C,S=2000,V={2}:R=D,S=1009,V={3}:R=E,S=1010,V={4}:R=F,S=2|1011,V={5}:R=G,S=2|1012,V={6}:R=H,S=1004,V={7}:",$B$1,$H$9,$B$2,N$3,$H$10,$B$3,$C43,$B$5)</f>
        <v>0</v>
      </c>
    </row>
    <row r="44" spans="1:14" ht="16.5" customHeight="1" x14ac:dyDescent="0.25">
      <c r="A44" s="17" t="str">
        <f t="shared" si="1"/>
        <v>BIA.BX</v>
      </c>
      <c r="B44" s="17" t="str">
        <f t="shared" si="2"/>
        <v>BIA.BY</v>
      </c>
      <c r="C44" s="17" t="str">
        <f t="shared" si="4"/>
        <v>BIA.BX,BIA.BY</v>
      </c>
      <c r="E44" s="362"/>
      <c r="F44" s="378" t="s">
        <v>171</v>
      </c>
      <c r="G44" s="365" t="s">
        <v>172</v>
      </c>
      <c r="H44" s="366"/>
      <c r="I44" s="167" t="s">
        <v>173</v>
      </c>
      <c r="J44" s="177" t="str">
        <f>_xll.Assistant.XL.RIK_AC("INF06__;INF13@E=1,S=14,G=0,T=0,P=0:@R=A,S=16,V={0}:R=B,S=1,V={1}:R=C,S=19,V={2}:R=D,S=18,V={3}:R=E,S=21,V={4}:R=F,S=22,V={5}:R=G,S=4,V={6}:R=H,S=23,V={7}:R=I,S=24,V={8}:R=J,S=3,V={9}:",$B$1,$H$9,$H$10,$B$2,$B$4,$B$6,$A44,$J$1,$J$2,$B$3)</f>
        <v/>
      </c>
      <c r="K44" s="167" t="s">
        <v>174</v>
      </c>
      <c r="L44" s="179" t="str">
        <f>_xll.Assistant.XL.RIK_AC("INF06__;INF13@E=1,S=14,G=0,T=0,P=0,C=*-1:@R=A,S=16,V={0}:R=B,S=1,V={1}:R=C,S=19,V={2}:R=D,S=18,V={3}:R=E,S=21,V={4}:R=F,S=22,V={5}:R=G,S=4,V={6}:R=H,S=23,V={7}:R=I,S=24,V={8}:R=J,S=3,V={9}:",$B$1,$H$9,$H$10,$B$2,$B$4,$B$6,$B44,$L$1,$L$2,$B$3)</f>
        <v/>
      </c>
      <c r="M44" s="193" t="e">
        <f t="shared" si="3"/>
        <v>#VALUE!</v>
      </c>
      <c r="N44" s="194" t="str">
        <f>_xll.Assistant.XL.RIK_AC("INF06__;INF13@E=1,S=14,G=0,T=0,P=0:@R=A,S=16,V={0}:R=B,S=1,V={1}:R=C,S=19,V={2}:R=D,S=18,V={3}:R=E,S=21,V={4}:R=F,S=22,V={5}:R=G,S=4,V={6}:R=H,S=23,V={7}:R=I,S=24,V={8}:R=J,S=3,V={9}:",$B$1,$H$9,$H$10,$B$2,$B$4,$B$6,$C44,$N$1,$N$2,$B$3)</f>
        <v/>
      </c>
    </row>
    <row r="45" spans="1:14" ht="16.5" customHeight="1" x14ac:dyDescent="0.25">
      <c r="A45" s="17" t="str">
        <f t="shared" si="1"/>
        <v>BIA.BZ</v>
      </c>
      <c r="B45" s="17" t="str">
        <f t="shared" si="2"/>
        <v>BIA.CA</v>
      </c>
      <c r="C45" s="17" t="str">
        <f t="shared" si="4"/>
        <v>BIA.BZ,BIA.CA</v>
      </c>
      <c r="E45" s="362"/>
      <c r="F45" s="378"/>
      <c r="G45" s="335" t="s">
        <v>175</v>
      </c>
      <c r="H45" s="336"/>
      <c r="I45" s="167" t="s">
        <v>176</v>
      </c>
      <c r="J45" s="177" t="str">
        <f>_xll.Assistant.XL.RIK_AC("INF06__;INF13@E=1,S=14,G=0,T=0,P=0:@R=A,S=16,V={0}:R=B,S=1,V={1}:R=C,S=19,V={2}:R=D,S=18,V={3}:R=E,S=21,V={4}:R=F,S=22,V={5}:R=G,S=4,V={6}:R=H,S=23,V={7}:R=I,S=24,V={8}:R=J,S=3,V={9}:",$B$1,$H$9,$H$10,$B$2,$B$4,$B$6,$A45,$J$1,$J$2,$B$3)</f>
        <v/>
      </c>
      <c r="K45" s="167" t="s">
        <v>177</v>
      </c>
      <c r="L45" s="179" t="str">
        <f>_xll.Assistant.XL.RIK_AC("INF06__;INF13@E=1,S=14,G=0,T=0,P=0,C=*-1:@R=A,S=16,V={0}:R=B,S=1,V={1}:R=C,S=19,V={2}:R=D,S=18,V={3}:R=E,S=21,V={4}:R=F,S=22,V={5}:R=G,S=4,V={6}:R=H,S=23,V={7}:R=I,S=24,V={8}:R=J,S=3,V={9}:",$B$1,$H$9,$H$10,$B$2,$B$4,$B$6,$B45,$L$1,$L$2,$B$3)</f>
        <v/>
      </c>
      <c r="M45" s="193" t="e">
        <f t="shared" si="3"/>
        <v>#VALUE!</v>
      </c>
      <c r="N45" s="194" t="str">
        <f>_xll.Assistant.XL.RIK_AC("INF06__;INF13@E=1,S=14,G=0,T=0,P=0:@R=A,S=16,V={0}:R=B,S=1,V={1}:R=C,S=19,V={2}:R=D,S=18,V={3}:R=E,S=21,V={4}:R=F,S=22,V={5}:R=G,S=4,V={6}:R=H,S=23,V={7}:R=I,S=24,V={8}:R=J,S=3,V={9}:",$B$1,$H$9,$H$10,$B$2,$B$4,$B$6,$C45,$N$1,$N$2,$B$3)</f>
        <v/>
      </c>
    </row>
    <row r="46" spans="1:14" ht="16.5" customHeight="1" x14ac:dyDescent="0.25">
      <c r="A46" s="17" t="str">
        <f t="shared" si="1"/>
        <v>BIA.CB</v>
      </c>
      <c r="B46" s="17" t="str">
        <f t="shared" si="2"/>
        <v>BIA.CC</v>
      </c>
      <c r="C46" s="17" t="str">
        <f t="shared" si="4"/>
        <v>BIA.CB,BIA.CC</v>
      </c>
      <c r="E46" s="362"/>
      <c r="F46" s="379"/>
      <c r="G46" s="335" t="s">
        <v>178</v>
      </c>
      <c r="H46" s="336"/>
      <c r="I46" s="167" t="s">
        <v>179</v>
      </c>
      <c r="J46" s="177" t="str">
        <f>_xll.Assistant.XL.RIK_AC("INF06__;INF13@E=1,S=14,G=0,T=0,P=0:@R=A,S=16,V={0}:R=B,S=1,V={1}:R=C,S=19,V={2}:R=D,S=18,V={3}:R=E,S=21,V={4}:R=F,S=22,V={5}:R=G,S=4,V={6}:R=H,S=23,V={7}:R=I,S=24,V={8}:R=J,S=3,V={9}:",$B$1,$H$9,$H$10,$B$2,$B$4,$B$6,$A46,$J$1,$J$2,$B$3)</f>
        <v/>
      </c>
      <c r="K46" s="167" t="s">
        <v>180</v>
      </c>
      <c r="L46" s="179" t="str">
        <f>_xll.Assistant.XL.RIK_AC("INF06__;INF13@E=1,S=14,G=0,T=0,P=0,C=*-1:@R=A,S=16,V={0}:R=B,S=1,V={1}:R=C,S=19,V={2}:R=D,S=18,V={3}:R=E,S=21,V={4}:R=F,S=22,V={5}:R=G,S=4,V={6}:R=H,S=23,V={7}:R=I,S=24,V={8}:R=J,S=3,V={9}:",$B$1,$H$9,$H$10,$B$2,$B$4,$B$6,$B46,$L$1,$L$2,$B$3)</f>
        <v/>
      </c>
      <c r="M46" s="193" t="e">
        <f t="shared" si="3"/>
        <v>#VALUE!</v>
      </c>
      <c r="N46" s="194" t="str">
        <f>_xll.Assistant.XL.RIK_AC("INF06__;INF13@E=1,S=14,G=0,T=0,P=0:@R=A,S=16,V={0}:R=B,S=1,V={1}:R=C,S=19,V={2}:R=D,S=18,V={3}:R=E,S=21,V={4}:R=F,S=22,V={5}:R=G,S=4,V={6}:R=H,S=23,V={7}:R=I,S=24,V={8}:R=J,S=3,V={9}:",$B$1,$H$9,$H$10,$B$2,$B$4,$B$6,$C46,$N$1,$N$2,$B$3)</f>
        <v/>
      </c>
    </row>
    <row r="47" spans="1:14" ht="16.5" customHeight="1" x14ac:dyDescent="0.25">
      <c r="A47" s="17" t="str">
        <f t="shared" si="1"/>
        <v>BIA.CD</v>
      </c>
      <c r="B47" s="17" t="str">
        <f t="shared" si="2"/>
        <v>BIA.CE</v>
      </c>
      <c r="C47" s="17" t="str">
        <f t="shared" si="4"/>
        <v>BIA.CD,BIA.CE</v>
      </c>
      <c r="E47" s="362"/>
      <c r="F47" s="380" t="s">
        <v>181</v>
      </c>
      <c r="G47" s="335" t="s">
        <v>182</v>
      </c>
      <c r="H47" s="336"/>
      <c r="I47" s="167" t="s">
        <v>183</v>
      </c>
      <c r="J47" s="177" t="str">
        <f>_xll.Assistant.XL.RIK_AC("INF06__;INF13@E=1,S=14,G=0,T=0,P=0:@R=A,S=16,V={0}:R=B,S=1,V={1}:R=C,S=19,V={2}:R=D,S=18,V={3}:R=E,S=21,V={4}:R=F,S=22,V={5}:R=G,S=4,V={6}:R=H,S=23,V={7}:R=I,S=24,V={8}:R=J,S=3,V={9}:",$B$1,$H$9,$H$10,$B$2,$B$4,$B$6,$A47,$J$1,$J$2,$B$3)</f>
        <v/>
      </c>
      <c r="K47" s="167" t="s">
        <v>184</v>
      </c>
      <c r="L47" s="179" t="str">
        <f>_xll.Assistant.XL.RIK_AC("INF06__;INF13@E=1,S=14,G=0,T=0,P=0,C=*-1:@R=A,S=16,V={0}:R=B,S=1,V={1}:R=C,S=19,V={2}:R=D,S=18,V={3}:R=E,S=21,V={4}:R=F,S=22,V={5}:R=G,S=4,V={6}:R=H,S=23,V={7}:R=I,S=24,V={8}:R=J,S=3,V={9}:",$B$1,$H$9,$H$10,$B$2,$B$4,$B$6,$B47,$L$1,$L$2,$B$3)</f>
        <v/>
      </c>
      <c r="M47" s="193" t="e">
        <f t="shared" si="3"/>
        <v>#VALUE!</v>
      </c>
      <c r="N47" s="194">
        <f>_xll.Assistant.XL.RIK_AC("INF06__;INF13@E=1,S=14,G=0,T=0,P=0:@R=A,S=16,V={0}:R=B,S=1,V={1}:R=C,S=19,V={2}:R=D,S=18,V={3}:R=E,S=21,V={4}:R=F,S=22,V={5}:R=G,S=4,V={6}:R=H,S=23,V={7}:R=I,S=24,V={8}:R=J,S=3,V={9}:",$B$1,$H$9,$H$10,$B$2,$B$4,$B$6,$C47,$N$1,$N$2,$B$3)</f>
        <v>0</v>
      </c>
    </row>
    <row r="48" spans="1:14" ht="16.5" customHeight="1" x14ac:dyDescent="0.25">
      <c r="A48" s="17" t="str">
        <f t="shared" si="1"/>
        <v>BIA.CF</v>
      </c>
      <c r="B48" s="17" t="str">
        <f t="shared" si="2"/>
        <v>BIA.CG</v>
      </c>
      <c r="C48" s="17" t="str">
        <f t="shared" si="4"/>
        <v>BIA.CF,BIA.CG</v>
      </c>
      <c r="E48" s="362"/>
      <c r="F48" s="364"/>
      <c r="G48" s="335" t="s">
        <v>185</v>
      </c>
      <c r="H48" s="336"/>
      <c r="I48" s="167" t="s">
        <v>186</v>
      </c>
      <c r="J48" s="177" t="str">
        <f>_xll.Assistant.XL.RIK_AC("INF06__;INF13@E=1,S=14,G=0,T=0,P=0:@R=A,S=16,V={0}:R=B,S=1,V={1}:R=C,S=19,V={2}:R=D,S=18,V={3}:R=E,S=21,V={4}:R=F,S=22,V={5}:R=G,S=4,V={6}:R=H,S=23,V={7}:R=I,S=24,V={8}:R=J,S=3,V={9}:",$B$1,$H$9,$H$10,$B$2,$B$4,$B$6,$A48,$J$1,$J$2,$B$3)</f>
        <v/>
      </c>
      <c r="K48" s="167" t="s">
        <v>187</v>
      </c>
      <c r="L48" s="179" t="str">
        <f>_xll.Assistant.XL.RIK_AC("INF06__;INF13@E=1,S=14,G=0,T=0,P=0,C=*-1:@R=A,S=16,V={0}:R=B,S=1,V={1}:R=C,S=19,V={2}:R=D,S=18,V={3}:R=E,S=21,V={4}:R=F,S=22,V={5}:R=G,S=4,V={6}:R=H,S=23,V={7}:R=I,S=24,V={8}:R=J,S=3,V={9}:",$B$1,$H$9,$H$10,$B$2,$B$4,$B$6,$B48,$L$1,$L$2,$B$3)</f>
        <v/>
      </c>
      <c r="M48" s="193" t="e">
        <f t="shared" si="3"/>
        <v>#VALUE!</v>
      </c>
      <c r="N48" s="194" t="str">
        <f>_xll.Assistant.XL.RIK_AC("INF06__;INF13@E=1,S=14,G=0,T=0,P=0:@R=A,S=16,V={0}:R=B,S=1,V={1}:R=C,S=19,V={2}:R=D,S=18,V={3}:R=E,S=21,V={4}:R=F,S=22,V={5}:R=G,S=4,V={6}:R=H,S=23,V={7}:R=I,S=24,V={8}:R=J,S=3,V={9}:",$B$1,$H$9,$H$10,$B$2,$B$4,$B$6,$C48,$N$1,$N$2,$B$3)</f>
        <v/>
      </c>
    </row>
    <row r="49" spans="1:14" ht="16.5" customHeight="1" thickBot="1" x14ac:dyDescent="0.3">
      <c r="A49" s="17" t="str">
        <f t="shared" si="1"/>
        <v>BIA.CH</v>
      </c>
      <c r="B49" s="17" t="str">
        <f t="shared" si="2"/>
        <v>BIA.CI</v>
      </c>
      <c r="C49" s="17" t="str">
        <f t="shared" si="4"/>
        <v>BIA.CH,BIA.CI</v>
      </c>
      <c r="E49" s="367" t="s">
        <v>188</v>
      </c>
      <c r="F49" s="368"/>
      <c r="G49" s="360" t="s">
        <v>446</v>
      </c>
      <c r="H49" s="361"/>
      <c r="I49" s="167" t="s">
        <v>189</v>
      </c>
      <c r="J49" s="177">
        <f>_xll.Assistant.XL.RIK_AC("INF06__;INF02@E=1,S=1021,G=0,T=0,P=0:@R=A,S=1027,V={0}:R=B,S=1005,V={1}:R=C,S=2000,V={2}:R=D,S=1009,V={3}:R=E,S=1010,V={4}:R=F,S=2|1011,V={5}:R=G,S=2|1012,V={6}:R=H,S=1004,V={7}:",$B$1,$H$9,$B$2,J$3,$H$10,$B$3,$A49,$B$5)</f>
        <v>-35000</v>
      </c>
      <c r="K49" s="167" t="s">
        <v>190</v>
      </c>
      <c r="L49" s="179">
        <f>_xll.Assistant.XL.RIK_AC("INF06__;INF02@E=1,S=1021,G=0,T=0,P=0,C=*-1:@R=A,S=1027,V={0}:R=B,S=1005,V={1}:R=C,S=2000,V={2}:R=D,S=1009,V={3}:R=E,S=1010,V={4}:R=F,S=2|1011,V={5}:R=G,S=2|1012,V={6}:R=H,S=1004,V={7}:",$B$1,$H$9,$B$2,L$3,$H$10,$B$3,$B49,$B$5)</f>
        <v>0</v>
      </c>
      <c r="M49" s="195">
        <f t="shared" si="3"/>
        <v>-35000</v>
      </c>
      <c r="N49" s="194">
        <f>_xll.Assistant.XL.RIK_AC("INF06__;INF02@E=1,S=1021,G=0,T=0,P=0:@R=A,S=1027,V={0}:R=B,S=1005,V={1}:R=C,S=2000,V={2}:R=D,S=1009,V={3}:R=E,S=1010,V={4}:R=F,S=2|1011,V={5}:R=G,S=2|1012,V={6}:R=H,S=1004,V={7}:",$B$1,$H$9,$B$2,N$3,$H$10,$B$3,$C49,$B$5)</f>
        <v>-35000</v>
      </c>
    </row>
    <row r="50" spans="1:14" ht="19.5" customHeight="1" thickBot="1" x14ac:dyDescent="0.3">
      <c r="E50" s="369"/>
      <c r="F50" s="370"/>
      <c r="G50" s="374" t="s">
        <v>191</v>
      </c>
      <c r="H50" s="359"/>
      <c r="I50" s="167" t="s">
        <v>192</v>
      </c>
      <c r="J50" s="185">
        <f>IFERROR(SUM(J38:J49),"")</f>
        <v>3839134.5</v>
      </c>
      <c r="K50" s="167" t="s">
        <v>193</v>
      </c>
      <c r="L50" s="186">
        <f>IFERROR(SUM(L38:L49),"")</f>
        <v>100542</v>
      </c>
      <c r="M50" s="187" t="str">
        <f>IFERROR(SUM(M38:M49),"")</f>
        <v/>
      </c>
      <c r="N50" s="188">
        <f>IFERROR(SUM(N38:N49),"")</f>
        <v>3738592.5</v>
      </c>
    </row>
    <row r="51" spans="1:14" ht="16.5" customHeight="1" thickBot="1" x14ac:dyDescent="0.3">
      <c r="A51" s="17" t="str">
        <f t="shared" si="1"/>
        <v>BIA.CW</v>
      </c>
      <c r="C51" s="17" t="str">
        <f>IF(B51&lt;&gt;"",A51&amp;","&amp;B51,A51)</f>
        <v>BIA.CW</v>
      </c>
      <c r="E51" s="369"/>
      <c r="F51" s="371"/>
      <c r="G51" s="169" t="s">
        <v>194</v>
      </c>
      <c r="H51" s="93" t="s">
        <v>195</v>
      </c>
      <c r="I51" s="167" t="s">
        <v>196</v>
      </c>
      <c r="J51" s="177">
        <f>_xll.Assistant.XL.RIK_AC("INF06__;INF02@E=1,S=1021,G=0,T=0,P=0:@R=A,S=1027,V={0}:R=B,S=1005,V={1}:R=C,S=2000,V={2}:R=D,S=1009,V={3}:R=E,S=1010,V={4}:R=F,S=2|1011,V={5}:R=G,S=2|1012,V={6}:R=H,S=1004,V={7}:",$B$1,$H$9,$B$2,J$3,$H$10,$B$3,$A51,$B$5)</f>
        <v>0</v>
      </c>
      <c r="K51" s="273">
        <v>0</v>
      </c>
      <c r="L51" s="274"/>
      <c r="M51" s="191">
        <f t="shared" si="3"/>
        <v>0</v>
      </c>
      <c r="N51" s="194">
        <f>_xll.Assistant.XL.RIK_AC("INF06__;INF02@E=1,S=1021,G=0,T=0,P=0:@R=A,S=1027,V={0}:R=B,S=1005,V={1}:R=C,S=2000,V={2}:R=D,S=1009,V={3}:R=E,S=1010,V={4}:R=F,S=2|1011,V={5}:R=G,S=2|1012,V={6}:R=H,S=1004,V={7}:",$B$1,$H$9,$B$2,N$3,$H$10,$B$3,$C51,$B$5)</f>
        <v>0</v>
      </c>
    </row>
    <row r="52" spans="1:14" ht="16.5" customHeight="1" thickBot="1" x14ac:dyDescent="0.3">
      <c r="A52" s="17" t="str">
        <f t="shared" si="1"/>
        <v>BIA.CM</v>
      </c>
      <c r="C52" s="17" t="str">
        <f>IF(B52&lt;&gt;"",A52&amp;","&amp;B52,A52)</f>
        <v>BIA.CM</v>
      </c>
      <c r="E52" s="369"/>
      <c r="F52" s="371"/>
      <c r="G52" s="170" t="s">
        <v>447</v>
      </c>
      <c r="H52" s="94" t="s">
        <v>197</v>
      </c>
      <c r="I52" s="167" t="s">
        <v>198</v>
      </c>
      <c r="J52" s="177">
        <f>_xll.Assistant.XL.RIK_AC("INF06__;INF02@E=1,S=1021,G=0,T=0,P=0:@R=A,S=1027,V={0}:R=B,S=1005,V={1}:R=C,S=2000,V={2}:R=D,S=1009,V={3}:R=E,S=1010,V={4}:R=F,S=2|1011,V={5}:R=G,S=2|1012,V={6}:R=H,S=1004,V={7}:",$B$1,$H$9,$B$2,J$3,$H$10,$B$3,$A52,$B$5)</f>
        <v>0</v>
      </c>
      <c r="K52" s="275"/>
      <c r="L52" s="276"/>
      <c r="M52" s="193">
        <f t="shared" si="3"/>
        <v>0</v>
      </c>
      <c r="N52" s="194">
        <f>_xll.Assistant.XL.RIK_AC("INF06__;INF02@E=1,S=1021,G=0,T=0,P=0:@R=A,S=1027,V={0}:R=B,S=1005,V={1}:R=C,S=2000,V={2}:R=D,S=1009,V={3}:R=E,S=1010,V={4}:R=F,S=2|1011,V={5}:R=G,S=2|1012,V={6}:R=H,S=1004,V={7}:",$B$1,$H$9,$B$2,N$3,$H$10,$B$3,$C52,$B$5)</f>
        <v>0</v>
      </c>
    </row>
    <row r="53" spans="1:14" ht="16.5" customHeight="1" thickBot="1" x14ac:dyDescent="0.3">
      <c r="A53" s="17" t="str">
        <f t="shared" si="1"/>
        <v>BIA.CN</v>
      </c>
      <c r="C53" s="17" t="str">
        <f>IF(B53&lt;&gt;"",A53&amp;","&amp;B53,A53)</f>
        <v>BIA.CN</v>
      </c>
      <c r="E53" s="369"/>
      <c r="F53" s="371"/>
      <c r="G53" s="170" t="s">
        <v>199</v>
      </c>
      <c r="H53" s="94" t="s">
        <v>200</v>
      </c>
      <c r="I53" s="167" t="s">
        <v>201</v>
      </c>
      <c r="J53" s="177">
        <f>_xll.Assistant.XL.RIK_AC("INF06__;INF02@E=1,S=1021,G=0,T=0,P=0:@R=A,S=1027,V={0}:R=B,S=1005,V={1}:R=C,S=2000,V={2}:R=D,S=1009,V={3}:R=E,S=1010,V={4}:R=F,S=2|1011,V={5}:R=G,S=2|1012,V={6}:R=H,S=1004,V={7}:",$B$1,$H$9,$B$2,J$3,$H$10,$B$3,$A53,$B$5)</f>
        <v>0</v>
      </c>
      <c r="K53" s="277"/>
      <c r="L53" s="278"/>
      <c r="M53" s="198">
        <f t="shared" si="3"/>
        <v>0</v>
      </c>
      <c r="N53" s="199">
        <f>_xll.Assistant.XL.RIK_AC("INF06__;INF02@E=1,S=1021,G=0,T=0,P=0:@R=A,S=1027,V={0}:R=B,S=1005,V={1}:R=C,S=2000,V={2}:R=D,S=1009,V={3}:R=E,S=1010,V={4}:R=F,S=2|1011,V={5}:R=G,S=2|1012,V={6}:R=H,S=1004,V={7}:",$B$1,$H$9,$B$2,N$3,$H$10,$B$3,$C53,$B$5)</f>
        <v>0</v>
      </c>
    </row>
    <row r="54" spans="1:14" ht="19.5" customHeight="1" thickBot="1" x14ac:dyDescent="0.3">
      <c r="E54" s="372"/>
      <c r="F54" s="373"/>
      <c r="G54" s="375" t="s">
        <v>202</v>
      </c>
      <c r="H54" s="376"/>
      <c r="I54" s="168" t="s">
        <v>203</v>
      </c>
      <c r="J54" s="196">
        <f>IFERROR(SUM(J50:J53)+J37+J18,"")</f>
        <v>95242051.5</v>
      </c>
      <c r="K54" s="168" t="s">
        <v>204</v>
      </c>
      <c r="L54" s="197">
        <f>IFERROR(SUM(L50+L37),"")</f>
        <v>14436004.5</v>
      </c>
      <c r="M54" s="200">
        <f>IFERROR(SUM(M50:M53)+M37+M18,"")</f>
        <v>77067454.5</v>
      </c>
      <c r="N54" s="201">
        <f>IFERROR(SUM(N50:N53)+N37+N18,"")</f>
        <v>80718117</v>
      </c>
    </row>
    <row r="58" spans="1:14" ht="15" x14ac:dyDescent="0.25">
      <c r="C58"/>
      <c r="D58"/>
      <c r="E58"/>
      <c r="F58"/>
      <c r="G58"/>
      <c r="M58" s="159"/>
    </row>
    <row r="59" spans="1:14" ht="15" x14ac:dyDescent="0.25">
      <c r="C59"/>
      <c r="D59"/>
      <c r="E59"/>
      <c r="F59"/>
      <c r="G59"/>
    </row>
    <row r="60" spans="1:14" ht="15" x14ac:dyDescent="0.25">
      <c r="C60"/>
      <c r="D60"/>
      <c r="E60"/>
      <c r="F60"/>
      <c r="G60"/>
    </row>
    <row r="61" spans="1:14" ht="15" x14ac:dyDescent="0.25">
      <c r="C61"/>
      <c r="D61"/>
      <c r="E61"/>
      <c r="F61"/>
      <c r="G61"/>
    </row>
    <row r="62" spans="1:14" ht="15" x14ac:dyDescent="0.25">
      <c r="C62"/>
      <c r="D62"/>
      <c r="E62"/>
      <c r="F62"/>
      <c r="G62"/>
    </row>
    <row r="63" spans="1:14" ht="15" x14ac:dyDescent="0.25">
      <c r="C63"/>
      <c r="D63"/>
      <c r="E63"/>
      <c r="F63"/>
      <c r="G63"/>
    </row>
    <row r="64" spans="1:14" ht="15" x14ac:dyDescent="0.25">
      <c r="C64"/>
      <c r="D64"/>
      <c r="E64"/>
      <c r="F64"/>
      <c r="G64"/>
    </row>
    <row r="65" spans="3:7" ht="15" x14ac:dyDescent="0.25">
      <c r="C65"/>
      <c r="D65"/>
      <c r="E65"/>
      <c r="F65"/>
      <c r="G65"/>
    </row>
    <row r="66" spans="3:7" ht="15" x14ac:dyDescent="0.25">
      <c r="C66"/>
      <c r="D66"/>
      <c r="E66"/>
      <c r="F66"/>
      <c r="G66"/>
    </row>
    <row r="67" spans="3:7" ht="15" x14ac:dyDescent="0.25">
      <c r="C67"/>
      <c r="D67"/>
      <c r="E67"/>
      <c r="F67"/>
      <c r="G67"/>
    </row>
    <row r="68" spans="3:7" ht="15" x14ac:dyDescent="0.25">
      <c r="C68"/>
      <c r="D68"/>
      <c r="E68"/>
      <c r="F68"/>
      <c r="G68"/>
    </row>
    <row r="69" spans="3:7" ht="15" x14ac:dyDescent="0.25">
      <c r="C69"/>
      <c r="D69"/>
      <c r="E69"/>
      <c r="F69"/>
      <c r="G69"/>
    </row>
    <row r="70" spans="3:7" ht="15" x14ac:dyDescent="0.25">
      <c r="C70"/>
      <c r="D70"/>
      <c r="E70"/>
      <c r="F70"/>
      <c r="G70"/>
    </row>
    <row r="71" spans="3:7" ht="15" x14ac:dyDescent="0.25">
      <c r="C71"/>
      <c r="D71"/>
      <c r="E71"/>
      <c r="F71"/>
      <c r="G71"/>
    </row>
    <row r="72" spans="3:7" ht="15" x14ac:dyDescent="0.25">
      <c r="C72"/>
      <c r="D72"/>
      <c r="E72"/>
      <c r="F72"/>
      <c r="G72"/>
    </row>
    <row r="73" spans="3:7" ht="15" x14ac:dyDescent="0.25">
      <c r="C73"/>
      <c r="D73"/>
      <c r="E73"/>
      <c r="F73"/>
      <c r="G73"/>
    </row>
  </sheetData>
  <dataConsolidate/>
  <mergeCells count="59">
    <mergeCell ref="E19:E36"/>
    <mergeCell ref="E49:F54"/>
    <mergeCell ref="G49:H49"/>
    <mergeCell ref="G50:H50"/>
    <mergeCell ref="G54:H54"/>
    <mergeCell ref="G43:H43"/>
    <mergeCell ref="F44:F46"/>
    <mergeCell ref="G44:H44"/>
    <mergeCell ref="G45:H45"/>
    <mergeCell ref="G46:H46"/>
    <mergeCell ref="F47:F48"/>
    <mergeCell ref="G47:H47"/>
    <mergeCell ref="G48:H48"/>
    <mergeCell ref="F31:F36"/>
    <mergeCell ref="G30:H30"/>
    <mergeCell ref="G35:H35"/>
    <mergeCell ref="E38:E48"/>
    <mergeCell ref="F38:F42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7:H37"/>
    <mergeCell ref="G36:H36"/>
    <mergeCell ref="F25:F30"/>
    <mergeCell ref="L8:N8"/>
    <mergeCell ref="I15:J17"/>
    <mergeCell ref="K15:L17"/>
    <mergeCell ref="F19:F24"/>
    <mergeCell ref="G19:H19"/>
    <mergeCell ref="G20:H20"/>
    <mergeCell ref="G21:H21"/>
    <mergeCell ref="G22:H22"/>
    <mergeCell ref="G23:H23"/>
    <mergeCell ref="G24:H24"/>
    <mergeCell ref="M15:M16"/>
    <mergeCell ref="N15:N16"/>
    <mergeCell ref="G26:H26"/>
    <mergeCell ref="G27:H27"/>
    <mergeCell ref="G28:H28"/>
    <mergeCell ref="G29:H29"/>
    <mergeCell ref="H1:I1"/>
    <mergeCell ref="H2:I2"/>
    <mergeCell ref="H11:J11"/>
    <mergeCell ref="H9:J9"/>
    <mergeCell ref="H10:J10"/>
    <mergeCell ref="H12:J12"/>
    <mergeCell ref="H13:J13"/>
    <mergeCell ref="G25:H25"/>
    <mergeCell ref="A15:A17"/>
    <mergeCell ref="B15:B17"/>
    <mergeCell ref="C15:C17"/>
    <mergeCell ref="G15:H17"/>
    <mergeCell ref="E15:F18"/>
  </mergeCells>
  <pageMargins left="0.24" right="0.11811023622047245" top="0.55118110236220474" bottom="0.43" header="0.31496062992125984" footer="0.31496062992125984"/>
  <pageSetup paperSize="9" orientation="portrait" r:id="rId1"/>
  <headerFooter>
    <oddHeader>&amp;L&amp;G</oddHeader>
    <oddFooter>&amp;L&amp;A édité le &amp;D - &amp;T&amp;R&amp;G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6"/>
  <sheetViews>
    <sheetView showGridLines="0" topLeftCell="C27" zoomScale="85" zoomScaleNormal="85" zoomScaleSheetLayoutView="150" workbookViewId="0">
      <selection activeCell="H30" sqref="H30"/>
    </sheetView>
  </sheetViews>
  <sheetFormatPr baseColWidth="10" defaultColWidth="11.42578125" defaultRowHeight="15.75" outlineLevelRow="1" outlineLevelCol="1" x14ac:dyDescent="0.25"/>
  <cols>
    <col min="1" max="1" width="16.42578125" style="17" hidden="1" customWidth="1" outlineLevel="1"/>
    <col min="2" max="2" width="9.5703125" style="102" hidden="1" customWidth="1" outlineLevel="1"/>
    <col min="3" max="3" width="10.7109375" style="102" customWidth="1" collapsed="1"/>
    <col min="4" max="4" width="30.140625" style="102" customWidth="1"/>
    <col min="5" max="5" width="39.5703125" style="102" customWidth="1"/>
    <col min="6" max="6" width="3.7109375" style="102" customWidth="1"/>
    <col min="7" max="7" width="6.28515625" style="102" customWidth="1"/>
    <col min="8" max="8" width="4.85546875" style="102" customWidth="1"/>
    <col min="9" max="9" width="15.42578125" style="102" customWidth="1"/>
    <col min="10" max="10" width="4.85546875" style="102" customWidth="1"/>
    <col min="11" max="11" width="15.42578125" style="102" customWidth="1"/>
    <col min="12" max="16384" width="11.42578125" style="102"/>
  </cols>
  <sheetData>
    <row r="1" spans="1:12" ht="11.25" hidden="1" customHeight="1" outlineLevel="1" x14ac:dyDescent="0.25">
      <c r="A1" s="99" t="s">
        <v>11</v>
      </c>
      <c r="B1" s="18" t="str">
        <f>'Etats Fiscaux - Paramétrage'!$D$11</f>
        <v>ST_900_SFI_INF</v>
      </c>
      <c r="G1" s="321" t="s">
        <v>430</v>
      </c>
      <c r="H1" s="321"/>
      <c r="I1" s="153">
        <f>'Etats Fiscaux - Paramétrage'!$D$20</f>
        <v>201201</v>
      </c>
      <c r="J1" s="154"/>
      <c r="K1" s="153">
        <f>'Etats Fiscaux - Paramétrage'!$D$21</f>
        <v>201301</v>
      </c>
      <c r="L1" s="153"/>
    </row>
    <row r="2" spans="1:12" ht="11.25" hidden="1" customHeight="1" outlineLevel="1" x14ac:dyDescent="0.25">
      <c r="A2" s="155" t="s">
        <v>415</v>
      </c>
      <c r="B2" s="99" t="str">
        <f>'Etats Fiscaux - Paramétrage'!$D$15</f>
        <v>NAT</v>
      </c>
      <c r="C2" s="17"/>
      <c r="E2" s="207"/>
      <c r="F2" s="207"/>
      <c r="G2" s="321" t="s">
        <v>431</v>
      </c>
      <c r="H2" s="321"/>
      <c r="I2" s="84">
        <f>'Etats Fiscaux - Paramétrage'!$E$20</f>
        <v>201212</v>
      </c>
      <c r="J2" s="154"/>
      <c r="K2" s="84">
        <f>'Etats Fiscaux - Paramétrage'!$E$21</f>
        <v>201301</v>
      </c>
      <c r="L2" s="84"/>
    </row>
    <row r="3" spans="1:12" ht="11.25" hidden="1" customHeight="1" outlineLevel="1" x14ac:dyDescent="0.25">
      <c r="A3" s="99" t="s">
        <v>12</v>
      </c>
      <c r="B3" s="18" t="s">
        <v>83</v>
      </c>
      <c r="D3" s="207"/>
      <c r="E3" s="207"/>
      <c r="F3" s="207"/>
      <c r="G3" s="84"/>
      <c r="H3" s="99"/>
      <c r="I3" s="84" t="str">
        <f>I1&amp;".."&amp;I2</f>
        <v>201201..201212</v>
      </c>
      <c r="J3" s="84"/>
      <c r="K3" s="84" t="str">
        <f>K1&amp;".."&amp;K2</f>
        <v>201301..201301</v>
      </c>
      <c r="L3" s="84"/>
    </row>
    <row r="4" spans="1:12" ht="11.25" hidden="1" customHeight="1" outlineLevel="1" x14ac:dyDescent="0.25">
      <c r="A4" s="99" t="s">
        <v>14</v>
      </c>
      <c r="B4" s="99" t="str">
        <f>IF('Etats Fiscaux - Paramétrage'!D13&lt;&gt;"*","Par Etablissement","Par Société")</f>
        <v>Par Société</v>
      </c>
      <c r="D4" s="207"/>
      <c r="E4" s="207"/>
      <c r="F4" s="207"/>
      <c r="G4" s="17"/>
      <c r="H4" s="154"/>
      <c r="I4" s="17"/>
      <c r="J4" s="154"/>
      <c r="K4" s="17"/>
      <c r="L4" s="17"/>
    </row>
    <row r="5" spans="1:12" ht="11.25" hidden="1" customHeight="1" outlineLevel="1" x14ac:dyDescent="0.25">
      <c r="A5" s="17" t="s">
        <v>16</v>
      </c>
      <c r="B5" s="17" t="str">
        <f>IF(UPPER('Etats Fiscaux - Paramétrage'!D14)="OUI","Réel,Simulation","Réel")</f>
        <v>Réel,Simulation</v>
      </c>
      <c r="D5" s="207"/>
      <c r="E5" s="393"/>
      <c r="F5" s="394"/>
      <c r="G5" s="394"/>
      <c r="I5" s="17"/>
      <c r="K5" s="17"/>
    </row>
    <row r="6" spans="1:12" ht="11.25" hidden="1" customHeight="1" outlineLevel="1" x14ac:dyDescent="0.25">
      <c r="A6" s="17" t="s">
        <v>531</v>
      </c>
      <c r="B6" s="17" t="str">
        <f>IF(UPPER('Etats Fiscaux - Paramétrage'!$D$14)="OUI","Simulation","Réel")</f>
        <v>Simulation</v>
      </c>
      <c r="D6" s="207"/>
      <c r="E6" s="97"/>
      <c r="F6" s="98"/>
      <c r="G6" s="98"/>
      <c r="I6" s="17"/>
      <c r="K6" s="17"/>
    </row>
    <row r="7" spans="1:12" ht="11.25" hidden="1" customHeight="1" outlineLevel="1" x14ac:dyDescent="0.25">
      <c r="B7" s="17"/>
      <c r="D7" s="207"/>
      <c r="E7" s="97"/>
      <c r="F7" s="98"/>
      <c r="G7" s="98"/>
      <c r="I7" s="17"/>
      <c r="K7" s="17"/>
    </row>
    <row r="8" spans="1:12" ht="87" customHeight="1" collapsed="1" x14ac:dyDescent="0.25">
      <c r="A8" s="99"/>
      <c r="B8" s="99"/>
      <c r="F8" s="151"/>
      <c r="G8" s="151"/>
      <c r="H8" s="151"/>
      <c r="I8" s="297"/>
      <c r="J8" s="297"/>
      <c r="K8" s="297"/>
      <c r="L8" s="297"/>
    </row>
    <row r="9" spans="1:12" ht="20.25" customHeight="1" x14ac:dyDescent="0.25">
      <c r="A9" s="99"/>
      <c r="B9" s="99"/>
      <c r="D9" s="40"/>
      <c r="E9" s="240" t="s">
        <v>441</v>
      </c>
      <c r="F9" s="385" t="str">
        <f>'Etats Fiscaux - Paramétrage'!$D$12</f>
        <v>S1</v>
      </c>
      <c r="G9" s="385"/>
      <c r="H9" s="385"/>
      <c r="I9" s="100"/>
      <c r="K9" s="207"/>
    </row>
    <row r="10" spans="1:12" ht="20.25" customHeight="1" x14ac:dyDescent="0.25">
      <c r="A10" s="99"/>
      <c r="B10" s="99"/>
      <c r="D10" s="40"/>
      <c r="E10" s="240" t="s">
        <v>442</v>
      </c>
      <c r="F10" s="386" t="str">
        <f>'Etats Fiscaux - Paramétrage'!$D$13</f>
        <v>*</v>
      </c>
      <c r="G10" s="386"/>
      <c r="H10" s="386"/>
      <c r="I10" s="100"/>
      <c r="K10" s="207"/>
    </row>
    <row r="11" spans="1:12" ht="20.25" customHeight="1" x14ac:dyDescent="0.25">
      <c r="D11" s="206"/>
      <c r="E11" s="241" t="s">
        <v>443</v>
      </c>
      <c r="F11" s="401" t="str">
        <f>'Etats Fiscaux - Paramétrage'!$D$15</f>
        <v>NAT</v>
      </c>
      <c r="G11" s="401"/>
      <c r="H11" s="401"/>
      <c r="I11" s="101"/>
    </row>
    <row r="12" spans="1:12" ht="20.25" customHeight="1" x14ac:dyDescent="0.25">
      <c r="C12" s="102" t="s">
        <v>205</v>
      </c>
      <c r="D12" s="206"/>
      <c r="E12" s="242" t="s">
        <v>444</v>
      </c>
      <c r="F12" s="387" t="str">
        <f>IF(UPPER('Etats Fiscaux - Paramétrage'!$D$14)="OUI","Oui","Non")</f>
        <v>Oui</v>
      </c>
      <c r="G12" s="387"/>
      <c r="H12" s="387"/>
      <c r="I12" s="21"/>
      <c r="J12" s="21"/>
      <c r="K12" s="21"/>
    </row>
    <row r="13" spans="1:12" ht="20.25" customHeight="1" x14ac:dyDescent="0.25">
      <c r="A13" s="99"/>
      <c r="C13" s="208"/>
      <c r="D13" s="206"/>
      <c r="E13" s="242" t="s">
        <v>445</v>
      </c>
      <c r="F13" s="387" t="s">
        <v>10</v>
      </c>
      <c r="G13" s="387"/>
      <c r="H13" s="387"/>
      <c r="I13" s="204"/>
      <c r="K13" s="207"/>
    </row>
    <row r="14" spans="1:12" ht="26.25" customHeight="1" thickBot="1" x14ac:dyDescent="0.3">
      <c r="A14" s="99" t="s">
        <v>24</v>
      </c>
      <c r="C14" s="205"/>
      <c r="D14" s="209" t="s">
        <v>21</v>
      </c>
      <c r="E14" s="21"/>
      <c r="F14" s="21"/>
      <c r="G14" s="21"/>
      <c r="H14" s="210"/>
      <c r="I14" s="87"/>
      <c r="K14" s="87"/>
    </row>
    <row r="15" spans="1:12" ht="36" customHeight="1" thickBot="1" x14ac:dyDescent="0.3">
      <c r="C15" s="87"/>
      <c r="D15" s="87"/>
      <c r="E15" s="87"/>
      <c r="F15" s="87"/>
      <c r="G15" s="88"/>
      <c r="H15" s="381" t="s">
        <v>22</v>
      </c>
      <c r="I15" s="382"/>
      <c r="J15" s="381" t="s">
        <v>206</v>
      </c>
      <c r="K15" s="382"/>
    </row>
    <row r="16" spans="1:12" s="17" customFormat="1" ht="16.5" customHeight="1" x14ac:dyDescent="0.25">
      <c r="A16" s="17" t="str">
        <f>"BIP."&amp;H16</f>
        <v>BIP.DA</v>
      </c>
      <c r="C16" s="395" t="s">
        <v>207</v>
      </c>
      <c r="D16" s="236" t="s">
        <v>208</v>
      </c>
      <c r="E16" s="211"/>
      <c r="F16" s="211"/>
      <c r="G16" s="212"/>
      <c r="H16" s="164" t="s">
        <v>209</v>
      </c>
      <c r="I16" s="244">
        <f>_xll.Assistant.XL.RIK_AC("INF06__;INF02@E=1,S=1021,G=0,T=0,P=0,C=*-1:@R=A,S=1027,V={0}:R=B,S=1005,V={1}:R=C,S=2000,V={2}:R=D,S=1009,V={3}:R=E,S=1010,V={4}:R=F,S=2|1011,V={5}:R=G,S=2|1012,V={6}:R=H,S=1004,V={7}:",$B$1,$F$9,$B$2,I$3,$F$10,$B$3,$A16,$B$5)</f>
        <v>2450125</v>
      </c>
      <c r="J16" s="164" t="s">
        <v>209</v>
      </c>
      <c r="K16" s="190">
        <f>_xll.Assistant.XL.RIK_AC("INF06__;INF02@E=1,S=1021,G=0,T=0,P=0,C=*-1:@R=A,S=1027,V={0}:R=B,S=1005,V={1}:R=C,S=2000,V={2}:R=D,S=1009,V={3}:R=E,S=1010,V={4}:R=F,S=2|1011,V={5}:R=G,S=2|1012,V={6}:R=H,S=1004,V={7}:",$B$1,$F$9,$B$2,K$3,$F$10,$B$3,$A16,$B$5)</f>
        <v>2810125</v>
      </c>
    </row>
    <row r="17" spans="1:11" s="17" customFormat="1" ht="16.5" customHeight="1" thickBot="1" x14ac:dyDescent="0.3">
      <c r="A17" s="17" t="str">
        <f t="shared" ref="A17:A45" si="0">"BIP."&amp;H17</f>
        <v>BIP.DB</v>
      </c>
      <c r="C17" s="395"/>
      <c r="D17" s="233" t="s">
        <v>210</v>
      </c>
      <c r="E17" s="213"/>
      <c r="F17" s="214"/>
      <c r="G17" s="215"/>
      <c r="H17" s="165" t="s">
        <v>211</v>
      </c>
      <c r="I17" s="245">
        <f>_xll.Assistant.XL.RIK_AC("INF06__;INF02@E=1,S=1021,G=0,T=0,P=0,C=*-1:@R=A,S=1027,V={0}:R=B,S=1005,V={1}:R=C,S=2000,V={2}:R=D,S=1009,V={3}:R=E,S=1010,V={4}:R=F,S=2|1011,V={5}:R=G,S=2|1012,V={6}:R=H,S=1004,V={7}:",$B$1,$F$9,$B$2,I$3,$F$10,$B$3,$A17,$B$5)</f>
        <v>12130568</v>
      </c>
      <c r="J17" s="165" t="s">
        <v>211</v>
      </c>
      <c r="K17" s="190">
        <f>_xll.Assistant.XL.RIK_AC("INF06__;INF02@E=1,S=1021,G=0,T=0,P=0,C=*-1:@R=A,S=1027,V={0}:R=B,S=1005,V={1}:R=C,S=2000,V={2}:R=D,S=1009,V={3}:R=E,S=1010,V={4}:R=F,S=2|1011,V={5}:R=G,S=2|1012,V={6}:R=H,S=1004,V={7}:",$B$1,$F$9,$B$2,K$3,$F$10,$B$3,$A17,$B$5)</f>
        <v>12610808</v>
      </c>
    </row>
    <row r="18" spans="1:11" s="17" customFormat="1" ht="16.5" customHeight="1" thickBot="1" x14ac:dyDescent="0.3">
      <c r="A18" s="17" t="str">
        <f t="shared" si="0"/>
        <v>BIP.DC</v>
      </c>
      <c r="C18" s="395"/>
      <c r="D18" s="236" t="s">
        <v>212</v>
      </c>
      <c r="E18" s="216" t="s">
        <v>213</v>
      </c>
      <c r="F18" s="103" t="s">
        <v>214</v>
      </c>
      <c r="G18" s="217"/>
      <c r="H18" s="165" t="s">
        <v>215</v>
      </c>
      <c r="I18" s="246">
        <f>_xll.Assistant.XL.RIK_AC("INF06__;INF02@E=1,S=1021,G=0,T=0,P=0,C=*-1:@R=A,S=1027,V={0}:R=B,S=1005,V={1}:R=C,S=2000,V={2}:R=D,S=1009,V={3}:R=E,S=1010,V={4}:R=F,S=2|1011,V={5}:R=G,S=2|1012,V={6}:R=H,S=1004,V={7}:",$B$1,$F$9,$B$2,I$3,$F$10,$B$3,$A18,$B$5)</f>
        <v>0</v>
      </c>
      <c r="J18" s="165" t="s">
        <v>215</v>
      </c>
      <c r="K18" s="179">
        <f>_xll.Assistant.XL.RIK_AC("INF06__;INF02@E=1,S=1021,G=0,T=0,P=0,C=*-1:@R=A,S=1027,V={0}:R=B,S=1005,V={1}:R=C,S=2000,V={2}:R=D,S=1009,V={3}:R=E,S=1010,V={4}:R=F,S=2|1011,V={5}:R=G,S=2|1012,V={6}:R=H,S=1004,V={7}:",$B$1,$F$9,$B$2,K$3,$F$10,$B$3,$A18,$B$5)</f>
        <v>0</v>
      </c>
    </row>
    <row r="19" spans="1:11" s="17" customFormat="1" ht="16.5" customHeight="1" x14ac:dyDescent="0.25">
      <c r="A19" s="17" t="str">
        <f t="shared" si="0"/>
        <v>BIP.DD</v>
      </c>
      <c r="C19" s="395"/>
      <c r="D19" s="233" t="s">
        <v>216</v>
      </c>
      <c r="E19" s="213"/>
      <c r="F19" s="211"/>
      <c r="G19" s="218"/>
      <c r="H19" s="165" t="s">
        <v>217</v>
      </c>
      <c r="I19" s="246">
        <f>_xll.Assistant.XL.RIK_AC("INF06__;INF02@E=1,S=1021,G=0,T=0,P=0,C=*-1:@R=A,S=1027,V={0}:R=B,S=1005,V={1}:R=C,S=2000,V={2}:R=D,S=1009,V={3}:R=E,S=1010,V={4}:R=F,S=2|1011,V={5}:R=G,S=2|1012,V={6}:R=H,S=1004,V={7}:",$B$1,$F$9,$B$2,I$3,$F$10,$B$3,$A19,$B$5)</f>
        <v>175000</v>
      </c>
      <c r="J19" s="165" t="s">
        <v>217</v>
      </c>
      <c r="K19" s="179">
        <f>_xll.Assistant.XL.RIK_AC("INF06__;INF02@E=1,S=1021,G=0,T=0,P=0,C=*-1:@R=A,S=1027,V={0}:R=B,S=1005,V={1}:R=C,S=2000,V={2}:R=D,S=1009,V={3}:R=E,S=1010,V={4}:R=F,S=2|1011,V={5}:R=G,S=2|1012,V={6}:R=H,S=1004,V={7}:",$B$1,$F$9,$B$2,K$3,$F$10,$B$3,$A19,$B$5)</f>
        <v>175000</v>
      </c>
    </row>
    <row r="20" spans="1:11" s="17" customFormat="1" ht="16.5" customHeight="1" thickBot="1" x14ac:dyDescent="0.3">
      <c r="A20" s="17" t="str">
        <f t="shared" si="0"/>
        <v>BIP.DE</v>
      </c>
      <c r="C20" s="395"/>
      <c r="D20" s="233" t="s">
        <v>218</v>
      </c>
      <c r="E20" s="213"/>
      <c r="F20" s="214"/>
      <c r="G20" s="218"/>
      <c r="H20" s="165" t="s">
        <v>219</v>
      </c>
      <c r="I20" s="246">
        <f>_xll.Assistant.XL.RIK_AC("INF06__;INF02@E=1,S=1021,G=0,T=0,P=0,C=*-1:@R=A,S=1027,V={0}:R=B,S=1005,V={1}:R=C,S=2000,V={2}:R=D,S=1009,V={3}:R=E,S=1010,V={4}:R=F,S=2|1011,V={5}:R=G,S=2|1012,V={6}:R=H,S=1004,V={7}:",$B$1,$F$9,$B$2,I$3,$F$10,$B$3,$A20,$B$5)</f>
        <v>650124</v>
      </c>
      <c r="J20" s="165" t="s">
        <v>219</v>
      </c>
      <c r="K20" s="179">
        <f>_xll.Assistant.XL.RIK_AC("INF06__;INF02@E=1,S=1021,G=0,T=0,P=0,C=*-1:@R=A,S=1027,V={0}:R=B,S=1005,V={1}:R=C,S=2000,V={2}:R=D,S=1009,V={3}:R=E,S=1010,V={4}:R=F,S=2|1011,V={5}:R=G,S=2|1012,V={6}:R=H,S=1004,V={7}:",$B$1,$F$9,$B$2,K$3,$F$10,$B$3,$A20,$B$5)</f>
        <v>650124</v>
      </c>
    </row>
    <row r="21" spans="1:11" s="17" customFormat="1" ht="16.5" customHeight="1" thickBot="1" x14ac:dyDescent="0.3">
      <c r="A21" s="17" t="str">
        <f t="shared" si="0"/>
        <v>BIP.DF</v>
      </c>
      <c r="C21" s="395"/>
      <c r="D21" s="233" t="s">
        <v>220</v>
      </c>
      <c r="E21" s="226" t="s">
        <v>221</v>
      </c>
      <c r="F21" s="103" t="s">
        <v>222</v>
      </c>
      <c r="G21" s="219"/>
      <c r="H21" s="165" t="s">
        <v>223</v>
      </c>
      <c r="I21" s="246">
        <f>_xll.Assistant.XL.RIK_AC("INF06__;INF02@E=1,S=1021,G=0,T=0,P=0,C=*-1:@R=A,S=1027,V={0}:R=B,S=1005,V={1}:R=C,S=2000,V={2}:R=D,S=1009,V={3}:R=E,S=1010,V={4}:R=F,S=2|1011,V={5}:R=G,S=2|1012,V={6}:R=H,S=1004,V={7}:",$B$1,$F$9,$B$2,I$3,$F$10,$B$3,$A21,$B$5)</f>
        <v>0</v>
      </c>
      <c r="J21" s="165" t="s">
        <v>223</v>
      </c>
      <c r="K21" s="179">
        <f>_xll.Assistant.XL.RIK_AC("INF06__;INF02@E=1,S=1021,G=0,T=0,P=0,C=*-1:@R=A,S=1027,V={0}:R=B,S=1005,V={1}:R=C,S=2000,V={2}:R=D,S=1009,V={3}:R=E,S=1010,V={4}:R=F,S=2|1011,V={5}:R=G,S=2|1012,V={6}:R=H,S=1004,V={7}:",$B$1,$F$9,$B$2,K$3,$F$10,$B$3,$A21,$B$5)</f>
        <v>0</v>
      </c>
    </row>
    <row r="22" spans="1:11" s="17" customFormat="1" ht="16.5" customHeight="1" thickBot="1" x14ac:dyDescent="0.3">
      <c r="A22" s="17" t="str">
        <f t="shared" si="0"/>
        <v>BIP.DG</v>
      </c>
      <c r="C22" s="395"/>
      <c r="D22" s="233" t="s">
        <v>224</v>
      </c>
      <c r="E22" s="226" t="s">
        <v>225</v>
      </c>
      <c r="F22" s="103" t="s">
        <v>226</v>
      </c>
      <c r="G22" s="219"/>
      <c r="H22" s="165" t="s">
        <v>227</v>
      </c>
      <c r="I22" s="246">
        <f>_xll.Assistant.XL.RIK_AC("INF06__;INF02@E=1,S=1021,G=0,T=0,P=0,C=*-1:@R=A,S=1027,V={0}:R=B,S=1005,V={1}:R=C,S=2000,V={2}:R=D,S=1009,V={3}:R=E,S=1010,V={4}:R=F,S=2|1011,V={5}:R=G,S=2|1012,V={6}:R=H,S=1004,V={7}:",$B$1,$F$9,$B$2,I$3,$F$10,$B$3,$A22,$B$5)</f>
        <v>0</v>
      </c>
      <c r="J22" s="165" t="s">
        <v>227</v>
      </c>
      <c r="K22" s="179">
        <f>_xll.Assistant.XL.RIK_AC("INF06__;INF02@E=1,S=1021,G=0,T=0,P=0,C=*-1:@R=A,S=1027,V={0}:R=B,S=1005,V={1}:R=C,S=2000,V={2}:R=D,S=1009,V={3}:R=E,S=1010,V={4}:R=F,S=2|1011,V={5}:R=G,S=2|1012,V={6}:R=H,S=1004,V={7}:",$B$1,$F$9,$B$2,K$3,$F$10,$B$3,$A22,$B$5)</f>
        <v>0</v>
      </c>
    </row>
    <row r="23" spans="1:11" s="17" customFormat="1" ht="16.5" customHeight="1" x14ac:dyDescent="0.25">
      <c r="A23" s="17" t="str">
        <f t="shared" si="0"/>
        <v>BIP.DH</v>
      </c>
      <c r="C23" s="395"/>
      <c r="D23" s="233" t="s">
        <v>228</v>
      </c>
      <c r="E23" s="213"/>
      <c r="F23" s="211"/>
      <c r="G23" s="218"/>
      <c r="H23" s="165" t="s">
        <v>229</v>
      </c>
      <c r="I23" s="246">
        <f>_xll.Assistant.XL.RIK_AC("INF06__;INF02@E=1,S=1021,G=0,T=0,P=0,C=*-1:@R=A,S=1027,V={0}:R=B,S=1005,V={1}:R=C,S=2000,V={2}:R=D,S=1009,V={3}:R=E,S=1010,V={4}:R=F,S=2|1011,V={5}:R=G,S=2|1012,V={6}:R=H,S=1004,V={7}:",$B$1,$F$9,$B$2,I$3,$F$10,$B$3,$A23,$B$5)</f>
        <v>11379019.1</v>
      </c>
      <c r="J23" s="165" t="s">
        <v>229</v>
      </c>
      <c r="K23" s="179">
        <f>_xll.Assistant.XL.RIK_AC("INF06__;INF02@E=1,S=1021,G=0,T=0,P=0,C=*-1:@R=A,S=1027,V={0}:R=B,S=1005,V={1}:R=C,S=2000,V={2}:R=D,S=1009,V={3}:R=E,S=1010,V={4}:R=F,S=2|1011,V={5}:R=G,S=2|1012,V={6}:R=H,S=1004,V={7}:",$B$1,$F$9,$B$2,K$3,$F$10,$B$3,$A23,$B$5)</f>
        <v>11379019.1</v>
      </c>
    </row>
    <row r="24" spans="1:11" s="17" customFormat="1" ht="16.5" customHeight="1" x14ac:dyDescent="0.25">
      <c r="A24" s="17" t="str">
        <f t="shared" si="0"/>
        <v>BIP.DI</v>
      </c>
      <c r="C24" s="395"/>
      <c r="D24" s="233" t="s">
        <v>449</v>
      </c>
      <c r="E24" s="133"/>
      <c r="F24" s="213"/>
      <c r="G24" s="220"/>
      <c r="H24" s="165" t="s">
        <v>230</v>
      </c>
      <c r="I24" s="246">
        <f>_xll.Assistant.XL.RIK_AC("INF06__;INF02@E=1,S=1021,G=0,T=0,P=0,C=*-1:@R=A,S=1027,V={0}:R=B,S=1005,V={1}:R=C,S=2000,V={2}:R=D,S=1009,V={3}:R=E,S=1010,V={4}:R=F,S=2|1011,V={5}:R=G,S=2|1012,V={6}:R=H,S=1004,V={7}:",$B$1,$F$9,$B$2,I$3,$F$10,$B$3,$A24,$B$5)</f>
        <v>5431963.7800000003</v>
      </c>
      <c r="J24" s="165" t="s">
        <v>230</v>
      </c>
      <c r="K24" s="179">
        <f>_xll.Assistant.XL.RIK_AC("INF06__;INF02@E=1,S=1021,G=0,T=0,P=0,C=*-1:@R=A,S=1027,V={0}:R=B,S=1005,V={1}:R=C,S=2000,V={2}:R=D,S=1009,V={3}:R=E,S=1010,V={4}:R=F,S=2|1011,V={5}:R=G,S=2|1012,V={6}:R=H,S=1004,V={7}:",$B$1,$F$9,$B$2,K$3,$F$10,$B$3,$A24,$B$5)</f>
        <v>5339635.38</v>
      </c>
    </row>
    <row r="25" spans="1:11" s="17" customFormat="1" ht="16.5" customHeight="1" x14ac:dyDescent="0.25">
      <c r="A25" s="17" t="str">
        <f t="shared" si="0"/>
        <v>BIP.DJ</v>
      </c>
      <c r="C25" s="395"/>
      <c r="D25" s="233" t="s">
        <v>231</v>
      </c>
      <c r="E25" s="213"/>
      <c r="F25" s="213"/>
      <c r="G25" s="218"/>
      <c r="H25" s="165" t="s">
        <v>232</v>
      </c>
      <c r="I25" s="246">
        <f>_xll.Assistant.XL.RIK_AC("INF06__;INF02@E=1,S=1021,G=0,T=0,P=0,C=*-1:@R=A,S=1027,V={0}:R=B,S=1005,V={1}:R=C,S=2000,V={2}:R=D,S=1009,V={3}:R=E,S=1010,V={4}:R=F,S=2|1011,V={5}:R=G,S=2|1012,V={6}:R=H,S=1004,V={7}:",$B$1,$F$9,$B$2,I$3,$F$10,$B$3,$A25,$B$5)</f>
        <v>0</v>
      </c>
      <c r="J25" s="165" t="s">
        <v>232</v>
      </c>
      <c r="K25" s="179">
        <f>_xll.Assistant.XL.RIK_AC("INF06__;INF02@E=1,S=1021,G=0,T=0,P=0,C=*-1:@R=A,S=1027,V={0}:R=B,S=1005,V={1}:R=C,S=2000,V={2}:R=D,S=1009,V={3}:R=E,S=1010,V={4}:R=F,S=2|1011,V={5}:R=G,S=2|1012,V={6}:R=H,S=1004,V={7}:",$B$1,$F$9,$B$2,K$3,$F$10,$B$3,$A25,$B$5)</f>
        <v>0</v>
      </c>
    </row>
    <row r="26" spans="1:11" s="17" customFormat="1" ht="16.5" customHeight="1" thickBot="1" x14ac:dyDescent="0.3">
      <c r="A26" s="17" t="str">
        <f t="shared" si="0"/>
        <v>BIP.DK</v>
      </c>
      <c r="C26" s="395"/>
      <c r="D26" s="237" t="s">
        <v>233</v>
      </c>
      <c r="E26" s="214"/>
      <c r="F26" s="214"/>
      <c r="G26" s="221"/>
      <c r="H26" s="165" t="s">
        <v>234</v>
      </c>
      <c r="I26" s="247">
        <f>_xll.Assistant.XL.RIK_AC("INF06__;INF02@E=1,S=1021,G=0,T=0,P=0,C=*-1:@R=A,S=1027,V={0}:R=B,S=1005,V={1}:R=C,S=2000,V={2}:R=D,S=1009,V={3}:R=E,S=1010,V={4}:R=F,S=2|1011,V={5}:R=G,S=2|1012,V={6}:R=H,S=1004,V={7}:",$B$1,$F$9,$B$2,I$3,$F$10,$B$3,$A26,$B$5)</f>
        <v>0</v>
      </c>
      <c r="J26" s="165" t="s">
        <v>234</v>
      </c>
      <c r="K26" s="248">
        <f>_xll.Assistant.XL.RIK_AC("INF06__;INF02@E=1,S=1021,G=0,T=0,P=0,C=*-1:@R=A,S=1027,V={0}:R=B,S=1005,V={1}:R=C,S=2000,V={2}:R=D,S=1009,V={3}:R=E,S=1010,V={4}:R=F,S=2|1011,V={5}:R=G,S=2|1012,V={6}:R=H,S=1004,V={7}:",$B$1,$F$9,$B$2,K$3,$F$10,$B$3,$A26,$B$5)</f>
        <v>0</v>
      </c>
    </row>
    <row r="27" spans="1:11" ht="18.75" customHeight="1" thickBot="1" x14ac:dyDescent="0.3">
      <c r="C27" s="396"/>
      <c r="D27" s="230"/>
      <c r="E27" s="230" t="s">
        <v>235</v>
      </c>
      <c r="F27" s="229"/>
      <c r="G27" s="229"/>
      <c r="H27" s="165" t="s">
        <v>236</v>
      </c>
      <c r="I27" s="185">
        <f>IFERROR(SUM(I16:I26),"")</f>
        <v>32216799.880000003</v>
      </c>
      <c r="J27" s="165" t="s">
        <v>236</v>
      </c>
      <c r="K27" s="188">
        <f>IFERROR(SUM(K16:K26),"")</f>
        <v>32964711.48</v>
      </c>
    </row>
    <row r="28" spans="1:11" ht="16.5" customHeight="1" x14ac:dyDescent="0.25">
      <c r="A28" s="17" t="str">
        <f t="shared" si="0"/>
        <v>BIP.DM</v>
      </c>
      <c r="C28" s="397" t="s">
        <v>237</v>
      </c>
      <c r="D28" s="232" t="s">
        <v>238</v>
      </c>
      <c r="E28" s="222"/>
      <c r="F28" s="222"/>
      <c r="G28" s="223"/>
      <c r="H28" s="165" t="s">
        <v>239</v>
      </c>
      <c r="I28" s="245">
        <f>_xll.Assistant.XL.RIK_AC("INF06__;INF02@E=1,S=1021,G=0,T=0,P=0,C=*-1:@R=A,S=1027,V={0}:R=B,S=1005,V={1}:R=C,S=2000,V={2}:R=D,S=1009,V={3}:R=E,S=1010,V={4}:R=F,S=2|1011,V={5}:R=G,S=2|1012,V={6}:R=H,S=1004,V={7}:",$B$1,$F$9,$B$2,I$3,$F$10,$B$3,$A28,$B$5)</f>
        <v>0</v>
      </c>
      <c r="J28" s="165" t="s">
        <v>239</v>
      </c>
      <c r="K28" s="190">
        <f>_xll.Assistant.XL.RIK_AC("INF06__;INF02@E=1,S=1021,G=0,T=0,P=0,C=*-1:@R=A,S=1027,V={0}:R=B,S=1005,V={1}:R=C,S=2000,V={2}:R=D,S=1009,V={3}:R=E,S=1010,V={4}:R=F,S=2|1011,V={5}:R=G,S=2|1012,V={6}:R=H,S=1004,V={7}:",$B$1,$F$9,$B$2,K$3,$F$10,$B$3,$A28,$B$5)</f>
        <v>0</v>
      </c>
    </row>
    <row r="29" spans="1:11" ht="16.5" customHeight="1" thickBot="1" x14ac:dyDescent="0.3">
      <c r="A29" s="17" t="str">
        <f t="shared" si="0"/>
        <v>BIP.DN</v>
      </c>
      <c r="C29" s="398"/>
      <c r="D29" s="234" t="s">
        <v>240</v>
      </c>
      <c r="E29" s="224"/>
      <c r="F29" s="224"/>
      <c r="G29" s="225"/>
      <c r="H29" s="165" t="s">
        <v>241</v>
      </c>
      <c r="I29" s="247">
        <f>_xll.Assistant.XL.RIK_AC("INF06__;INF02@E=1,S=1021,G=0,T=0,P=0,C=*-1:@R=A,S=1027,V={0}:R=B,S=1005,V={1}:R=C,S=2000,V={2}:R=D,S=1009,V={3}:R=E,S=1010,V={4}:R=F,S=2|1011,V={5}:R=G,S=2|1012,V={6}:R=H,S=1004,V={7}:",$B$1,$F$9,$B$2,I$3,$F$10,$B$3,$A29,$B$5)</f>
        <v>0</v>
      </c>
      <c r="J29" s="165" t="s">
        <v>241</v>
      </c>
      <c r="K29" s="180">
        <f>_xll.Assistant.XL.RIK_AC("INF06__;INF02@E=1,S=1021,G=0,T=0,P=0,C=*-1:@R=A,S=1027,V={0}:R=B,S=1005,V={1}:R=C,S=2000,V={2}:R=D,S=1009,V={3}:R=E,S=1010,V={4}:R=F,S=2|1011,V={5}:R=G,S=2|1012,V={6}:R=H,S=1004,V={7}:",$B$1,$F$9,$B$2,K$3,$F$10,$B$3,$A29,$B$5)</f>
        <v>0</v>
      </c>
    </row>
    <row r="30" spans="1:11" ht="18.75" customHeight="1" thickBot="1" x14ac:dyDescent="0.3">
      <c r="C30" s="399"/>
      <c r="D30" s="230"/>
      <c r="E30" s="388" t="s">
        <v>242</v>
      </c>
      <c r="F30" s="388"/>
      <c r="G30" s="389"/>
      <c r="H30" s="165" t="s">
        <v>243</v>
      </c>
      <c r="I30" s="185">
        <f>IFERROR(SUM(I28:I29),"")</f>
        <v>0</v>
      </c>
      <c r="J30" s="165" t="s">
        <v>243</v>
      </c>
      <c r="K30" s="188">
        <f>IFERROR(SUM(K28:K29),"")</f>
        <v>0</v>
      </c>
    </row>
    <row r="31" spans="1:11" ht="16.5" customHeight="1" x14ac:dyDescent="0.25">
      <c r="A31" s="17" t="str">
        <f t="shared" si="0"/>
        <v>BIP.DP</v>
      </c>
      <c r="C31" s="397" t="s">
        <v>244</v>
      </c>
      <c r="D31" s="232" t="s">
        <v>245</v>
      </c>
      <c r="E31" s="222"/>
      <c r="F31" s="222"/>
      <c r="G31" s="223"/>
      <c r="H31" s="165" t="s">
        <v>246</v>
      </c>
      <c r="I31" s="245">
        <f>_xll.Assistant.XL.RIK_AC("INF06__;INF02@E=1,S=1021,G=0,T=0,P=0,C=*-1:@R=A,S=1027,V={0}:R=B,S=1005,V={1}:R=C,S=2000,V={2}:R=D,S=1009,V={3}:R=E,S=1010,V={4}:R=F,S=2|1011,V={5}:R=G,S=2|1012,V={6}:R=H,S=1004,V={7}:",$B$1,$F$9,$B$2,I$3,$F$10,$B$3,$A31,$B$5)</f>
        <v>450000</v>
      </c>
      <c r="J31" s="165" t="s">
        <v>246</v>
      </c>
      <c r="K31" s="182">
        <f>_xll.Assistant.XL.RIK_AC("INF06__;INF02@E=1,S=1021,G=0,T=0,P=0,C=*-1:@R=A,S=1027,V={0}:R=B,S=1005,V={1}:R=C,S=2000,V={2}:R=D,S=1009,V={3}:R=E,S=1010,V={4}:R=F,S=2|1011,V={5}:R=G,S=2|1012,V={6}:R=H,S=1004,V={7}:",$B$1,$F$9,$B$2,K$3,$F$10,$B$3,$A31,$B$5)</f>
        <v>450000</v>
      </c>
    </row>
    <row r="32" spans="1:11" ht="16.5" customHeight="1" thickBot="1" x14ac:dyDescent="0.3">
      <c r="A32" s="17" t="str">
        <f t="shared" si="0"/>
        <v>BIP.DQ</v>
      </c>
      <c r="C32" s="398"/>
      <c r="D32" s="234" t="s">
        <v>247</v>
      </c>
      <c r="E32" s="224"/>
      <c r="F32" s="224"/>
      <c r="G32" s="225"/>
      <c r="H32" s="165" t="s">
        <v>248</v>
      </c>
      <c r="I32" s="247">
        <f>_xll.Assistant.XL.RIK_AC("INF06__;INF02@E=1,S=1021,G=0,T=0,P=0,C=*-1:@R=A,S=1027,V={0}:R=B,S=1005,V={1}:R=C,S=2000,V={2}:R=D,S=1009,V={3}:R=E,S=1010,V={4}:R=F,S=2|1011,V={5}:R=G,S=2|1012,V={6}:R=H,S=1004,V={7}:",$B$1,$F$9,$B$2,I$3,$F$10,$B$3,$A32,$B$5)</f>
        <v>0</v>
      </c>
      <c r="J32" s="165" t="s">
        <v>248</v>
      </c>
      <c r="K32" s="248">
        <f>_xll.Assistant.XL.RIK_AC("INF06__;INF02@E=1,S=1021,G=0,T=0,P=0,C=*-1:@R=A,S=1027,V={0}:R=B,S=1005,V={1}:R=C,S=2000,V={2}:R=D,S=1009,V={3}:R=E,S=1010,V={4}:R=F,S=2|1011,V={5}:R=G,S=2|1012,V={6}:R=H,S=1004,V={7}:",$B$1,$F$9,$B$2,K$3,$F$10,$B$3,$A32,$B$5)</f>
        <v>0</v>
      </c>
    </row>
    <row r="33" spans="1:16" ht="18.75" customHeight="1" thickBot="1" x14ac:dyDescent="0.3">
      <c r="C33" s="400"/>
      <c r="D33" s="230"/>
      <c r="E33" s="388" t="s">
        <v>249</v>
      </c>
      <c r="F33" s="388"/>
      <c r="G33" s="389"/>
      <c r="H33" s="165" t="s">
        <v>250</v>
      </c>
      <c r="I33" s="185">
        <f>IFERROR(SUM(I31:I32),"")</f>
        <v>450000</v>
      </c>
      <c r="J33" s="165" t="s">
        <v>250</v>
      </c>
      <c r="K33" s="188">
        <f>IFERROR(SUM(K31:K32),"")</f>
        <v>450000</v>
      </c>
    </row>
    <row r="34" spans="1:16" ht="16.5" customHeight="1" x14ac:dyDescent="0.25">
      <c r="A34" s="17" t="str">
        <f t="shared" si="0"/>
        <v>BIP.DS</v>
      </c>
      <c r="C34" s="390" t="s">
        <v>251</v>
      </c>
      <c r="D34" s="232" t="s">
        <v>252</v>
      </c>
      <c r="E34" s="222"/>
      <c r="F34" s="222"/>
      <c r="G34" s="223"/>
      <c r="H34" s="165" t="s">
        <v>253</v>
      </c>
      <c r="I34" s="245">
        <f>_xll.Assistant.XL.RIK_AC("INF06__;INF02@E=1,S=1021,G=0,T=0,P=0,C=*-1:@R=A,S=1027,V={0}:R=B,S=1005,V={1}:R=C,S=2000,V={2}:R=D,S=1009,V={3}:R=E,S=1010,V={4}:R=F,S=2|1011,V={5}:R=G,S=2|1012,V={6}:R=H,S=1004,V={7}:",$B$1,$F$9,$B$2,I$3,$F$10,$B$3,$A34,$B$5)</f>
        <v>0</v>
      </c>
      <c r="J34" s="165" t="s">
        <v>253</v>
      </c>
      <c r="K34" s="175">
        <f>_xll.Assistant.XL.RIK_AC("INF06__;INF02@E=1,S=1021,G=0,T=0,P=0,C=*-1:@R=A,S=1027,V={0}:R=B,S=1005,V={1}:R=C,S=2000,V={2}:R=D,S=1009,V={3}:R=E,S=1010,V={4}:R=F,S=2|1011,V={5}:R=G,S=2|1012,V={6}:R=H,S=1004,V={7}:",$B$1,$F$9,$B$2,K$3,$F$10,$B$3,$A34,$B$5)</f>
        <v>0</v>
      </c>
    </row>
    <row r="35" spans="1:16" ht="16.5" customHeight="1" x14ac:dyDescent="0.25">
      <c r="A35" s="17" t="str">
        <f t="shared" si="0"/>
        <v>BIP.DT</v>
      </c>
      <c r="C35" s="391"/>
      <c r="D35" s="233" t="s">
        <v>254</v>
      </c>
      <c r="E35" s="213"/>
      <c r="F35" s="213"/>
      <c r="G35" s="218"/>
      <c r="H35" s="165" t="s">
        <v>255</v>
      </c>
      <c r="I35" s="245">
        <f>_xll.Assistant.XL.RIK_AC("INF06__;INF02@E=1,S=1021,G=0,T=0,P=0,C=*-1:@R=A,S=1027,V={0}:R=B,S=1005,V={1}:R=C,S=2000,V={2}:R=D,S=1009,V={3}:R=E,S=1010,V={4}:R=F,S=2|1011,V={5}:R=G,S=2|1012,V={6}:R=H,S=1004,V={7}:",$B$1,$F$9,$B$2,I$3,$F$10,$B$3,$A35,$B$5)</f>
        <v>0</v>
      </c>
      <c r="J35" s="165" t="s">
        <v>255</v>
      </c>
      <c r="K35" s="249">
        <f>_xll.Assistant.XL.RIK_AC("INF06__;INF02@E=1,S=1021,G=0,T=0,P=0,C=*-1:@R=A,S=1027,V={0}:R=B,S=1005,V={1}:R=C,S=2000,V={2}:R=D,S=1009,V={3}:R=E,S=1010,V={4}:R=F,S=2|1011,V={5}:R=G,S=2|1012,V={6}:R=H,S=1004,V={7}:",$B$1,$F$9,$B$2,K$3,$F$10,$B$3,$A35,$B$5)</f>
        <v>0</v>
      </c>
    </row>
    <row r="36" spans="1:16" ht="16.5" customHeight="1" thickBot="1" x14ac:dyDescent="0.3">
      <c r="A36" s="17" t="str">
        <f t="shared" si="0"/>
        <v>BIP.DU</v>
      </c>
      <c r="C36" s="391"/>
      <c r="D36" s="233" t="s">
        <v>256</v>
      </c>
      <c r="E36" s="213"/>
      <c r="F36" s="214"/>
      <c r="G36" s="218"/>
      <c r="H36" s="165" t="s">
        <v>257</v>
      </c>
      <c r="I36" s="177" t="str">
        <f>_xll.Assistant.XL.RIK_AC("INF06__;INF13@E=1,S=14,G=0,T=0,P=0,C=*-1:@R=A,S=16,V={0}:R=I,S=1,V={1}:R=J,S=19,V={2}:R=B,S=18,V={3}:R=C,S=21,V={4}:R=D,S=22,V={5}:R=E,S=4,V={6}:R=F,S=23,V={7}:R=G,S=24,V={8}:R=H,S=3,V={9}:",$B$1,$F$9,$F$10,$B$2,$B$4,$B$6,$A36,$I$1,$I$2,$B$3)</f>
        <v/>
      </c>
      <c r="J36" s="165" t="s">
        <v>257</v>
      </c>
      <c r="K36" s="250" t="str">
        <f>_xll.Assistant.XL.RIK_AC("INF06__;INF13@E=1,S=14,G=0,T=0,P=0,C=*-1:@R=A,S=16,V={0}:R=I,S=1,V={1}:R=J,S=19,V={2}:R=B,S=18,V={3}:R=C,S=21,V={4}:R=D,S=22,V={5}:R=E,S=4,V={6}:R=F,S=23,V={7}:R=G,S=24,V={8}:R=H,S=3,V={9}:",$B$1,$F$9,$F$10,$B$2,$B$4,$B$6,$A36,$K$1,$K$2,$B$3)</f>
        <v/>
      </c>
      <c r="N36"/>
    </row>
    <row r="37" spans="1:16" ht="16.5" customHeight="1" thickBot="1" x14ac:dyDescent="0.3">
      <c r="A37" s="17" t="str">
        <f t="shared" si="0"/>
        <v>BIP.DV</v>
      </c>
      <c r="C37" s="391"/>
      <c r="D37" s="233" t="s">
        <v>450</v>
      </c>
      <c r="E37" s="226" t="s">
        <v>451</v>
      </c>
      <c r="F37" s="103" t="s">
        <v>258</v>
      </c>
      <c r="G37" s="227"/>
      <c r="H37" s="165" t="s">
        <v>259</v>
      </c>
      <c r="I37" s="245" t="str">
        <f>_xll.Assistant.XL.RIK_AC("INF06__;INF13@E=1,S=14,G=0,T=0,P=0,C=*-1:@R=A,S=16,V={0}:R=I,S=1,V={1}:R=J,S=19,V={2}:R=B,S=18,V={3}:R=C,S=21,V={4}:R=D,S=22,V={5}:R=E,S=4,V={6}:R=F,S=23,V={7}:R=G,S=24,V={8}:R=H,S=3,V={9}:",$B$1,$F$9,$F$10,$B$2,$B$4,$B$6,$A37,$I$1,$I$2,$B$3)</f>
        <v/>
      </c>
      <c r="J37" s="165" t="s">
        <v>259</v>
      </c>
      <c r="K37" s="249" t="str">
        <f>_xll.Assistant.XL.RIK_AC("INF06__;INF13@E=1,S=14,G=0,T=0,P=0,C=*-1:@R=A,S=16,V={0}:R=I,S=1,V={1}:R=J,S=19,V={2}:R=B,S=18,V={3}:R=C,S=21,V={4}:R=D,S=22,V={5}:R=E,S=4,V={6}:R=F,S=23,V={7}:R=G,S=24,V={8}:R=H,S=3,V={9}:",$B$1,$F$9,$F$10,$B$2,$B$4,$B$6,$A37,$K$1,$K$2,$B$3)</f>
        <v/>
      </c>
      <c r="N37"/>
    </row>
    <row r="38" spans="1:16" ht="16.5" customHeight="1" x14ac:dyDescent="0.25">
      <c r="A38" s="17" t="str">
        <f t="shared" si="0"/>
        <v>BIP.DW</v>
      </c>
      <c r="C38" s="391"/>
      <c r="D38" s="233" t="s">
        <v>260</v>
      </c>
      <c r="E38" s="213"/>
      <c r="F38" s="211"/>
      <c r="G38" s="218"/>
      <c r="H38" s="165" t="s">
        <v>261</v>
      </c>
      <c r="I38" s="245">
        <f>_xll.Assistant.XL.RIK_AC("INF06__;INF02@E=1,S=1021,G=0,T=0,P=0,C=*-1:@R=A,S=1027,V={0}:R=B,S=1005,V={1}:R=C,S=2000,V={2}:R=D,S=1009,V={3}:R=E,S=1010,V={4}:R=F,S=2|1011,V={5}:R=G,S=2|1012,V={6}:R=H,S=1004,V={7}:",$B$1,$F$9,$B$2,I$3,$F$10,$B$3,$A38,$B$5)</f>
        <v>0</v>
      </c>
      <c r="J38" s="165" t="s">
        <v>261</v>
      </c>
      <c r="K38" s="249">
        <f>_xll.Assistant.XL.RIK_AC("INF06__;INF02@E=1,S=1021,G=0,T=0,P=0,C=*-1:@R=A,S=1027,V={0}:R=B,S=1005,V={1}:R=C,S=2000,V={2}:R=D,S=1009,V={3}:R=E,S=1010,V={4}:R=F,S=2|1011,V={5}:R=G,S=2|1012,V={6}:R=H,S=1004,V={7}:",$B$1,$F$9,$B$2,K$3,$F$10,$B$3,$A38,$B$5)</f>
        <v>0</v>
      </c>
      <c r="N38"/>
      <c r="O38"/>
      <c r="P38"/>
    </row>
    <row r="39" spans="1:16" ht="16.5" customHeight="1" x14ac:dyDescent="0.25">
      <c r="A39" s="17" t="str">
        <f>"BIP."&amp;H39</f>
        <v>BIP.DX</v>
      </c>
      <c r="C39" s="391"/>
      <c r="D39" s="233" t="s">
        <v>262</v>
      </c>
      <c r="E39" s="213"/>
      <c r="F39" s="213"/>
      <c r="G39" s="218"/>
      <c r="H39" s="165" t="s">
        <v>263</v>
      </c>
      <c r="I39" s="177" t="str">
        <f>_xll.Assistant.XL.RIK_AC("INF06__;INF13@E=1,S=14,G=0,T=0,P=0,C=*-1:@R=A,S=16,V={0}:R=I,S=1,V={1}:R=J,S=19,V={2}:R=B,S=18,V={3}:R=C,S=21,V={4}:R=D,S=22,V={5}:R=E,S=4,V={6}:R=F,S=23,V={7}:R=G,S=24,V={8}:R=H,S=3,V={9}:",$B$1,$F$9,$F$10,$B$2,$B$4,$B$6,$A39,$I$1,$I$2,$B$3)</f>
        <v/>
      </c>
      <c r="J39" s="165" t="s">
        <v>263</v>
      </c>
      <c r="K39" s="250" t="str">
        <f>_xll.Assistant.XL.RIK_AC("INF06__;INF13@E=1,S=14,G=0,T=0,P=0,C=*-1:@R=A,S=16,V={0}:R=I,S=1,V={1}:R=J,S=19,V={2}:R=B,S=18,V={3}:R=C,S=21,V={4}:R=D,S=22,V={5}:R=E,S=4,V={6}:R=F,S=23,V={7}:R=G,S=24,V={8}:R=H,S=3,V={9}:",$B$1,$F$9,$F$10,$B$2,$B$4,$B$6,$A39,$K$1,$K$2,$B$3)</f>
        <v/>
      </c>
      <c r="N39"/>
      <c r="O39"/>
      <c r="P39"/>
    </row>
    <row r="40" spans="1:16" ht="16.5" customHeight="1" x14ac:dyDescent="0.25">
      <c r="A40" s="17" t="str">
        <f>"BIP."&amp;H40</f>
        <v>BIP.DY</v>
      </c>
      <c r="C40" s="391"/>
      <c r="D40" s="233" t="s">
        <v>264</v>
      </c>
      <c r="E40" s="213"/>
      <c r="F40" s="213"/>
      <c r="G40" s="218"/>
      <c r="H40" s="165" t="s">
        <v>265</v>
      </c>
      <c r="I40" s="177" t="str">
        <f>_xll.Assistant.XL.RIK_AC("INF06__;INF13@E=1,S=14,G=0,T=0,P=0,C=*-1:@R=A,S=16,V={0}:R=I,S=1,V={1}:R=J,S=19,V={2}:R=B,S=18,V={3}:R=C,S=21,V={4}:R=D,S=22,V={5}:R=E,S=4,V={6}:R=F,S=23,V={7}:R=G,S=24,V={8}:R=H,S=3,V={9}:",$B$1,$F$9,$F$10,$B$2,$B$4,$B$6,$A40,$I$1,$I$2,$B$3)</f>
        <v/>
      </c>
      <c r="J40" s="165" t="s">
        <v>265</v>
      </c>
      <c r="K40" s="250" t="str">
        <f>_xll.Assistant.XL.RIK_AC("INF06__;INF13@E=1,S=14,G=0,T=0,P=0,C=*-1:@R=A,S=16,V={0}:R=I,S=1,V={1}:R=J,S=19,V={2}:R=B,S=18,V={3}:R=C,S=21,V={4}:R=D,S=22,V={5}:R=E,S=4,V={6}:R=F,S=23,V={7}:R=G,S=24,V={8}:R=H,S=3,V={9}:",$B$1,$F$9,$F$10,$B$2,$B$4,$B$6,$A40,$K$1,$K$2,$B$3)</f>
        <v/>
      </c>
      <c r="N40"/>
      <c r="O40"/>
      <c r="P40"/>
    </row>
    <row r="41" spans="1:16" ht="16.5" customHeight="1" x14ac:dyDescent="0.25">
      <c r="A41" s="17" t="str">
        <f>"BIP."&amp;H41</f>
        <v>BIP.DZ</v>
      </c>
      <c r="C41" s="391"/>
      <c r="D41" s="233" t="s">
        <v>266</v>
      </c>
      <c r="E41" s="213"/>
      <c r="F41" s="213"/>
      <c r="G41" s="218"/>
      <c r="H41" s="165" t="s">
        <v>267</v>
      </c>
      <c r="I41" s="177" t="str">
        <f>_xll.Assistant.XL.RIK_AC("INF06__;INF13@E=1,S=14,G=0,T=0,P=0,C=*-1:@R=A,S=16,V={0}:R=I,S=1,V={1}:R=J,S=19,V={2}:R=B,S=18,V={3}:R=C,S=21,V={4}:R=D,S=22,V={5}:R=E,S=4,V={6}:R=F,S=23,V={7}:R=G,S=24,V={8}:R=H,S=3,V={9}:",$B$1,$F$9,$F$10,$B$2,$B$4,$B$6,$A41,$I$1,$I$2,$B$3)</f>
        <v/>
      </c>
      <c r="J41" s="165" t="s">
        <v>267</v>
      </c>
      <c r="K41" s="250" t="str">
        <f>_xll.Assistant.XL.RIK_AC("INF06__;INF13@E=1,S=14,G=0,T=0,P=0,C=*-1:@R=A,S=16,V={0}:R=I,S=1,V={1}:R=J,S=19,V={2}:R=B,S=18,V={3}:R=C,S=21,V={4}:R=D,S=22,V={5}:R=E,S=4,V={6}:R=F,S=23,V={7}:R=G,S=24,V={8}:R=H,S=3,V={9}:",$B$1,$F$9,$F$10,$B$2,$B$4,$B$6,$A41,$K$1,$K$2,$B$3)</f>
        <v/>
      </c>
      <c r="N41"/>
      <c r="O41"/>
      <c r="P41"/>
    </row>
    <row r="42" spans="1:16" ht="16.5" customHeight="1" thickBot="1" x14ac:dyDescent="0.3">
      <c r="A42" s="17" t="str">
        <f>"BIP."&amp;H42</f>
        <v>BIP.EA</v>
      </c>
      <c r="C42" s="392"/>
      <c r="D42" s="233" t="s">
        <v>268</v>
      </c>
      <c r="E42" s="213"/>
      <c r="F42" s="213"/>
      <c r="G42" s="218"/>
      <c r="H42" s="165" t="s">
        <v>269</v>
      </c>
      <c r="I42" s="177" t="str">
        <f>_xll.Assistant.XL.RIK_AC("INF06__;INF13@E=1,S=14,G=0,T=0,P=0,C=*-1:@R=A,S=16,V={0}:R=I,S=1,V={1}:R=J,S=19,V={2}:R=B,S=18,V={3}:R=C,S=21,V={4}:R=D,S=22,V={5}:R=E,S=4,V={6}:R=F,S=23,V={7}:R=G,S=24,V={8}:R=H,S=3,V={9}:",$B$1,$F$9,$F$10,$B$2,$B$4,$B$6,$A42,$I$1,$I$2,$B$3)</f>
        <v/>
      </c>
      <c r="J42" s="165" t="s">
        <v>269</v>
      </c>
      <c r="K42" s="250" t="str">
        <f>_xll.Assistant.XL.RIK_AC("INF06__;INF13@E=1,S=14,G=0,T=0,P=0,C=*-1:@R=A,S=16,V={0}:R=I,S=1,V={1}:R=J,S=19,V={2}:R=B,S=18,V={3}:R=C,S=21,V={4}:R=D,S=22,V={5}:R=E,S=4,V={6}:R=F,S=23,V={7}:R=G,S=24,V={8}:R=H,S=3,V={9}:",$B$1,$F$9,$F$10,$B$2,$B$4,$B$6,$A42,$K$1,$K$2,$B$3)</f>
        <v/>
      </c>
      <c r="N42"/>
      <c r="O42"/>
      <c r="P42"/>
    </row>
    <row r="43" spans="1:16" ht="24.75" customHeight="1" thickBot="1" x14ac:dyDescent="0.3">
      <c r="A43" s="17" t="str">
        <f t="shared" si="0"/>
        <v>BIP.EB</v>
      </c>
      <c r="C43" s="243" t="s">
        <v>270</v>
      </c>
      <c r="D43" s="234" t="s">
        <v>271</v>
      </c>
      <c r="E43" s="224"/>
      <c r="F43" s="224"/>
      <c r="G43" s="225"/>
      <c r="H43" s="165" t="s">
        <v>272</v>
      </c>
      <c r="I43" s="245">
        <f>_xll.Assistant.XL.RIK_AC("INF06__;INF02@E=1,S=1021,G=0,T=0,P=0,C=*-1:@R=A,S=1027,V={0}:R=B,S=1005,V={1}:R=C,S=2000,V={2}:R=D,S=1009,V={3}:R=E,S=1010,V={4}:R=F,S=2|1011,V={5}:R=G,S=2|1012,V={6}:R=H,S=1004,V={7}:",$B$1,$F$9,$B$2,I$3,$F$10,$B$3,$A43,$B$5)</f>
        <v>-22500</v>
      </c>
      <c r="J43" s="165" t="s">
        <v>272</v>
      </c>
      <c r="K43" s="251">
        <f>_xll.Assistant.XL.RIK_AC("INF06__;INF02@E=1,S=1021,G=0,T=0,P=0,C=*-1:@R=A,S=1027,V={0}:R=B,S=1005,V={1}:R=C,S=2000,V={2}:R=D,S=1009,V={3}:R=E,S=1010,V={4}:R=F,S=2|1011,V={5}:R=G,S=2|1012,V={6}:R=H,S=1004,V={7}:",$B$1,$F$9,$B$2,K$3,$F$10,$B$3,$A43,$B$5)</f>
        <v>-22500</v>
      </c>
      <c r="N43"/>
      <c r="O43"/>
      <c r="P43"/>
    </row>
    <row r="44" spans="1:16" ht="18.75" customHeight="1" thickBot="1" x14ac:dyDescent="0.3">
      <c r="C44" s="238"/>
      <c r="D44" s="228"/>
      <c r="E44" s="388" t="s">
        <v>273</v>
      </c>
      <c r="F44" s="388"/>
      <c r="G44" s="389"/>
      <c r="H44" s="165" t="s">
        <v>274</v>
      </c>
      <c r="I44" s="185">
        <f>IFERROR(SUM(I34:I43),"")</f>
        <v>-22500</v>
      </c>
      <c r="J44" s="165" t="s">
        <v>274</v>
      </c>
      <c r="K44" s="188">
        <f>IFERROR(SUM(K34:K43),"")</f>
        <v>-22500</v>
      </c>
      <c r="N44"/>
      <c r="O44"/>
      <c r="P44"/>
    </row>
    <row r="45" spans="1:16" ht="18.75" customHeight="1" thickBot="1" x14ac:dyDescent="0.3">
      <c r="A45" s="17" t="str">
        <f t="shared" si="0"/>
        <v>BIP.ED</v>
      </c>
      <c r="C45" s="238"/>
      <c r="D45" s="235" t="s">
        <v>275</v>
      </c>
      <c r="E45" s="388" t="s">
        <v>276</v>
      </c>
      <c r="F45" s="388"/>
      <c r="G45" s="389"/>
      <c r="H45" s="165" t="s">
        <v>277</v>
      </c>
      <c r="I45" s="188">
        <f>_xll.Assistant.XL.RIK_AC("INF06__;INF02@E=1,S=1021,G=0,T=0,P=0,C=*-1:@R=A,S=1027,V={0}:R=B,S=1005,V={1}:R=C,S=2000,V={2}:R=D,S=1009,V={3}:R=E,S=1010,V={4}:R=F,S=2|1011,V={5}:R=G,S=2|1012,V={6}:R=H,S=1004,V={7}:",$B$1,$F$9,$B$2,I$3,$F$10,$B$3,$A45,$B$5)</f>
        <v>74491.62</v>
      </c>
      <c r="J45" s="165" t="s">
        <v>277</v>
      </c>
      <c r="K45" s="188">
        <f>_xll.Assistant.XL.RIK_AC("INF06__;INF02@E=1,S=1021,G=0,T=0,P=0,C=*-1:@R=A,S=1027,V={0}:R=B,S=1005,V={1}:R=C,S=2000,V={2}:R=D,S=1009,V={3}:R=E,S=1010,V={4}:R=F,S=2|1011,V={5}:R=G,S=2|1012,V={6}:R=H,S=1004,V={7}:",$B$1,$F$9,$B$2,K$3,$F$10,$B$3,$A45,$B$5)</f>
        <v>122482.79</v>
      </c>
      <c r="N45"/>
      <c r="O45"/>
      <c r="P45"/>
    </row>
    <row r="46" spans="1:16" ht="18.75" customHeight="1" thickBot="1" x14ac:dyDescent="0.3">
      <c r="C46" s="238"/>
      <c r="D46" s="231"/>
      <c r="E46" s="383" t="s">
        <v>278</v>
      </c>
      <c r="F46" s="383"/>
      <c r="G46" s="384"/>
      <c r="H46" s="239" t="s">
        <v>279</v>
      </c>
      <c r="I46" s="196">
        <f>IFERROR(I45+I44+I33+I30+I27,"")</f>
        <v>32718791.500000004</v>
      </c>
      <c r="J46" s="239" t="s">
        <v>279</v>
      </c>
      <c r="K46" s="200">
        <f>IFERROR(K45+K44+K33+K30+K27,"")</f>
        <v>33514694.27</v>
      </c>
    </row>
  </sheetData>
  <mergeCells count="20">
    <mergeCell ref="C34:C42"/>
    <mergeCell ref="E5:G5"/>
    <mergeCell ref="I8:L8"/>
    <mergeCell ref="C16:C27"/>
    <mergeCell ref="C28:C30"/>
    <mergeCell ref="C31:C33"/>
    <mergeCell ref="J15:K15"/>
    <mergeCell ref="F11:H11"/>
    <mergeCell ref="G1:H1"/>
    <mergeCell ref="G2:H2"/>
    <mergeCell ref="H15:I15"/>
    <mergeCell ref="E46:G46"/>
    <mergeCell ref="F9:H9"/>
    <mergeCell ref="F10:H10"/>
    <mergeCell ref="F12:H12"/>
    <mergeCell ref="F13:H13"/>
    <mergeCell ref="E30:G30"/>
    <mergeCell ref="E33:G33"/>
    <mergeCell ref="E44:G44"/>
    <mergeCell ref="E45:G45"/>
  </mergeCells>
  <pageMargins left="0.19685039370078741" right="0.31496062992125984" top="0.74803149606299213" bottom="0.74803149606299213" header="0.31496062992125984" footer="0.31496062992125984"/>
  <pageSetup paperSize="9" orientation="portrait" r:id="rId1"/>
  <headerFooter>
    <oddHeader>&amp;L&amp;G</oddHeader>
    <oddFooter>&amp;L&amp;A édité le &amp;D - &amp;D&amp;R&amp;G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9"/>
  <sheetViews>
    <sheetView showGridLines="0" topLeftCell="D6" zoomScaleNormal="100" zoomScaleSheetLayoutView="150" workbookViewId="0">
      <selection activeCell="L24" sqref="L24"/>
    </sheetView>
  </sheetViews>
  <sheetFormatPr baseColWidth="10" defaultColWidth="11.42578125" defaultRowHeight="15" outlineLevelRow="1" outlineLevelCol="1" x14ac:dyDescent="0.2"/>
  <cols>
    <col min="1" max="1" width="16.42578125" style="11" hidden="1" customWidth="1" outlineLevel="1"/>
    <col min="2" max="2" width="11.42578125" style="11" hidden="1" customWidth="1" outlineLevel="1"/>
    <col min="3" max="3" width="2.5703125" style="21" hidden="1" customWidth="1" outlineLevel="1"/>
    <col min="4" max="4" width="3.28515625" style="21" customWidth="1" collapsed="1"/>
    <col min="5" max="5" width="9.140625" style="21" customWidth="1"/>
    <col min="6" max="6" width="23.42578125" style="21" customWidth="1"/>
    <col min="7" max="7" width="3.42578125" style="21" customWidth="1"/>
    <col min="8" max="8" width="12.140625" style="21" customWidth="1"/>
    <col min="9" max="9" width="4.140625" style="21" customWidth="1"/>
    <col min="10" max="10" width="11.5703125" style="21" customWidth="1"/>
    <col min="11" max="11" width="4.28515625" style="104" customWidth="1"/>
    <col min="12" max="12" width="13.140625" style="21" customWidth="1"/>
    <col min="13" max="13" width="1.7109375" style="21" hidden="1" customWidth="1"/>
    <col min="14" max="14" width="4.28515625" style="104" customWidth="1"/>
    <col min="15" max="15" width="13.5703125" style="21" bestFit="1" customWidth="1"/>
    <col min="16" max="16384" width="11.42578125" style="21"/>
  </cols>
  <sheetData>
    <row r="1" spans="1:15" ht="11.25" hidden="1" customHeight="1" outlineLevel="1" x14ac:dyDescent="0.2">
      <c r="A1" s="9" t="s">
        <v>11</v>
      </c>
      <c r="B1" s="10" t="str">
        <f>'Etats Fiscaux - Paramétrage'!$D$11</f>
        <v>ST_900_SFI_INF</v>
      </c>
      <c r="F1" s="402" t="s">
        <v>430</v>
      </c>
      <c r="G1" s="402"/>
      <c r="H1" s="12"/>
      <c r="I1" s="13"/>
      <c r="J1" s="12">
        <f>'Etats Fiscaux - Paramétrage'!$D$20</f>
        <v>201201</v>
      </c>
      <c r="L1" s="12">
        <f>'Etats Fiscaux - Paramétrage'!$D$20</f>
        <v>201201</v>
      </c>
      <c r="O1" s="12">
        <f>'Etats Fiscaux - Paramétrage'!$D$21</f>
        <v>201301</v>
      </c>
    </row>
    <row r="2" spans="1:15" ht="11.25" hidden="1" customHeight="1" outlineLevel="1" x14ac:dyDescent="0.2">
      <c r="A2" s="14" t="s">
        <v>415</v>
      </c>
      <c r="B2" s="9" t="str">
        <f>'Etats Fiscaux - Paramétrage'!$D$15</f>
        <v>NAT</v>
      </c>
      <c r="F2" s="402" t="s">
        <v>431</v>
      </c>
      <c r="G2" s="402"/>
      <c r="H2" s="15"/>
      <c r="I2" s="13"/>
      <c r="J2" s="15">
        <f>'Etats Fiscaux - Paramétrage'!$E$20</f>
        <v>201212</v>
      </c>
      <c r="K2" s="105"/>
      <c r="L2" s="15">
        <f>'Etats Fiscaux - Paramétrage'!$E$20</f>
        <v>201212</v>
      </c>
      <c r="M2" s="9"/>
      <c r="N2" s="9"/>
      <c r="O2" s="15">
        <f>'Etats Fiscaux - Paramétrage'!$E$21</f>
        <v>201301</v>
      </c>
    </row>
    <row r="3" spans="1:15" s="95" customFormat="1" ht="11.25" hidden="1" customHeight="1" outlineLevel="1" x14ac:dyDescent="0.25">
      <c r="A3" s="9" t="s">
        <v>12</v>
      </c>
      <c r="B3" s="10" t="s">
        <v>280</v>
      </c>
      <c r="E3" s="96"/>
      <c r="F3" s="15"/>
      <c r="G3" s="9"/>
      <c r="H3" s="15"/>
      <c r="I3" s="15"/>
      <c r="J3" s="15" t="str">
        <f>J1&amp;".."&amp;J2</f>
        <v>201201..201212</v>
      </c>
      <c r="K3" s="106"/>
      <c r="L3" s="15" t="str">
        <f>L1&amp;".."&amp;L2</f>
        <v>201201..201212</v>
      </c>
      <c r="N3" s="106"/>
      <c r="O3" s="15" t="str">
        <f>O1&amp;".."&amp;O2</f>
        <v>201301..201301</v>
      </c>
    </row>
    <row r="4" spans="1:15" s="95" customFormat="1" ht="11.25" hidden="1" customHeight="1" outlineLevel="1" x14ac:dyDescent="0.25">
      <c r="A4" s="9" t="s">
        <v>14</v>
      </c>
      <c r="B4" s="9" t="str">
        <f>IF('Etats Fiscaux - Paramétrage'!D13&lt;&gt;"*","Par Etablissement","Par Société")</f>
        <v>Par Société</v>
      </c>
      <c r="E4" s="96"/>
      <c r="F4" s="11"/>
      <c r="G4" s="13"/>
      <c r="H4" s="11"/>
      <c r="I4" s="13"/>
      <c r="J4" s="11"/>
      <c r="K4" s="106"/>
      <c r="L4" s="11"/>
      <c r="N4" s="106"/>
      <c r="O4" s="11"/>
    </row>
    <row r="5" spans="1:15" s="95" customFormat="1" ht="11.25" hidden="1" customHeight="1" outlineLevel="1" x14ac:dyDescent="0.25">
      <c r="A5" s="11" t="s">
        <v>16</v>
      </c>
      <c r="B5" s="11" t="str">
        <f>IF(UPPER('Etats Fiscaux - Paramétrage'!D14)="OUI","Réel,Simulation","Réel")</f>
        <v>Réel,Simulation</v>
      </c>
      <c r="E5" s="96"/>
      <c r="F5" s="393"/>
      <c r="G5" s="409"/>
      <c r="H5" s="409"/>
      <c r="I5" s="409"/>
      <c r="J5" s="409"/>
      <c r="K5" s="409"/>
    </row>
    <row r="6" spans="1:15" s="95" customFormat="1" ht="69" customHeight="1" collapsed="1" x14ac:dyDescent="0.25">
      <c r="A6" s="9"/>
      <c r="B6" s="9"/>
      <c r="E6" s="96"/>
      <c r="F6" s="97"/>
      <c r="G6" s="86"/>
      <c r="H6" s="86"/>
      <c r="I6" s="86"/>
      <c r="J6" s="86"/>
      <c r="K6" s="86"/>
      <c r="L6" s="297"/>
      <c r="M6" s="297"/>
      <c r="N6" s="297"/>
      <c r="O6" s="297"/>
    </row>
    <row r="7" spans="1:15" s="95" customFormat="1" ht="16.5" customHeight="1" x14ac:dyDescent="0.25">
      <c r="A7" s="9"/>
      <c r="B7" s="9"/>
      <c r="F7" s="240" t="s">
        <v>437</v>
      </c>
      <c r="G7" s="289" t="str">
        <f>'Etats Fiscaux - Paramétrage'!$D$12</f>
        <v>S1</v>
      </c>
      <c r="H7" s="289"/>
      <c r="I7" s="289"/>
      <c r="J7" s="385"/>
      <c r="K7" s="385"/>
      <c r="L7" s="410"/>
      <c r="M7" s="410"/>
      <c r="N7" s="410"/>
      <c r="O7" s="410"/>
    </row>
    <row r="8" spans="1:15" s="95" customFormat="1" ht="16.5" customHeight="1" x14ac:dyDescent="0.25">
      <c r="A8" s="9"/>
      <c r="B8" s="9"/>
      <c r="F8" s="240" t="s">
        <v>436</v>
      </c>
      <c r="G8" s="287" t="str">
        <f>'Etats Fiscaux - Paramétrage'!$D$13</f>
        <v>*</v>
      </c>
      <c r="H8" s="287"/>
      <c r="I8" s="287"/>
      <c r="J8" s="386"/>
      <c r="K8" s="386"/>
      <c r="L8" s="107"/>
      <c r="M8" s="107"/>
      <c r="N8" s="107"/>
      <c r="O8" s="107"/>
    </row>
    <row r="9" spans="1:15" s="95" customFormat="1" ht="17.100000000000001" customHeight="1" x14ac:dyDescent="0.25">
      <c r="F9" s="241" t="s">
        <v>18</v>
      </c>
      <c r="G9" s="288" t="str">
        <f>'Etats Fiscaux - Paramétrage'!$D$15</f>
        <v>NAT</v>
      </c>
      <c r="H9" s="288"/>
      <c r="I9" s="288"/>
      <c r="J9" s="401"/>
      <c r="K9" s="401"/>
    </row>
    <row r="10" spans="1:15" s="95" customFormat="1" ht="17.100000000000001" customHeight="1" x14ac:dyDescent="0.25">
      <c r="A10" s="9"/>
      <c r="B10" s="9"/>
      <c r="D10" s="102" t="s">
        <v>205</v>
      </c>
      <c r="F10" s="242" t="s">
        <v>19</v>
      </c>
      <c r="G10" s="387" t="str">
        <f>IF(UPPER('Etats Fiscaux - Paramétrage'!$D$14)="OUI","Oui","Non")</f>
        <v>Oui</v>
      </c>
      <c r="H10" s="387"/>
      <c r="I10" s="387"/>
      <c r="J10" s="387"/>
      <c r="K10" s="387"/>
      <c r="L10" s="21"/>
      <c r="M10" s="21"/>
      <c r="N10" s="21"/>
      <c r="O10" s="21"/>
    </row>
    <row r="11" spans="1:15" ht="17.100000000000001" customHeight="1" x14ac:dyDescent="0.2">
      <c r="F11" s="242" t="s">
        <v>20</v>
      </c>
      <c r="G11" s="387" t="s">
        <v>10</v>
      </c>
      <c r="H11" s="387"/>
      <c r="I11" s="387"/>
      <c r="J11" s="387"/>
      <c r="K11" s="387"/>
    </row>
    <row r="12" spans="1:15" ht="18" customHeight="1" thickBot="1" x14ac:dyDescent="0.25">
      <c r="E12" s="19"/>
      <c r="F12" s="19"/>
      <c r="G12" s="19"/>
      <c r="H12" s="19"/>
      <c r="I12" s="19"/>
      <c r="J12" s="19"/>
      <c r="K12" s="105"/>
      <c r="L12" s="19"/>
      <c r="M12" s="19"/>
      <c r="N12" s="105"/>
      <c r="O12" s="19"/>
    </row>
    <row r="13" spans="1:15" ht="17.100000000000001" customHeight="1" thickBot="1" x14ac:dyDescent="0.25">
      <c r="A13" s="9" t="s">
        <v>24</v>
      </c>
      <c r="E13" s="19"/>
      <c r="F13" s="19"/>
      <c r="G13" s="323" t="s">
        <v>22</v>
      </c>
      <c r="H13" s="408"/>
      <c r="I13" s="408"/>
      <c r="J13" s="408"/>
      <c r="K13" s="408"/>
      <c r="L13" s="408"/>
      <c r="M13" s="408"/>
      <c r="N13" s="411" t="s">
        <v>281</v>
      </c>
      <c r="O13" s="412"/>
    </row>
    <row r="14" spans="1:15" ht="21.75" customHeight="1" thickBot="1" x14ac:dyDescent="0.25">
      <c r="A14" s="9" t="s">
        <v>84</v>
      </c>
      <c r="E14" s="108" t="s">
        <v>21</v>
      </c>
      <c r="F14" s="109"/>
      <c r="G14" s="415" t="s">
        <v>282</v>
      </c>
      <c r="H14" s="416"/>
      <c r="I14" s="381" t="s">
        <v>283</v>
      </c>
      <c r="J14" s="416"/>
      <c r="K14" s="415" t="s">
        <v>284</v>
      </c>
      <c r="L14" s="417"/>
      <c r="M14" s="417"/>
      <c r="N14" s="413"/>
      <c r="O14" s="414"/>
    </row>
    <row r="15" spans="1:15" ht="17.100000000000001" customHeight="1" x14ac:dyDescent="0.2">
      <c r="A15" s="9" t="str">
        <f>"RT1."&amp;I15</f>
        <v>RT1.FB</v>
      </c>
      <c r="B15" s="9" t="str">
        <f>"RT1."&amp;K15</f>
        <v>RT1.FC</v>
      </c>
      <c r="D15" s="418" t="s">
        <v>285</v>
      </c>
      <c r="E15" s="110" t="s">
        <v>286</v>
      </c>
      <c r="F15" s="19"/>
      <c r="G15" s="164" t="s">
        <v>287</v>
      </c>
      <c r="H15" s="252">
        <f>IFERROR(L15-J15,"")</f>
        <v>1033710</v>
      </c>
      <c r="I15" s="164" t="s">
        <v>288</v>
      </c>
      <c r="J15" s="252">
        <f>_xll.Assistant.XL.RIK_AC("INF06__;INF02@E=1,S=1021,G=0,T=0,P=0,C=*-1:@R=A,S=1027,V={0}:R=B,S=1005,V={1}:R=C,S=2000,V={2}:R=D,S=1009,V={3}:R=E,S=1010,V={4}:R=F,S=2|1011,V={5}:R=G,S=2|1012,V={6}:R=H,S=1004,V={7}:",$B$1,$G$7,$B$2,J$3,$G$8,$B$3,$A15,$B$5)</f>
        <v>0</v>
      </c>
      <c r="K15" s="164" t="s">
        <v>289</v>
      </c>
      <c r="L15" s="252">
        <f>_xll.Assistant.XL.RIK_AC("INF06__;INF02@E=1,S=1021,G=0,T=0,P=0,C=*-1:@R=A,S=1027,V={0}:R=B,S=1005,V={1}:R=C,S=2000,V={2}:R=D,S=1009,V={3}:R=E,S=1010,V={4}:R=F,S=2|1011,V={5}:R=G,S=2|1012,V={6}:R=H,S=1004,V={7}:",$B$1,$G$7,$B$2,L$3,$G$8,$B$3,$B15,$B$5)</f>
        <v>1033710</v>
      </c>
      <c r="M15" s="111"/>
      <c r="N15" s="164" t="s">
        <v>289</v>
      </c>
      <c r="O15" s="265">
        <f>_xll.Assistant.XL.RIK_AC("INF06__;INF02@E=1,S=1021,G=0,T=0,P=0,C=*-1:@R=A,S=1027,V={0}:R=B,S=1005,V={1}:R=C,S=2000,V={2}:R=D,S=1009,V={3}:R=E,S=1010,V={4}:R=F,S=2|1011,V={5}:R=G,S=2|1012,V={6}:R=H,S=1004,V={7}:",$B$1,$G$7,$B$2,O$3,$G$8,$B$3,$B15,$B$5)</f>
        <v>4287622.76</v>
      </c>
    </row>
    <row r="16" spans="1:15" ht="17.100000000000001" customHeight="1" x14ac:dyDescent="0.2">
      <c r="A16" s="9" t="str">
        <f>"RT1."&amp;I16</f>
        <v>RT1.FE</v>
      </c>
      <c r="B16" s="9" t="str">
        <f>"RT1."&amp;K16</f>
        <v>RT1.FF</v>
      </c>
      <c r="D16" s="403"/>
      <c r="E16" s="112" t="s">
        <v>290</v>
      </c>
      <c r="F16" s="112"/>
      <c r="G16" s="165" t="s">
        <v>291</v>
      </c>
      <c r="H16" s="253">
        <f>IFERROR(L16-J16,"")</f>
        <v>12174227.16</v>
      </c>
      <c r="I16" s="165" t="s">
        <v>292</v>
      </c>
      <c r="J16" s="255">
        <f>_xll.Assistant.XL.RIK_AC("INF06__;INF02@E=1,S=1021,G=0,T=0,P=0,C=*-1:@R=A,S=1027,V={0}:R=B,S=1005,V={1}:R=C,S=2000,V={2}:R=D,S=1009,V={3}:R=E,S=1010,V={4}:R=F,S=2|1011,V={5}:R=G,S=2|1012,V={6}:R=H,S=1004,V={7}:",$B$1,$G$7,$B$2,J$3,$G$8,$B$3,$A16,$B$5)</f>
        <v>0</v>
      </c>
      <c r="K16" s="165" t="s">
        <v>293</v>
      </c>
      <c r="L16" s="257">
        <f>_xll.Assistant.XL.RIK_AC("INF06__;INF02@E=1,S=1021,G=0,T=0,P=0,C=*-1:@R=A,S=1027,V={0}:R=B,S=1005,V={1}:R=C,S=2000,V={2}:R=D,S=1009,V={3}:R=E,S=1010,V={4}:R=F,S=2|1011,V={5}:R=G,S=2|1012,V={6}:R=H,S=1004,V={7}:",$B$1,$G$7,$B$2,L$3,$G$8,$B$3,$B16,$B$5)</f>
        <v>12174227.16</v>
      </c>
      <c r="M16" s="113" t="s">
        <v>21</v>
      </c>
      <c r="N16" s="165" t="s">
        <v>293</v>
      </c>
      <c r="O16" s="263">
        <f>_xll.Assistant.XL.RIK_AC("INF06__;INF02@E=1,S=1021,G=0,T=0,P=0,C=*-1:@R=A,S=1027,V={0}:R=B,S=1005,V={1}:R=C,S=2000,V={2}:R=D,S=1009,V={3}:R=E,S=1010,V={4}:R=F,S=2|1011,V={5}:R=G,S=2|1012,V={6}:R=H,S=1004,V={7}:",$B$1,$G$7,$B$2,O$3,$G$8,$B$3,$B16,$B$5)</f>
        <v>6083175.8600000003</v>
      </c>
    </row>
    <row r="17" spans="1:15" ht="17.100000000000001" customHeight="1" thickBot="1" x14ac:dyDescent="0.25">
      <c r="A17" s="9" t="str">
        <f>"RT1."&amp;I17</f>
        <v>RT1.FH</v>
      </c>
      <c r="B17" s="9" t="str">
        <f>"RT1."&amp;K17</f>
        <v>RT1.FI</v>
      </c>
      <c r="D17" s="403"/>
      <c r="E17" s="114" t="s">
        <v>294</v>
      </c>
      <c r="F17" s="114"/>
      <c r="G17" s="165" t="s">
        <v>295</v>
      </c>
      <c r="H17" s="254">
        <f>IFERROR(L17-J17,"")</f>
        <v>3783000</v>
      </c>
      <c r="I17" s="165" t="s">
        <v>296</v>
      </c>
      <c r="J17" s="256">
        <f>_xll.Assistant.XL.RIK_AC("INF06__;INF02@E=1,S=1021,G=0,T=0,P=0,C=*-1:@R=A,S=1027,V={0}:R=B,S=1005,V={1}:R=C,S=2000,V={2}:R=D,S=1009,V={3}:R=E,S=1010,V={4}:R=F,S=2|1011,V={5}:R=G,S=2|1012,V={6}:R=H,S=1004,V={7}:",$B$1,$G$7,$B$2,J$3,$G$8,$B$3,$A17,$B$5)</f>
        <v>0</v>
      </c>
      <c r="K17" s="165" t="s">
        <v>297</v>
      </c>
      <c r="L17" s="258">
        <f>_xll.Assistant.XL.RIK_AC("INF06__;INF02@E=1,S=1021,G=0,T=0,P=0,C=*-1:@R=A,S=1027,V={0}:R=B,S=1005,V={1}:R=C,S=2000,V={2}:R=D,S=1009,V={3}:R=E,S=1010,V={4}:R=F,S=2|1011,V={5}:R=G,S=2|1012,V={6}:R=H,S=1004,V={7}:",$B$1,$G$7,$B$2,L$3,$G$8,$B$3,$B17,$B$5)</f>
        <v>3783000</v>
      </c>
      <c r="M17" s="116" t="s">
        <v>21</v>
      </c>
      <c r="N17" s="165" t="s">
        <v>297</v>
      </c>
      <c r="O17" s="264">
        <f>_xll.Assistant.XL.RIK_AC("INF06__;INF02@E=1,S=1021,G=0,T=0,P=0,C=*-1:@R=A,S=1027,V={0}:R=B,S=1005,V={1}:R=C,S=2000,V={2}:R=D,S=1009,V={3}:R=E,S=1010,V={4}:R=F,S=2|1011,V={5}:R=G,S=2|1012,V={6}:R=H,S=1004,V={7}:",$B$1,$G$7,$B$2,O$3,$G$8,$B$3,$B17,$B$5)</f>
        <v>1309320</v>
      </c>
    </row>
    <row r="18" spans="1:15" ht="17.100000000000001" customHeight="1" thickBot="1" x14ac:dyDescent="0.25">
      <c r="B18" s="9"/>
      <c r="D18" s="419"/>
      <c r="E18" s="420" t="s">
        <v>298</v>
      </c>
      <c r="F18" s="421"/>
      <c r="G18" s="239" t="s">
        <v>299</v>
      </c>
      <c r="H18" s="185">
        <f>IFERROR(SUM(H15:H17),"")</f>
        <v>16990937.16</v>
      </c>
      <c r="I18" s="239" t="s">
        <v>300</v>
      </c>
      <c r="J18" s="185">
        <f>SUM(J15:J17)</f>
        <v>0</v>
      </c>
      <c r="K18" s="165" t="s">
        <v>301</v>
      </c>
      <c r="L18" s="185">
        <f>IFERROR(SUM(L15:L17),"")</f>
        <v>16990937.16</v>
      </c>
      <c r="M18" s="117" t="s">
        <v>21</v>
      </c>
      <c r="N18" s="165" t="s">
        <v>301</v>
      </c>
      <c r="O18" s="188">
        <f>IFERROR(SUM(O15:O17),"")</f>
        <v>11680118.620000001</v>
      </c>
    </row>
    <row r="19" spans="1:15" ht="17.100000000000001" customHeight="1" x14ac:dyDescent="0.2">
      <c r="B19" s="9" t="str">
        <f>"RT1."&amp;K19</f>
        <v>RT1.FM</v>
      </c>
      <c r="D19" s="403"/>
      <c r="E19" s="89" t="s">
        <v>302</v>
      </c>
      <c r="F19" s="89"/>
      <c r="G19" s="89"/>
      <c r="H19" s="89"/>
      <c r="I19" s="118"/>
      <c r="J19" s="89"/>
      <c r="K19" s="165" t="s">
        <v>303</v>
      </c>
      <c r="L19" s="259">
        <f>_xll.Assistant.XL.RIK_AC("INF06__;INF02@E=1,S=1021,G=0,T=0,P=0,C=*-1:@R=A,S=1027,V={0}:R=B,S=1005,V={1}:R=C,S=2000,V={2}:R=D,S=1009,V={3}:R=E,S=1010,V={4}:R=F,S=2|1011,V={5}:R=G,S=2|1012,V={6}:R=H,S=1004,V={7}:",$B$1,$G$7,$B$2,L$3,$G$8,$B$3,$B19,$B$5)</f>
        <v>0</v>
      </c>
      <c r="M19" s="119" t="s">
        <v>21</v>
      </c>
      <c r="N19" s="165" t="s">
        <v>303</v>
      </c>
      <c r="O19" s="265">
        <f>_xll.Assistant.XL.RIK_AC("INF06__;INF02@E=1,S=1021,G=0,T=0,P=0,C=*-1:@R=A,S=1027,V={0}:R=B,S=1005,V={1}:R=C,S=2000,V={2}:R=D,S=1009,V={3}:R=E,S=1010,V={4}:R=F,S=2|1011,V={5}:R=G,S=2|1012,V={6}:R=H,S=1004,V={7}:",$B$1,$G$7,$B$2,O$3,$G$8,$B$3,$B19,$B$5)</f>
        <v>0</v>
      </c>
    </row>
    <row r="20" spans="1:15" ht="17.100000000000001" customHeight="1" x14ac:dyDescent="0.2">
      <c r="B20" s="9" t="str">
        <f>"RT1."&amp;K20</f>
        <v>RT1.FN</v>
      </c>
      <c r="D20" s="403"/>
      <c r="E20" s="112" t="s">
        <v>304</v>
      </c>
      <c r="F20" s="112"/>
      <c r="G20" s="112"/>
      <c r="H20" s="112"/>
      <c r="I20" s="112"/>
      <c r="J20" s="112"/>
      <c r="K20" s="165" t="s">
        <v>305</v>
      </c>
      <c r="L20" s="260">
        <f>_xll.Assistant.XL.RIK_AC("INF06__;INF02@E=1,S=1021,G=0,T=0,P=0,C=*-1:@R=A,S=1027,V={0}:R=B,S=1005,V={1}:R=C,S=2000,V={2}:R=D,S=1009,V={3}:R=E,S=1010,V={4}:R=F,S=2|1011,V={5}:R=G,S=2|1012,V={6}:R=H,S=1004,V={7}:",$B$1,$G$7,$B$2,L$3,$G$8,$B$3,$B20,$B$5)</f>
        <v>0</v>
      </c>
      <c r="M20" s="120" t="s">
        <v>21</v>
      </c>
      <c r="N20" s="165" t="s">
        <v>305</v>
      </c>
      <c r="O20" s="263">
        <f>_xll.Assistant.XL.RIK_AC("INF06__;INF02@E=1,S=1021,G=0,T=0,P=0,C=*-1:@R=A,S=1027,V={0}:R=B,S=1005,V={1}:R=C,S=2000,V={2}:R=D,S=1009,V={3}:R=E,S=1010,V={4}:R=F,S=2|1011,V={5}:R=G,S=2|1012,V={6}:R=H,S=1004,V={7}:",$B$1,$G$7,$B$2,O$3,$G$8,$B$3,$B20,$B$5)</f>
        <v>0</v>
      </c>
    </row>
    <row r="21" spans="1:15" ht="17.100000000000001" customHeight="1" x14ac:dyDescent="0.2">
      <c r="B21" s="9" t="str">
        <f>"RT1."&amp;K21</f>
        <v>RT1.FO</v>
      </c>
      <c r="D21" s="403"/>
      <c r="E21" s="112" t="s">
        <v>306</v>
      </c>
      <c r="F21" s="112"/>
      <c r="G21" s="112"/>
      <c r="H21" s="112"/>
      <c r="I21" s="112"/>
      <c r="J21" s="112"/>
      <c r="K21" s="165" t="s">
        <v>307</v>
      </c>
      <c r="L21" s="260">
        <f>_xll.Assistant.XL.RIK_AC("INF06__;INF02@E=1,S=1021,G=0,T=0,P=0,C=*-1:@R=A,S=1027,V={0}:R=B,S=1005,V={1}:R=C,S=2000,V={2}:R=D,S=1009,V={3}:R=E,S=1010,V={4}:R=F,S=2|1011,V={5}:R=G,S=2|1012,V={6}:R=H,S=1004,V={7}:",$B$1,$G$7,$B$2,L$3,$G$8,$B$3,$B21,$B$5)</f>
        <v>0</v>
      </c>
      <c r="M21" s="120" t="s">
        <v>21</v>
      </c>
      <c r="N21" s="165" t="s">
        <v>307</v>
      </c>
      <c r="O21" s="263">
        <f>_xll.Assistant.XL.RIK_AC("INF06__;INF02@E=1,S=1021,G=0,T=0,P=0,C=*-1:@R=A,S=1027,V={0}:R=B,S=1005,V={1}:R=C,S=2000,V={2}:R=D,S=1009,V={3}:R=E,S=1010,V={4}:R=F,S=2|1011,V={5}:R=G,S=2|1012,V={6}:R=H,S=1004,V={7}:",$B$1,$G$7,$B$2,O$3,$G$8,$B$3,$B21,$B$5)</f>
        <v>0</v>
      </c>
    </row>
    <row r="22" spans="1:15" ht="17.100000000000001" customHeight="1" x14ac:dyDescent="0.2">
      <c r="B22" s="9" t="str">
        <f>"RT1."&amp;K22</f>
        <v>RT1.FP</v>
      </c>
      <c r="D22" s="403"/>
      <c r="E22" s="112" t="s">
        <v>308</v>
      </c>
      <c r="F22" s="112"/>
      <c r="G22" s="112"/>
      <c r="H22" s="112"/>
      <c r="I22" s="112"/>
      <c r="J22" s="112"/>
      <c r="K22" s="165" t="s">
        <v>309</v>
      </c>
      <c r="L22" s="260">
        <f>_xll.Assistant.XL.RIK_AC("INF06__;INF02@E=1,S=1021,G=0,T=0,P=0,C=*-1:@R=A,S=1027,V={0}:R=B,S=1005,V={1}:R=C,S=2000,V={2}:R=D,S=1009,V={3}:R=E,S=1010,V={4}:R=F,S=2|1011,V={5}:R=G,S=2|1012,V={6}:R=H,S=1004,V={7}:",$B$1,$G$7,$B$2,L$3,$G$8,$B$3,$B22,$B$5)</f>
        <v>0</v>
      </c>
      <c r="M22" s="120" t="s">
        <v>21</v>
      </c>
      <c r="N22" s="165" t="s">
        <v>309</v>
      </c>
      <c r="O22" s="263">
        <f>_xll.Assistant.XL.RIK_AC("INF06__;INF02@E=1,S=1021,G=0,T=0,P=0,C=*-1:@R=A,S=1027,V={0}:R=B,S=1005,V={1}:R=C,S=2000,V={2}:R=D,S=1009,V={3}:R=E,S=1010,V={4}:R=F,S=2|1011,V={5}:R=G,S=2|1012,V={6}:R=H,S=1004,V={7}:",$B$1,$G$7,$B$2,O$3,$G$8,$B$3,$B22,$B$5)</f>
        <v>0</v>
      </c>
    </row>
    <row r="23" spans="1:15" ht="17.100000000000001" customHeight="1" thickBot="1" x14ac:dyDescent="0.25">
      <c r="B23" s="9" t="str">
        <f>"RT1."&amp;K23</f>
        <v>RT1.FQ</v>
      </c>
      <c r="D23" s="403"/>
      <c r="E23" s="19" t="s">
        <v>310</v>
      </c>
      <c r="F23" s="19"/>
      <c r="G23" s="19"/>
      <c r="H23" s="19"/>
      <c r="I23" s="19"/>
      <c r="J23" s="19"/>
      <c r="K23" s="165" t="s">
        <v>311</v>
      </c>
      <c r="L23" s="261">
        <f>_xll.Assistant.XL.RIK_AC("INF06__;INF02@E=1,S=1021,G=0,T=0,P=0,C=*-1:@R=A,S=1027,V={0}:R=B,S=1005,V={1}:R=C,S=2000,V={2}:R=D,S=1009,V={3}:R=E,S=1010,V={4}:R=F,S=2|1011,V={5}:R=G,S=2|1012,V={6}:R=H,S=1004,V={7}:",$B$1,$G$7,$B$2,L$3,$G$8,$B$3,$B23,$B$5)</f>
        <v>0</v>
      </c>
      <c r="M23" s="121" t="s">
        <v>21</v>
      </c>
      <c r="N23" s="165" t="s">
        <v>311</v>
      </c>
      <c r="O23" s="266">
        <f>_xll.Assistant.XL.RIK_AC("INF06__;INF02@E=1,S=1021,G=0,T=0,P=0,C=*-1:@R=A,S=1027,V={0}:R=B,S=1005,V={1}:R=C,S=2000,V={2}:R=D,S=1009,V={3}:R=E,S=1010,V={4}:R=F,S=2|1011,V={5}:R=G,S=2|1012,V={6}:R=H,S=1004,V={7}:",$B$1,$G$7,$B$2,O$3,$G$8,$B$3,$B23,$B$5)</f>
        <v>0</v>
      </c>
    </row>
    <row r="24" spans="1:15" ht="17.100000000000001" customHeight="1" thickBot="1" x14ac:dyDescent="0.25">
      <c r="B24" s="9"/>
      <c r="D24" s="419"/>
      <c r="E24" s="422" t="s">
        <v>312</v>
      </c>
      <c r="F24" s="423"/>
      <c r="G24" s="423"/>
      <c r="H24" s="423"/>
      <c r="I24" s="423"/>
      <c r="J24" s="424"/>
      <c r="K24" s="165" t="s">
        <v>313</v>
      </c>
      <c r="L24" s="188">
        <f>IFERROR(SUM(L18:L23),"")</f>
        <v>16990937.16</v>
      </c>
      <c r="M24" s="117" t="s">
        <v>21</v>
      </c>
      <c r="N24" s="165" t="s">
        <v>313</v>
      </c>
      <c r="O24" s="188">
        <f>IFERROR(SUM(O18:O23),"")</f>
        <v>11680118.620000001</v>
      </c>
    </row>
    <row r="25" spans="1:15" ht="17.100000000000001" customHeight="1" x14ac:dyDescent="0.2">
      <c r="B25" s="9" t="str">
        <f t="shared" ref="B25:B37" si="0">"RT1."&amp;K25</f>
        <v>RT1.FS</v>
      </c>
      <c r="D25" s="403" t="s">
        <v>314</v>
      </c>
      <c r="E25" s="89" t="s">
        <v>315</v>
      </c>
      <c r="F25" s="89"/>
      <c r="G25" s="89"/>
      <c r="H25" s="89"/>
      <c r="I25" s="89"/>
      <c r="J25" s="89"/>
      <c r="K25" s="165" t="s">
        <v>316</v>
      </c>
      <c r="L25" s="259">
        <f>_xll.Assistant.XL.RIK_AC("INF06__;INF02@E=1,S=1021,G=0,T=0,P=0:@R=A,S=1027,V={0}:R=B,S=1005,V={1}:R=C,S=2000,V={2}:R=D,S=1009,V={3}:R=E,S=1010,V={4}:R=F,S=2|1011,V={5}:R=G,S=2|1012,V={6}:R=H,S=1004,V={7}:",$B$1,$G$7,$B$2,L$3,$G$8,$B$3,$B25,$B$5)</f>
        <v>432161.18</v>
      </c>
      <c r="M25" s="119" t="s">
        <v>21</v>
      </c>
      <c r="N25" s="165" t="s">
        <v>316</v>
      </c>
      <c r="O25" s="262">
        <f>_xll.Assistant.XL.RIK_AC("INF06__;INF02@E=1,S=1021,G=0,T=0,P=0:@R=A,S=1027,V={0}:R=B,S=1005,V={1}:R=C,S=2000,V={2}:R=D,S=1009,V={3}:R=E,S=1010,V={4}:R=F,S=2|1011,V={5}:R=G,S=2|1012,V={6}:R=H,S=1004,V={7}:",$B$1,$G$7,$B$2,O$3,$G$8,$B$3,$B25,$B$5)</f>
        <v>6338739.4199999999</v>
      </c>
    </row>
    <row r="26" spans="1:15" ht="17.100000000000001" customHeight="1" x14ac:dyDescent="0.2">
      <c r="B26" s="9" t="str">
        <f t="shared" si="0"/>
        <v>RT1.FT</v>
      </c>
      <c r="D26" s="403"/>
      <c r="E26" s="112" t="s">
        <v>317</v>
      </c>
      <c r="F26" s="112"/>
      <c r="G26" s="112"/>
      <c r="H26" s="112"/>
      <c r="I26" s="112"/>
      <c r="J26" s="112"/>
      <c r="K26" s="165" t="s">
        <v>318</v>
      </c>
      <c r="L26" s="260">
        <f>_xll.Assistant.XL.RIK_AC("INF06__;INF02@E=1,S=1021,G=0,T=0,P=0:@R=A,S=1027,V={0}:R=B,S=1005,V={1}:R=C,S=2000,V={2}:R=D,S=1009,V={3}:R=E,S=1010,V={4}:R=F,S=2|1011,V={5}:R=G,S=2|1012,V={6}:R=H,S=1004,V={7}:",$B$1,$G$7,$B$2,L$3,$G$8,$B$3,$B26,$B$5)</f>
        <v>0</v>
      </c>
      <c r="M26" s="120" t="s">
        <v>21</v>
      </c>
      <c r="N26" s="165" t="s">
        <v>318</v>
      </c>
      <c r="O26" s="263">
        <f>_xll.Assistant.XL.RIK_AC("INF06__;INF02@E=1,S=1021,G=0,T=0,P=0:@R=A,S=1027,V={0}:R=B,S=1005,V={1}:R=C,S=2000,V={2}:R=D,S=1009,V={3}:R=E,S=1010,V={4}:R=F,S=2|1011,V={5}:R=G,S=2|1012,V={6}:R=H,S=1004,V={7}:",$B$1,$G$7,$B$2,O$3,$G$8,$B$3,$B26,$B$5)</f>
        <v>0</v>
      </c>
    </row>
    <row r="27" spans="1:15" ht="17.100000000000001" customHeight="1" x14ac:dyDescent="0.2">
      <c r="B27" s="9" t="str">
        <f t="shared" si="0"/>
        <v>RT1.FU</v>
      </c>
      <c r="D27" s="403"/>
      <c r="E27" s="112" t="s">
        <v>319</v>
      </c>
      <c r="F27" s="112"/>
      <c r="G27" s="112"/>
      <c r="H27" s="112"/>
      <c r="I27" s="112"/>
      <c r="J27" s="112"/>
      <c r="K27" s="165" t="s">
        <v>320</v>
      </c>
      <c r="L27" s="260">
        <f>_xll.Assistant.XL.RIK_AC("INF06__;INF02@E=1,S=1021,G=0,T=0,P=0:@R=A,S=1027,V={0}:R=B,S=1005,V={1}:R=C,S=2000,V={2}:R=D,S=1009,V={3}:R=E,S=1010,V={4}:R=F,S=2|1011,V={5}:R=G,S=2|1012,V={6}:R=H,S=1004,V={7}:",$B$1,$G$7,$B$2,L$3,$G$8,$B$3,$B27,$B$5)</f>
        <v>335600</v>
      </c>
      <c r="M27" s="120" t="s">
        <v>21</v>
      </c>
      <c r="N27" s="165" t="s">
        <v>320</v>
      </c>
      <c r="O27" s="263">
        <f>_xll.Assistant.XL.RIK_AC("INF06__;INF02@E=1,S=1021,G=0,T=0,P=0:@R=A,S=1027,V={0}:R=B,S=1005,V={1}:R=C,S=2000,V={2}:R=D,S=1009,V={3}:R=E,S=1010,V={4}:R=F,S=2|1011,V={5}:R=G,S=2|1012,V={6}:R=H,S=1004,V={7}:",$B$1,$G$7,$B$2,O$3,$G$8,$B$3,$B27,$B$5)</f>
        <v>1152756</v>
      </c>
    </row>
    <row r="28" spans="1:15" ht="17.100000000000001" customHeight="1" x14ac:dyDescent="0.2">
      <c r="B28" s="9" t="str">
        <f t="shared" si="0"/>
        <v>RT1.FV</v>
      </c>
      <c r="D28" s="403"/>
      <c r="E28" s="112" t="s">
        <v>321</v>
      </c>
      <c r="F28" s="112"/>
      <c r="G28" s="112"/>
      <c r="H28" s="112"/>
      <c r="I28" s="112"/>
      <c r="J28" s="112"/>
      <c r="K28" s="165" t="s">
        <v>322</v>
      </c>
      <c r="L28" s="260">
        <f>_xll.Assistant.XL.RIK_AC("INF06__;INF02@E=1,S=1021,G=0,T=0,P=0:@R=A,S=1027,V={0}:R=B,S=1005,V={1}:R=C,S=2000,V={2}:R=D,S=1009,V={3}:R=E,S=1010,V={4}:R=F,S=2|1011,V={5}:R=G,S=2|1012,V={6}:R=H,S=1004,V={7}:",$B$1,$G$7,$B$2,L$3,$G$8,$B$3,$B28,$B$5)</f>
        <v>-459777</v>
      </c>
      <c r="M28" s="120" t="s">
        <v>21</v>
      </c>
      <c r="N28" s="165" t="s">
        <v>322</v>
      </c>
      <c r="O28" s="263">
        <f>_xll.Assistant.XL.RIK_AC("INF06__;INF02@E=1,S=1021,G=0,T=0,P=0:@R=A,S=1027,V={0}:R=B,S=1005,V={1}:R=C,S=2000,V={2}:R=D,S=1009,V={3}:R=E,S=1010,V={4}:R=F,S=2|1011,V={5}:R=G,S=2|1012,V={6}:R=H,S=1004,V={7}:",$B$1,$G$7,$B$2,O$3,$G$8,$B$3,$B28,$B$5)</f>
        <v>0</v>
      </c>
    </row>
    <row r="29" spans="1:15" ht="17.100000000000001" customHeight="1" x14ac:dyDescent="0.2">
      <c r="B29" s="9" t="str">
        <f t="shared" si="0"/>
        <v>RT1.FW</v>
      </c>
      <c r="D29" s="403"/>
      <c r="E29" s="112" t="s">
        <v>323</v>
      </c>
      <c r="F29" s="112"/>
      <c r="G29" s="112"/>
      <c r="H29" s="112"/>
      <c r="I29" s="112"/>
      <c r="J29" s="112"/>
      <c r="K29" s="165" t="s">
        <v>324</v>
      </c>
      <c r="L29" s="260">
        <f>_xll.Assistant.XL.RIK_AC("INF06__;INF02@E=1,S=1021,G=0,T=0,P=0:@R=A,S=1027,V={0}:R=B,S=1005,V={1}:R=C,S=2000,V={2}:R=D,S=1009,V={3}:R=E,S=1010,V={4}:R=F,S=2|1011,V={5}:R=G,S=2|1012,V={6}:R=H,S=1004,V={7}:",$B$1,$G$7,$B$2,L$3,$G$8,$B$3,$B29,$B$5)</f>
        <v>4500600</v>
      </c>
      <c r="M29" s="120" t="s">
        <v>21</v>
      </c>
      <c r="N29" s="165" t="s">
        <v>324</v>
      </c>
      <c r="O29" s="263">
        <f>_xll.Assistant.XL.RIK_AC("INF06__;INF02@E=1,S=1021,G=0,T=0,P=0:@R=A,S=1027,V={0}:R=B,S=1005,V={1}:R=C,S=2000,V={2}:R=D,S=1009,V={3}:R=E,S=1010,V={4}:R=F,S=2|1011,V={5}:R=G,S=2|1012,V={6}:R=H,S=1004,V={7}:",$B$1,$G$7,$B$2,O$3,$G$8,$B$3,$B29,$B$5)</f>
        <v>4320000</v>
      </c>
    </row>
    <row r="30" spans="1:15" ht="15" customHeight="1" x14ac:dyDescent="0.2">
      <c r="B30" s="9" t="str">
        <f t="shared" si="0"/>
        <v>RT1.FX</v>
      </c>
      <c r="D30" s="403"/>
      <c r="E30" s="112" t="s">
        <v>325</v>
      </c>
      <c r="F30" s="112"/>
      <c r="G30" s="122"/>
      <c r="H30" s="112"/>
      <c r="I30" s="112"/>
      <c r="J30" s="112"/>
      <c r="K30" s="165" t="s">
        <v>326</v>
      </c>
      <c r="L30" s="260">
        <f>_xll.Assistant.XL.RIK_AC("INF06__;INF02@E=1,S=1021,G=0,T=0,P=0:@R=A,S=1027,V={0}:R=B,S=1005,V={1}:R=C,S=2000,V={2}:R=D,S=1009,V={3}:R=E,S=1010,V={4}:R=F,S=2|1011,V={5}:R=G,S=2|1012,V={6}:R=H,S=1004,V={7}:",$B$1,$G$7,$B$2,L$3,$G$8,$B$3,$B30,$B$5)</f>
        <v>0</v>
      </c>
      <c r="M30" s="120" t="s">
        <v>21</v>
      </c>
      <c r="N30" s="165" t="s">
        <v>326</v>
      </c>
      <c r="O30" s="263">
        <f>_xll.Assistant.XL.RIK_AC("INF06__;INF02@E=1,S=1021,G=0,T=0,P=0:@R=A,S=1027,V={0}:R=B,S=1005,V={1}:R=C,S=2000,V={2}:R=D,S=1009,V={3}:R=E,S=1010,V={4}:R=F,S=2|1011,V={5}:R=G,S=2|1012,V={6}:R=H,S=1004,V={7}:",$B$1,$G$7,$B$2,O$3,$G$8,$B$3,$B30,$B$5)</f>
        <v>0</v>
      </c>
    </row>
    <row r="31" spans="1:15" ht="17.100000000000001" customHeight="1" x14ac:dyDescent="0.2">
      <c r="B31" s="9" t="str">
        <f t="shared" si="0"/>
        <v>RT1.FY</v>
      </c>
      <c r="D31" s="403"/>
      <c r="E31" s="112" t="s">
        <v>327</v>
      </c>
      <c r="F31" s="112"/>
      <c r="G31" s="112"/>
      <c r="H31" s="112"/>
      <c r="I31" s="112"/>
      <c r="J31" s="112"/>
      <c r="K31" s="165" t="s">
        <v>328</v>
      </c>
      <c r="L31" s="260">
        <f>_xll.Assistant.XL.RIK_AC("INF06__;INF02@E=1,S=1021,G=0,T=0,P=0:@R=A,S=1027,V={0}:R=B,S=1005,V={1}:R=C,S=2000,V={2}:R=D,S=1009,V={3}:R=E,S=1010,V={4}:R=F,S=2|1011,V={5}:R=G,S=2|1012,V={6}:R=H,S=1004,V={7}:",$B$1,$G$7,$B$2,L$3,$G$8,$B$3,$B31,$B$5)</f>
        <v>432000</v>
      </c>
      <c r="M31" s="120" t="s">
        <v>21</v>
      </c>
      <c r="N31" s="165" t="s">
        <v>328</v>
      </c>
      <c r="O31" s="263">
        <f>_xll.Assistant.XL.RIK_AC("INF06__;INF02@E=1,S=1021,G=0,T=0,P=0:@R=A,S=1027,V={0}:R=B,S=1005,V={1}:R=C,S=2000,V={2}:R=D,S=1009,V={3}:R=E,S=1010,V={4}:R=F,S=2|1011,V={5}:R=G,S=2|1012,V={6}:R=H,S=1004,V={7}:",$B$1,$G$7,$B$2,O$3,$G$8,$B$3,$B31,$B$5)</f>
        <v>43200</v>
      </c>
    </row>
    <row r="32" spans="1:15" ht="17.100000000000001" customHeight="1" x14ac:dyDescent="0.2">
      <c r="B32" s="9" t="str">
        <f t="shared" si="0"/>
        <v>RT1.FZ</v>
      </c>
      <c r="D32" s="403"/>
      <c r="E32" s="19" t="s">
        <v>329</v>
      </c>
      <c r="F32" s="19"/>
      <c r="G32" s="19"/>
      <c r="H32" s="19"/>
      <c r="I32" s="19"/>
      <c r="J32" s="19"/>
      <c r="K32" s="165" t="s">
        <v>330</v>
      </c>
      <c r="L32" s="260">
        <f>_xll.Assistant.XL.RIK_AC("INF06__;INF02@E=1,S=1021,G=0,T=0,P=0:@R=A,S=1027,V={0}:R=B,S=1005,V={1}:R=C,S=2000,V={2}:R=D,S=1009,V={3}:R=E,S=1010,V={4}:R=F,S=2|1011,V={5}:R=G,S=2|1012,V={6}:R=H,S=1004,V={7}:",$B$1,$G$7,$B$2,L$3,$G$8,$B$3,$B32,$B$5)</f>
        <v>100800</v>
      </c>
      <c r="M32" s="120" t="s">
        <v>21</v>
      </c>
      <c r="N32" s="165" t="s">
        <v>330</v>
      </c>
      <c r="O32" s="263">
        <f>_xll.Assistant.XL.RIK_AC("INF06__;INF02@E=1,S=1021,G=0,T=0,P=0:@R=A,S=1027,V={0}:R=B,S=1005,V={1}:R=C,S=2000,V={2}:R=D,S=1009,V={3}:R=E,S=1010,V={4}:R=F,S=2|1011,V={5}:R=G,S=2|1012,V={6}:R=H,S=1004,V={7}:",$B$1,$G$7,$B$2,O$3,$G$8,$B$3,$B32,$B$5)</f>
        <v>10080</v>
      </c>
    </row>
    <row r="33" spans="1:15" ht="17.100000000000001" customHeight="1" x14ac:dyDescent="0.2">
      <c r="B33" s="9" t="str">
        <f t="shared" si="0"/>
        <v>RT1.GA</v>
      </c>
      <c r="D33" s="403"/>
      <c r="E33" s="405" t="s">
        <v>331</v>
      </c>
      <c r="F33" s="112" t="s">
        <v>332</v>
      </c>
      <c r="G33" s="122"/>
      <c r="H33" s="112"/>
      <c r="I33" s="112"/>
      <c r="J33" s="112"/>
      <c r="K33" s="165" t="s">
        <v>333</v>
      </c>
      <c r="L33" s="260">
        <f>_xll.Assistant.XL.RIK_AC("INF06__;INF02@E=1,S=1021,G=0,T=0,P=0:@R=A,S=1027,V={0}:R=B,S=1005,V={1}:R=C,S=2000,V={2}:R=D,S=1009,V={3}:R=E,S=1010,V={4}:R=F,S=2|1011,V={5}:R=G,S=2|1012,V={6}:R=H,S=1004,V={7}:",$B$1,$G$7,$B$2,L$3,$G$8,$B$3,$B33,$B$5)</f>
        <v>70125</v>
      </c>
      <c r="M33" s="120" t="s">
        <v>21</v>
      </c>
      <c r="N33" s="165" t="s">
        <v>333</v>
      </c>
      <c r="O33" s="263">
        <f>_xll.Assistant.XL.RIK_AC("INF06__;INF02@E=1,S=1021,G=0,T=0,P=0:@R=A,S=1027,V={0}:R=B,S=1005,V={1}:R=C,S=2000,V={2}:R=D,S=1009,V={3}:R=E,S=1010,V={4}:R=F,S=2|1011,V={5}:R=G,S=2|1012,V={6}:R=H,S=1004,V={7}:",$B$1,$G$7,$B$2,O$3,$G$8,$B$3,$B33,$B$5)</f>
        <v>0</v>
      </c>
    </row>
    <row r="34" spans="1:15" ht="17.100000000000001" customHeight="1" x14ac:dyDescent="0.2">
      <c r="B34" s="9" t="str">
        <f t="shared" si="0"/>
        <v>RT1.GB</v>
      </c>
      <c r="D34" s="403"/>
      <c r="E34" s="406"/>
      <c r="F34" s="19" t="s">
        <v>334</v>
      </c>
      <c r="G34" s="19"/>
      <c r="H34" s="19"/>
      <c r="I34" s="19"/>
      <c r="J34" s="19"/>
      <c r="K34" s="165" t="s">
        <v>335</v>
      </c>
      <c r="L34" s="260">
        <f>_xll.Assistant.XL.RIK_AC("INF06__;INF02@E=1,S=1021,G=0,T=0,P=0:@R=A,S=1027,V={0}:R=B,S=1005,V={1}:R=C,S=2000,V={2}:R=D,S=1009,V={3}:R=E,S=1010,V={4}:R=F,S=2|1011,V={5}:R=G,S=2|1012,V={6}:R=H,S=1004,V={7}:",$B$1,$G$7,$B$2,L$3,$G$8,$B$3,$B34,$B$5)</f>
        <v>0</v>
      </c>
      <c r="M34" s="120" t="s">
        <v>21</v>
      </c>
      <c r="N34" s="165" t="s">
        <v>335</v>
      </c>
      <c r="O34" s="263">
        <f>_xll.Assistant.XL.RIK_AC("INF06__;INF02@E=1,S=1021,G=0,T=0,P=0:@R=A,S=1027,V={0}:R=B,S=1005,V={1}:R=C,S=2000,V={2}:R=D,S=1009,V={3}:R=E,S=1010,V={4}:R=F,S=2|1011,V={5}:R=G,S=2|1012,V={6}:R=H,S=1004,V={7}:",$B$1,$G$7,$B$2,O$3,$G$8,$B$3,$B34,$B$5)</f>
        <v>0</v>
      </c>
    </row>
    <row r="35" spans="1:15" ht="17.100000000000001" customHeight="1" x14ac:dyDescent="0.2">
      <c r="B35" s="9" t="str">
        <f t="shared" si="0"/>
        <v>RT1.GC</v>
      </c>
      <c r="D35" s="403"/>
      <c r="E35" s="406"/>
      <c r="F35" s="112" t="s">
        <v>336</v>
      </c>
      <c r="G35" s="112"/>
      <c r="H35" s="112"/>
      <c r="I35" s="112"/>
      <c r="J35" s="112"/>
      <c r="K35" s="165" t="s">
        <v>337</v>
      </c>
      <c r="L35" s="260">
        <f>_xll.Assistant.XL.RIK_AC("INF06__;INF02@E=1,S=1021,G=0,T=0,P=0:@R=A,S=1027,V={0}:R=B,S=1005,V={1}:R=C,S=2000,V={2}:R=D,S=1009,V={3}:R=E,S=1010,V={4}:R=F,S=2|1011,V={5}:R=G,S=2|1012,V={6}:R=H,S=1004,V={7}:",$B$1,$G$7,$B$2,L$3,$G$8,$B$3,$B35,$B$5)</f>
        <v>0</v>
      </c>
      <c r="M35" s="120" t="s">
        <v>21</v>
      </c>
      <c r="N35" s="165" t="s">
        <v>337</v>
      </c>
      <c r="O35" s="263">
        <f>_xll.Assistant.XL.RIK_AC("INF06__;INF02@E=1,S=1021,G=0,T=0,P=0:@R=A,S=1027,V={0}:R=B,S=1005,V={1}:R=C,S=2000,V={2}:R=D,S=1009,V={3}:R=E,S=1010,V={4}:R=F,S=2|1011,V={5}:R=G,S=2|1012,V={6}:R=H,S=1004,V={7}:",$B$1,$G$7,$B$2,O$3,$G$8,$B$3,$B35,$B$5)</f>
        <v>0</v>
      </c>
    </row>
    <row r="36" spans="1:15" ht="17.100000000000001" customHeight="1" x14ac:dyDescent="0.2">
      <c r="B36" s="9" t="str">
        <f t="shared" si="0"/>
        <v>RT1.GD</v>
      </c>
      <c r="D36" s="403"/>
      <c r="E36" s="407"/>
      <c r="F36" s="19" t="s">
        <v>338</v>
      </c>
      <c r="G36" s="19"/>
      <c r="H36" s="19"/>
      <c r="I36" s="19"/>
      <c r="J36" s="19"/>
      <c r="K36" s="165" t="s">
        <v>339</v>
      </c>
      <c r="L36" s="260">
        <f>_xll.Assistant.XL.RIK_AC("INF06__;INF02@E=1,S=1021,G=0,T=0,P=0:@R=A,S=1027,V={0}:R=B,S=1005,V={1}:R=C,S=2000,V={2}:R=D,S=1009,V={3}:R=E,S=1010,V={4}:R=F,S=2|1011,V={5}:R=G,S=2|1012,V={6}:R=H,S=1004,V={7}:",$B$1,$G$7,$B$2,L$3,$G$8,$B$3,$B36,$B$5)</f>
        <v>0</v>
      </c>
      <c r="M36" s="120" t="s">
        <v>21</v>
      </c>
      <c r="N36" s="165" t="s">
        <v>339</v>
      </c>
      <c r="O36" s="263">
        <f>_xll.Assistant.XL.RIK_AC("INF06__;INF02@E=1,S=1021,G=0,T=0,P=0:@R=A,S=1027,V={0}:R=B,S=1005,V={1}:R=C,S=2000,V={2}:R=D,S=1009,V={3}:R=E,S=1010,V={4}:R=F,S=2|1011,V={5}:R=G,S=2|1012,V={6}:R=H,S=1004,V={7}:",$B$1,$G$7,$B$2,O$3,$G$8,$B$3,$B36,$B$5)</f>
        <v>0</v>
      </c>
    </row>
    <row r="37" spans="1:15" ht="17.100000000000001" customHeight="1" thickBot="1" x14ac:dyDescent="0.25">
      <c r="B37" s="9" t="str">
        <f t="shared" si="0"/>
        <v>RT1.GE</v>
      </c>
      <c r="D37" s="403"/>
      <c r="E37" s="123" t="s">
        <v>340</v>
      </c>
      <c r="F37" s="124"/>
      <c r="G37" s="124"/>
      <c r="H37" s="123"/>
      <c r="I37" s="123"/>
      <c r="J37" s="123"/>
      <c r="K37" s="165" t="s">
        <v>341</v>
      </c>
      <c r="L37" s="261">
        <f>_xll.Assistant.XL.RIK_AC("INF06__;INF02@E=1,S=1021,G=0,T=0,P=0:@R=A,S=1027,V={0}:R=B,S=1005,V={1}:R=C,S=2000,V={2}:R=D,S=1009,V={3}:R=E,S=1010,V={4}:R=F,S=2|1011,V={5}:R=G,S=2|1012,V={6}:R=H,S=1004,V={7}:",$B$1,$G$7,$B$2,L$3,$G$8,$B$3,$B37,$B$5)</f>
        <v>0.42</v>
      </c>
      <c r="M37" s="121" t="s">
        <v>21</v>
      </c>
      <c r="N37" s="165" t="s">
        <v>341</v>
      </c>
      <c r="O37" s="264">
        <f>_xll.Assistant.XL.RIK_AC("INF06__;INF02@E=1,S=1021,G=0,T=0,P=0:@R=A,S=1027,V={0}:R=B,S=1005,V={1}:R=C,S=2000,V={2}:R=D,S=1009,V={3}:R=E,S=1010,V={4}:R=F,S=2|1011,V={5}:R=G,S=2|1012,V={6}:R=H,S=1004,V={7}:",$B$1,$G$7,$B$2,O$3,$G$8,$B$3,$B37,$B$5)</f>
        <v>0</v>
      </c>
    </row>
    <row r="38" spans="1:15" ht="17.100000000000001" customHeight="1" thickBot="1" x14ac:dyDescent="0.25">
      <c r="D38" s="404"/>
      <c r="E38" s="422" t="s">
        <v>342</v>
      </c>
      <c r="F38" s="423"/>
      <c r="G38" s="423"/>
      <c r="H38" s="423"/>
      <c r="I38" s="423"/>
      <c r="J38" s="424"/>
      <c r="K38" s="165" t="s">
        <v>343</v>
      </c>
      <c r="L38" s="188">
        <f>IFERROR(SUM(L25:L37),"")</f>
        <v>5411509.5999999996</v>
      </c>
      <c r="M38" s="125" t="s">
        <v>21</v>
      </c>
      <c r="N38" s="165" t="s">
        <v>343</v>
      </c>
      <c r="O38" s="188">
        <f>IFERROR(SUM(O25:O37),"")</f>
        <v>11864775.42</v>
      </c>
    </row>
    <row r="39" spans="1:15" s="40" customFormat="1" ht="17.25" customHeight="1" thickBot="1" x14ac:dyDescent="0.25">
      <c r="A39" s="11"/>
      <c r="B39" s="11"/>
      <c r="D39" s="425" t="s">
        <v>452</v>
      </c>
      <c r="E39" s="426"/>
      <c r="F39" s="426"/>
      <c r="G39" s="426"/>
      <c r="H39" s="426"/>
      <c r="I39" s="426"/>
      <c r="J39" s="427"/>
      <c r="K39" s="239" t="s">
        <v>344</v>
      </c>
      <c r="L39" s="188">
        <f>IFERROR(L24-L38,"")</f>
        <v>11579427.560000001</v>
      </c>
      <c r="M39" s="126" t="s">
        <v>21</v>
      </c>
      <c r="N39" s="239" t="s">
        <v>344</v>
      </c>
      <c r="O39" s="188">
        <f>IFERROR(O24-O38,"")</f>
        <v>-184656.79999999888</v>
      </c>
    </row>
  </sheetData>
  <mergeCells count="24">
    <mergeCell ref="J7:K7"/>
    <mergeCell ref="J8:K8"/>
    <mergeCell ref="J9:K9"/>
    <mergeCell ref="D39:J39"/>
    <mergeCell ref="J10:K10"/>
    <mergeCell ref="J11:K11"/>
    <mergeCell ref="G10:I10"/>
    <mergeCell ref="G11:I11"/>
    <mergeCell ref="F1:G1"/>
    <mergeCell ref="F2:G2"/>
    <mergeCell ref="D25:D38"/>
    <mergeCell ref="E33:E36"/>
    <mergeCell ref="G13:M13"/>
    <mergeCell ref="F5:K5"/>
    <mergeCell ref="L6:O6"/>
    <mergeCell ref="L7:O7"/>
    <mergeCell ref="N13:O14"/>
    <mergeCell ref="G14:H14"/>
    <mergeCell ref="I14:J14"/>
    <mergeCell ref="K14:M14"/>
    <mergeCell ref="D15:D24"/>
    <mergeCell ref="E18:F18"/>
    <mergeCell ref="E24:J24"/>
    <mergeCell ref="E38:J38"/>
  </mergeCells>
  <pageMargins left="0.19685039370078741" right="0.36" top="0.74803149606299213" bottom="0.74803149606299213" header="0.31496062992125984" footer="0.31496062992125984"/>
  <pageSetup paperSize="9" orientation="portrait" r:id="rId1"/>
  <headerFooter>
    <oddHeader>&amp;L&amp;G</oddHeader>
    <oddFooter>&amp;L&amp;A édité le &amp;D -&amp;T&amp;R&amp;G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8"/>
  <sheetViews>
    <sheetView showGridLines="0" topLeftCell="C6" zoomScaleNormal="100" zoomScaleSheetLayoutView="150" workbookViewId="0">
      <selection activeCell="K14" sqref="K14"/>
    </sheetView>
  </sheetViews>
  <sheetFormatPr baseColWidth="10" defaultColWidth="11.42578125" defaultRowHeight="15" outlineLevelRow="1" outlineLevelCol="1" x14ac:dyDescent="0.2"/>
  <cols>
    <col min="1" max="1" width="16.7109375" style="11" hidden="1" customWidth="1" outlineLevel="1"/>
    <col min="2" max="2" width="11.42578125" style="11" hidden="1" customWidth="1" outlineLevel="1"/>
    <col min="3" max="3" width="2" style="21" customWidth="1" collapsed="1"/>
    <col min="4" max="4" width="4.28515625" style="21" customWidth="1"/>
    <col min="5" max="5" width="51.85546875" style="21" customWidth="1"/>
    <col min="6" max="6" width="20.85546875" style="21" customWidth="1"/>
    <col min="7" max="7" width="3.7109375" style="21" customWidth="1"/>
    <col min="8" max="8" width="13.42578125" style="148" customWidth="1"/>
    <col min="9" max="9" width="0.140625" style="148" customWidth="1"/>
    <col min="10" max="10" width="3.7109375" style="149" customWidth="1"/>
    <col min="11" max="11" width="14.85546875" style="21" customWidth="1"/>
    <col min="12" max="16384" width="11.42578125" style="21"/>
  </cols>
  <sheetData>
    <row r="1" spans="1:19" ht="11.25" hidden="1" customHeight="1" outlineLevel="1" x14ac:dyDescent="0.2">
      <c r="A1" s="9" t="s">
        <v>11</v>
      </c>
      <c r="B1" s="10" t="str">
        <f>'Etats Fiscaux - Paramétrage'!$D$11</f>
        <v>ST_900_SFI_INF</v>
      </c>
      <c r="F1" s="402" t="s">
        <v>430</v>
      </c>
      <c r="G1" s="402"/>
      <c r="H1" s="12">
        <f>'Etats Fiscaux - Paramétrage'!$D$20</f>
        <v>201201</v>
      </c>
      <c r="I1" s="21"/>
      <c r="J1" s="21"/>
      <c r="K1" s="12">
        <f>'Etats Fiscaux - Paramétrage'!$D$21</f>
        <v>201301</v>
      </c>
      <c r="N1" s="104"/>
    </row>
    <row r="2" spans="1:19" ht="11.25" hidden="1" customHeight="1" outlineLevel="1" x14ac:dyDescent="0.2">
      <c r="A2" s="14" t="s">
        <v>415</v>
      </c>
      <c r="B2" s="9" t="str">
        <f>'Etats Fiscaux - Paramétrage'!$D$15</f>
        <v>NAT</v>
      </c>
      <c r="F2" s="402" t="s">
        <v>431</v>
      </c>
      <c r="G2" s="402"/>
      <c r="H2" s="15">
        <f>'Etats Fiscaux - Paramétrage'!$E$20</f>
        <v>201212</v>
      </c>
      <c r="I2" s="19"/>
      <c r="J2" s="19"/>
      <c r="K2" s="15">
        <f>'Etats Fiscaux - Paramétrage'!$E$21</f>
        <v>201301</v>
      </c>
      <c r="M2" s="9"/>
      <c r="N2" s="9"/>
    </row>
    <row r="3" spans="1:19" s="95" customFormat="1" ht="11.25" hidden="1" customHeight="1" outlineLevel="1" x14ac:dyDescent="0.25">
      <c r="A3" s="9" t="s">
        <v>12</v>
      </c>
      <c r="B3" s="10" t="s">
        <v>280</v>
      </c>
      <c r="E3" s="96"/>
      <c r="F3" s="15"/>
      <c r="G3" s="9"/>
      <c r="H3" s="15" t="str">
        <f>H1&amp;".."&amp;H2</f>
        <v>201201..201212</v>
      </c>
      <c r="J3" s="96"/>
      <c r="K3" s="15" t="str">
        <f>K1&amp;".."&amp;K2</f>
        <v>201301..201301</v>
      </c>
      <c r="N3" s="106"/>
    </row>
    <row r="4" spans="1:19" s="95" customFormat="1" ht="11.25" hidden="1" customHeight="1" outlineLevel="1" x14ac:dyDescent="0.25">
      <c r="A4" s="9" t="s">
        <v>14</v>
      </c>
      <c r="B4" s="10" t="s">
        <v>15</v>
      </c>
      <c r="E4" s="96"/>
      <c r="F4" s="11"/>
      <c r="G4" s="13"/>
      <c r="H4" s="11"/>
      <c r="J4" s="96"/>
      <c r="K4" s="11"/>
      <c r="N4" s="106"/>
    </row>
    <row r="5" spans="1:19" s="95" customFormat="1" ht="11.25" hidden="1" customHeight="1" outlineLevel="1" x14ac:dyDescent="0.25">
      <c r="A5" s="11" t="s">
        <v>16</v>
      </c>
      <c r="B5" s="11" t="str">
        <f>IF(UPPER('Etats Fiscaux - Paramétrage'!D14)="OUI","Réel,Simulation","Réel")</f>
        <v>Réel,Simulation</v>
      </c>
      <c r="E5" s="96"/>
      <c r="F5" s="393"/>
      <c r="G5" s="409"/>
      <c r="H5" s="409"/>
      <c r="I5" s="409"/>
      <c r="J5" s="409"/>
      <c r="K5" s="409"/>
    </row>
    <row r="6" spans="1:19" s="95" customFormat="1" ht="80.25" customHeight="1" collapsed="1" x14ac:dyDescent="0.25">
      <c r="A6" s="9"/>
      <c r="B6" s="9"/>
      <c r="E6" s="96"/>
      <c r="F6" s="97"/>
      <c r="G6" s="86"/>
      <c r="H6" s="297"/>
      <c r="I6" s="297"/>
      <c r="J6" s="297"/>
      <c r="K6" s="297"/>
      <c r="M6" s="16"/>
      <c r="N6" s="16"/>
      <c r="O6" s="16"/>
    </row>
    <row r="7" spans="1:19" s="95" customFormat="1" ht="17.100000000000001" customHeight="1" x14ac:dyDescent="0.25">
      <c r="A7" s="9"/>
      <c r="B7" s="9"/>
      <c r="E7" s="240" t="s">
        <v>17</v>
      </c>
      <c r="F7" s="289" t="str">
        <f>'Etats Fiscaux - Paramétrage'!$D$12</f>
        <v>S1</v>
      </c>
      <c r="G7" s="289"/>
      <c r="H7" s="289"/>
      <c r="I7" s="385"/>
      <c r="J7" s="385"/>
      <c r="K7" s="86"/>
      <c r="L7" s="127"/>
      <c r="M7" s="127"/>
      <c r="N7" s="127"/>
      <c r="O7" s="127"/>
    </row>
    <row r="8" spans="1:19" s="95" customFormat="1" ht="17.100000000000001" customHeight="1" x14ac:dyDescent="0.25">
      <c r="A8" s="9"/>
      <c r="B8" s="9"/>
      <c r="E8" s="240" t="s">
        <v>436</v>
      </c>
      <c r="F8" s="287" t="str">
        <f>'Etats Fiscaux - Paramétrage'!$D$13</f>
        <v>*</v>
      </c>
      <c r="G8" s="287"/>
      <c r="H8" s="287"/>
      <c r="I8" s="386"/>
      <c r="J8" s="386"/>
      <c r="K8" s="86"/>
      <c r="L8" s="127"/>
      <c r="M8" s="127"/>
      <c r="N8" s="127"/>
      <c r="O8" s="127"/>
    </row>
    <row r="9" spans="1:19" s="95" customFormat="1" ht="17.100000000000001" customHeight="1" x14ac:dyDescent="0.25">
      <c r="E9" s="241" t="s">
        <v>18</v>
      </c>
      <c r="F9" s="401" t="str">
        <f>'Etats Fiscaux - Paramétrage'!$D$15</f>
        <v>NAT</v>
      </c>
      <c r="G9" s="401"/>
      <c r="H9" s="401"/>
      <c r="I9" s="401"/>
      <c r="J9" s="401"/>
      <c r="K9" s="86"/>
    </row>
    <row r="10" spans="1:19" s="95" customFormat="1" ht="17.100000000000001" customHeight="1" x14ac:dyDescent="0.25">
      <c r="A10" s="9"/>
      <c r="B10" s="9"/>
      <c r="E10" s="242" t="s">
        <v>19</v>
      </c>
      <c r="F10" s="387" t="str">
        <f>IF(UPPER('Etats Fiscaux - Paramétrage'!$D$14)="OUI","Oui","Non")</f>
        <v>Oui</v>
      </c>
      <c r="G10" s="387"/>
      <c r="H10" s="387"/>
      <c r="I10" s="387"/>
      <c r="J10" s="387"/>
      <c r="K10" s="21"/>
      <c r="L10" s="21"/>
      <c r="M10" s="21"/>
      <c r="N10" s="21"/>
      <c r="O10" s="21"/>
    </row>
    <row r="11" spans="1:19" ht="17.100000000000001" customHeight="1" x14ac:dyDescent="0.25">
      <c r="E11" s="242" t="s">
        <v>20</v>
      </c>
      <c r="F11" s="387" t="s">
        <v>10</v>
      </c>
      <c r="G11" s="387"/>
      <c r="H11" s="387"/>
      <c r="I11" s="387"/>
      <c r="J11" s="387"/>
      <c r="K11" s="105"/>
      <c r="M11"/>
      <c r="N11"/>
      <c r="O11"/>
      <c r="P11"/>
      <c r="Q11"/>
      <c r="R11"/>
      <c r="S11"/>
    </row>
    <row r="12" spans="1:19" ht="15" customHeight="1" thickBot="1" x14ac:dyDescent="0.3">
      <c r="E12" s="19"/>
      <c r="F12" s="19"/>
      <c r="G12" s="19"/>
      <c r="H12" s="19"/>
      <c r="I12" s="19"/>
      <c r="J12" s="19"/>
      <c r="K12" s="105"/>
      <c r="L12" s="19"/>
      <c r="M12"/>
      <c r="N12"/>
      <c r="O12"/>
      <c r="P12"/>
      <c r="Q12"/>
      <c r="R12"/>
      <c r="S12"/>
    </row>
    <row r="13" spans="1:19" ht="19.5" customHeight="1" thickBot="1" x14ac:dyDescent="0.3">
      <c r="D13" s="435"/>
      <c r="E13" s="436"/>
      <c r="F13" s="128"/>
      <c r="G13" s="381" t="s">
        <v>22</v>
      </c>
      <c r="H13" s="417"/>
      <c r="I13" s="416"/>
      <c r="J13" s="323" t="s">
        <v>206</v>
      </c>
      <c r="K13" s="416"/>
      <c r="M13"/>
      <c r="N13"/>
      <c r="O13"/>
      <c r="P13"/>
      <c r="Q13"/>
      <c r="R13"/>
      <c r="S13"/>
    </row>
    <row r="14" spans="1:19" s="40" customFormat="1" ht="14.25" customHeight="1" thickBot="1" x14ac:dyDescent="0.3">
      <c r="A14" s="9" t="s">
        <v>24</v>
      </c>
      <c r="B14" s="9"/>
      <c r="D14" s="425" t="s">
        <v>452</v>
      </c>
      <c r="E14" s="426"/>
      <c r="F14" s="427"/>
      <c r="G14" s="164"/>
      <c r="H14" s="185">
        <f>IFERROR('Etats Fiscaux -Résultat1 Partie'!L39,"")</f>
        <v>11579427.560000001</v>
      </c>
      <c r="I14" s="129"/>
      <c r="J14" s="164"/>
      <c r="K14" s="188">
        <f>IFERROR('Etats Fiscaux -Résultat1 Partie'!O39,"")</f>
        <v>-184656.79999999888</v>
      </c>
      <c r="M14"/>
      <c r="N14"/>
      <c r="O14"/>
      <c r="P14"/>
      <c r="Q14"/>
      <c r="R14"/>
      <c r="S14"/>
    </row>
    <row r="15" spans="1:19" ht="17.100000000000001" customHeight="1" x14ac:dyDescent="0.25">
      <c r="A15" s="9" t="str">
        <f>"RT1."&amp;G15</f>
        <v>RT1.GH</v>
      </c>
      <c r="D15" s="433" t="s">
        <v>345</v>
      </c>
      <c r="E15" s="130" t="s">
        <v>346</v>
      </c>
      <c r="F15" s="131" t="s">
        <v>347</v>
      </c>
      <c r="G15" s="165" t="s">
        <v>348</v>
      </c>
      <c r="H15" s="90">
        <f>_xll.Assistant.XL.RIK_AC("INF06__;INF02@E=1,S=1021,G=0,T=0,P=0,C=*-1:@R=A,S=1027,V={0}:R=B,S=1005,V={1}:R=C,S=2000,V={2}:R=D,S=1009,V={3}:R=E,S=1010,V={4}:R=F,S=2|1011,V={5}:R=G,S=2|1012,V={6}:R=H,S=1004,V={7}:",$B$1,$F$7,$B$2,H$3,$F$8,$B$3,$A15,$B$5)</f>
        <v>0</v>
      </c>
      <c r="I15" s="119"/>
      <c r="J15" s="165" t="s">
        <v>348</v>
      </c>
      <c r="K15" s="91">
        <f>_xll.Assistant.XL.RIK_AC("INF06__;INF02@E=1,S=1021,G=0,T=0,P=0,C=*-1:@R=A,S=1027,V={0}:R=B,S=1005,V={1}:R=C,S=2000,V={2}:R=D,S=1009,V={3}:R=E,S=1010,V={4}:R=F,S=2|1011,V={5}:R=G,S=2|1012,V={6}:R=H,S=1004,V={7}:",$B$1,$F$7,$B$2,K$3,$F$8,$B$3,$A15,$B$5)</f>
        <v>0</v>
      </c>
      <c r="M15"/>
      <c r="N15"/>
      <c r="O15"/>
      <c r="P15"/>
      <c r="Q15"/>
      <c r="R15"/>
      <c r="S15"/>
    </row>
    <row r="16" spans="1:19" ht="18.75" customHeight="1" thickBot="1" x14ac:dyDescent="0.3">
      <c r="A16" s="9" t="str">
        <f t="shared" ref="A16:A21" si="0">"RT1."&amp;J16</f>
        <v>RT1.GI</v>
      </c>
      <c r="D16" s="437"/>
      <c r="E16" s="132" t="s">
        <v>349</v>
      </c>
      <c r="F16" s="133" t="s">
        <v>350</v>
      </c>
      <c r="G16" s="165" t="s">
        <v>351</v>
      </c>
      <c r="H16" s="134">
        <f>_xll.Assistant.XL.RIK_AC("INF06__;INF02@E=1,S=1021,G=0,T=0,P=0,C=*-1:@R=A,S=1027,V={0}:R=B,S=1005,V={1}:R=C,S=2000,V={2}:R=D,S=1009,V={3}:R=E,S=1010,V={4}:R=F,S=2|1011,V={5}:R=G,S=2|1012,V={6}:R=H,S=1004,V={7}:",$B$1,$F$7,$B$2,H$3,$F$8,$B$3,$A16,$B$5)</f>
        <v>0</v>
      </c>
      <c r="I16" s="135"/>
      <c r="J16" s="165" t="s">
        <v>351</v>
      </c>
      <c r="K16" s="92">
        <f>_xll.Assistant.XL.RIK_AC("INF06__;INF02@E=1,S=1021,G=0,T=0,P=0,C=*-1:@R=A,S=1027,V={0}:R=B,S=1005,V={1}:R=C,S=2000,V={2}:R=D,S=1009,V={3}:R=E,S=1010,V={4}:R=F,S=2|1011,V={5}:R=G,S=2|1012,V={6}:R=H,S=1004,V={7}:",$B$1,$F$7,$B$2,K$3,$F$8,$B$3,$A16,$B$5)</f>
        <v>0</v>
      </c>
      <c r="M16"/>
      <c r="N16"/>
      <c r="O16"/>
      <c r="P16"/>
      <c r="Q16"/>
      <c r="R16"/>
      <c r="S16"/>
    </row>
    <row r="17" spans="1:19" ht="17.100000000000001" customHeight="1" x14ac:dyDescent="0.25">
      <c r="A17" s="9" t="str">
        <f t="shared" si="0"/>
        <v>RT1.GJ</v>
      </c>
      <c r="D17" s="428" t="s">
        <v>352</v>
      </c>
      <c r="E17" s="132" t="s">
        <v>353</v>
      </c>
      <c r="F17" s="112"/>
      <c r="G17" s="165" t="s">
        <v>354</v>
      </c>
      <c r="H17" s="134">
        <f>_xll.Assistant.XL.RIK_AC("INF06__;INF02@E=1,S=1021,G=0,T=0,P=0,C=*-1:@R=A,S=1027,V={0}:R=B,S=1005,V={1}:R=C,S=2000,V={2}:R=D,S=1009,V={3}:R=E,S=1010,V={4}:R=F,S=2|1011,V={5}:R=G,S=2|1012,V={6}:R=H,S=1004,V={7}:",$B$1,$F$7,$B$2,H$3,$F$8,$B$3,$A17,$B$5)</f>
        <v>0</v>
      </c>
      <c r="I17" s="111"/>
      <c r="J17" s="165" t="s">
        <v>354</v>
      </c>
      <c r="K17" s="92">
        <f>_xll.Assistant.XL.RIK_AC("INF06__;INF02@E=1,S=1021,G=0,T=0,P=0,C=*-1:@R=A,S=1027,V={0}:R=B,S=1005,V={1}:R=C,S=2000,V={2}:R=D,S=1009,V={3}:R=E,S=1010,V={4}:R=F,S=2|1011,V={5}:R=G,S=2|1012,V={6}:R=H,S=1004,V={7}:",$B$1,$F$7,$B$2,K$3,$F$8,$B$3,$A17,$B$5)</f>
        <v>0</v>
      </c>
      <c r="M17"/>
      <c r="N17"/>
      <c r="O17"/>
      <c r="P17"/>
      <c r="Q17"/>
      <c r="R17"/>
      <c r="S17"/>
    </row>
    <row r="18" spans="1:19" ht="17.100000000000001" customHeight="1" x14ac:dyDescent="0.25">
      <c r="A18" s="9" t="str">
        <f t="shared" si="0"/>
        <v>RT1.GK</v>
      </c>
      <c r="D18" s="429"/>
      <c r="E18" s="132" t="s">
        <v>355</v>
      </c>
      <c r="F18" s="112"/>
      <c r="G18" s="165" t="s">
        <v>356</v>
      </c>
      <c r="H18" s="134">
        <f>_xll.Assistant.XL.RIK_AC("INF06__;INF02@E=1,S=1021,G=0,T=0,P=0,C=*-1:@R=A,S=1027,V={0}:R=B,S=1005,V={1}:R=C,S=2000,V={2}:R=D,S=1009,V={3}:R=E,S=1010,V={4}:R=F,S=2|1011,V={5}:R=G,S=2|1012,V={6}:R=H,S=1004,V={7}:",$B$1,$F$7,$B$2,H$3,$F$8,$B$3,$A18,$B$5)</f>
        <v>0</v>
      </c>
      <c r="I18" s="113"/>
      <c r="J18" s="165" t="s">
        <v>356</v>
      </c>
      <c r="K18" s="92">
        <f>_xll.Assistant.XL.RIK_AC("INF06__;INF02@E=1,S=1021,G=0,T=0,P=0,C=*-1:@R=A,S=1027,V={0}:R=B,S=1005,V={1}:R=C,S=2000,V={2}:R=D,S=1009,V={3}:R=E,S=1010,V={4}:R=F,S=2|1011,V={5}:R=G,S=2|1012,V={6}:R=H,S=1004,V={7}:",$B$1,$F$7,$B$2,K$3,$F$8,$B$3,$A18,$B$5)</f>
        <v>0</v>
      </c>
      <c r="M18"/>
      <c r="N18"/>
      <c r="O18"/>
      <c r="P18"/>
      <c r="Q18"/>
      <c r="R18"/>
      <c r="S18"/>
    </row>
    <row r="19" spans="1:19" ht="17.100000000000001" customHeight="1" x14ac:dyDescent="0.25">
      <c r="A19" s="9" t="str">
        <f t="shared" si="0"/>
        <v>RT1.GL</v>
      </c>
      <c r="D19" s="429"/>
      <c r="E19" s="132" t="s">
        <v>357</v>
      </c>
      <c r="F19" s="112"/>
      <c r="G19" s="165" t="s">
        <v>358</v>
      </c>
      <c r="H19" s="134">
        <f>_xll.Assistant.XL.RIK_AC("INF06__;INF02@E=1,S=1021,G=0,T=0,P=0,C=*-1:@R=A,S=1027,V={0}:R=B,S=1005,V={1}:R=C,S=2000,V={2}:R=D,S=1009,V={3}:R=E,S=1010,V={4}:R=F,S=2|1011,V={5}:R=G,S=2|1012,V={6}:R=H,S=1004,V={7}:",$B$1,$F$7,$B$2,H$3,$F$8,$B$3,$A19,$B$5)</f>
        <v>0</v>
      </c>
      <c r="I19" s="113"/>
      <c r="J19" s="165" t="s">
        <v>358</v>
      </c>
      <c r="K19" s="92">
        <f>_xll.Assistant.XL.RIK_AC("INF06__;INF02@E=1,S=1021,G=0,T=0,P=0,C=*-1:@R=A,S=1027,V={0}:R=B,S=1005,V={1}:R=C,S=2000,V={2}:R=D,S=1009,V={3}:R=E,S=1010,V={4}:R=F,S=2|1011,V={5}:R=G,S=2|1012,V={6}:R=H,S=1004,V={7}:",$B$1,$F$7,$B$2,K$3,$F$8,$B$3,$A19,$B$5)</f>
        <v>0</v>
      </c>
      <c r="M19"/>
      <c r="N19"/>
      <c r="O19"/>
      <c r="P19"/>
      <c r="Q19"/>
      <c r="R19"/>
      <c r="S19"/>
    </row>
    <row r="20" spans="1:19" ht="17.100000000000001" customHeight="1" x14ac:dyDescent="0.2">
      <c r="A20" s="9" t="str">
        <f t="shared" si="0"/>
        <v>RT1.GM</v>
      </c>
      <c r="D20" s="429"/>
      <c r="E20" s="132" t="s">
        <v>359</v>
      </c>
      <c r="F20" s="112"/>
      <c r="G20" s="165" t="s">
        <v>360</v>
      </c>
      <c r="H20" s="134">
        <f>_xll.Assistant.XL.RIK_AC("INF06__;INF02@E=1,S=1021,G=0,T=0,P=0,C=*-1:@R=A,S=1027,V={0}:R=B,S=1005,V={1}:R=C,S=2000,V={2}:R=D,S=1009,V={3}:R=E,S=1010,V={4}:R=F,S=2|1011,V={5}:R=G,S=2|1012,V={6}:R=H,S=1004,V={7}:",$B$1,$F$7,$B$2,H$3,$F$8,$B$3,$A20,$B$5)</f>
        <v>0</v>
      </c>
      <c r="I20" s="113"/>
      <c r="J20" s="165" t="s">
        <v>360</v>
      </c>
      <c r="K20" s="92">
        <f>_xll.Assistant.XL.RIK_AC("INF06__;INF02@E=1,S=1021,G=0,T=0,P=0,C=*-1:@R=A,S=1027,V={0}:R=B,S=1005,V={1}:R=C,S=2000,V={2}:R=D,S=1009,V={3}:R=E,S=1010,V={4}:R=F,S=2|1011,V={5}:R=G,S=2|1012,V={6}:R=H,S=1004,V={7}:",$B$1,$F$7,$B$2,K$3,$F$8,$B$3,$A20,$B$5)</f>
        <v>0</v>
      </c>
    </row>
    <row r="21" spans="1:19" ht="17.100000000000001" customHeight="1" x14ac:dyDescent="0.2">
      <c r="A21" s="9" t="str">
        <f t="shared" si="0"/>
        <v>RT1.GN</v>
      </c>
      <c r="D21" s="429"/>
      <c r="E21" s="132" t="s">
        <v>361</v>
      </c>
      <c r="F21" s="112"/>
      <c r="G21" s="165" t="s">
        <v>362</v>
      </c>
      <c r="H21" s="134">
        <f>_xll.Assistant.XL.RIK_AC("INF06__;INF02@E=1,S=1021,G=0,T=0,P=0,C=*-1:@R=A,S=1027,V={0}:R=B,S=1005,V={1}:R=C,S=2000,V={2}:R=D,S=1009,V={3}:R=E,S=1010,V={4}:R=F,S=2|1011,V={5}:R=G,S=2|1012,V={6}:R=H,S=1004,V={7}:",$B$1,$F$7,$B$2,H$3,$F$8,$B$3,$A21,$B$5)</f>
        <v>0</v>
      </c>
      <c r="I21" s="113"/>
      <c r="J21" s="165" t="s">
        <v>362</v>
      </c>
      <c r="K21" s="92">
        <f>_xll.Assistant.XL.RIK_AC("INF06__;INF02@E=1,S=1021,G=0,T=0,P=0,C=*-1:@R=A,S=1027,V={0}:R=B,S=1005,V={1}:R=C,S=2000,V={2}:R=D,S=1009,V={3}:R=E,S=1010,V={4}:R=F,S=2|1011,V={5}:R=G,S=2|1012,V={6}:R=H,S=1004,V={7}:",$B$1,$F$7,$B$2,K$3,$F$8,$B$3,$A21,$B$5)</f>
        <v>0</v>
      </c>
    </row>
    <row r="22" spans="1:19" ht="17.100000000000001" customHeight="1" thickBot="1" x14ac:dyDescent="0.25">
      <c r="A22" s="10" t="s">
        <v>363</v>
      </c>
      <c r="D22" s="429"/>
      <c r="E22" s="136" t="s">
        <v>364</v>
      </c>
      <c r="F22" s="123"/>
      <c r="G22" s="165" t="s">
        <v>365</v>
      </c>
      <c r="H22" s="137">
        <f>_xll.Assistant.XL.RIK_AC("INF06__;INF02@E=1,S=1021,G=0,T=0,P=0,C=*-1:@R=A,S=1027,V={0}:R=B,S=1005,V={1}:R=C,S=2000,V={2}:R=D,S=1009,V={3}:R=E,S=1010,V={4}:R=F,S=2|1011,V={5}:R=G,S=2|1012,V={6}:R=H,S=1004,V={7}:",$B$1,$F$7,$B$2,H$3,$F$8,$B$3,$A22,$B$5)</f>
        <v>0</v>
      </c>
      <c r="I22" s="116"/>
      <c r="J22" s="165" t="s">
        <v>365</v>
      </c>
      <c r="K22" s="115">
        <f>_xll.Assistant.XL.RIK_AC("INF06__;INF02@E=1,S=1021,G=0,T=0,P=0,C=*-1:@R=A,S=1027,V={0}:R=B,S=1005,V={1}:R=C,S=2000,V={2}:R=D,S=1009,V={3}:R=E,S=1010,V={4}:R=F,S=2|1011,V={5}:R=G,S=2|1012,V={6}:R=H,S=1004,V={7}:",$B$1,$F$7,$B$2,K$3,$F$8,$B$3,$A22,$B$5)</f>
        <v>0</v>
      </c>
    </row>
    <row r="23" spans="1:19" ht="17.100000000000001" customHeight="1" thickBot="1" x14ac:dyDescent="0.25">
      <c r="A23" s="9"/>
      <c r="D23" s="430"/>
      <c r="E23" s="422" t="s">
        <v>366</v>
      </c>
      <c r="F23" s="423"/>
      <c r="G23" s="165" t="s">
        <v>367</v>
      </c>
      <c r="H23" s="185">
        <f>IFERROR(SUM(H17:H22),"")</f>
        <v>0</v>
      </c>
      <c r="I23" s="126"/>
      <c r="J23" s="165" t="s">
        <v>367</v>
      </c>
      <c r="K23" s="188">
        <f>IFERROR(SUM(K17:K22),"")</f>
        <v>0</v>
      </c>
    </row>
    <row r="24" spans="1:19" ht="17.100000000000001" customHeight="1" x14ac:dyDescent="0.2">
      <c r="A24" s="9" t="str">
        <f>"RT1."&amp;J24</f>
        <v>RT1.GQ</v>
      </c>
      <c r="D24" s="429" t="s">
        <v>368</v>
      </c>
      <c r="E24" s="130" t="s">
        <v>369</v>
      </c>
      <c r="F24" s="89"/>
      <c r="G24" s="165" t="s">
        <v>370</v>
      </c>
      <c r="H24" s="138">
        <f>_xll.Assistant.XL.RIK_AC("INF06__;INF02@E=1,S=1021,G=0,T=0,P=0:@R=A,S=1027,V={0}:R=B,S=1005,V={1}:R=C,S=2000,V={2}:R=D,S=1009,V={3}:R=E,S=1010,V={4}:R=F,S=2|1011,V={5}:R=G,S=2|1012,V={6}:R=H,S=1004,V={7}:",$B$1,$F$7,$B$2,H$3,$F$8,$B$3,$A24,$B$5)</f>
        <v>0</v>
      </c>
      <c r="I24" s="111"/>
      <c r="J24" s="165" t="s">
        <v>370</v>
      </c>
      <c r="K24" s="139">
        <f>_xll.Assistant.XL.RIK_AC("INF06__;INF02@E=1,S=1021,G=0,T=0,P=0:@R=A,S=1027,V={0}:R=B,S=1005,V={1}:R=C,S=2000,V={2}:R=D,S=1009,V={3}:R=E,S=1010,V={4}:R=F,S=2|1011,V={5}:R=G,S=2|1012,V={6}:R=H,S=1004,V={7}:",$B$1,$F$7,$B$2,K$3,$F$8,$B$3,$A24,$B$5)</f>
        <v>0</v>
      </c>
    </row>
    <row r="25" spans="1:19" ht="17.100000000000001" customHeight="1" x14ac:dyDescent="0.2">
      <c r="A25" s="9" t="str">
        <f>"RT1."&amp;J25</f>
        <v>RT1.GR</v>
      </c>
      <c r="D25" s="429"/>
      <c r="E25" s="132" t="s">
        <v>371</v>
      </c>
      <c r="F25" s="112"/>
      <c r="G25" s="165" t="s">
        <v>372</v>
      </c>
      <c r="H25" s="140">
        <f>_xll.Assistant.XL.RIK_AC("INF06__;INF02@E=1,S=1021,G=0,T=0,P=0:@R=A,S=1027,V={0}:R=B,S=1005,V={1}:R=C,S=2000,V={2}:R=D,S=1009,V={3}:R=E,S=1010,V={4}:R=F,S=2|1011,V={5}:R=G,S=2|1012,V={6}:R=H,S=1004,V={7}:",$B$1,$F$7,$B$2,H$3,$F$8,$B$3,$A25,$B$5)</f>
        <v>1080000</v>
      </c>
      <c r="I25" s="113"/>
      <c r="J25" s="165" t="s">
        <v>372</v>
      </c>
      <c r="K25" s="92">
        <f>_xll.Assistant.XL.RIK_AC("INF06__;INF02@E=1,S=1021,G=0,T=0,P=0:@R=A,S=1027,V={0}:R=B,S=1005,V={1}:R=C,S=2000,V={2}:R=D,S=1009,V={3}:R=E,S=1010,V={4}:R=F,S=2|1011,V={5}:R=G,S=2|1012,V={6}:R=H,S=1004,V={7}:",$B$1,$F$7,$B$2,K$3,$F$8,$B$3,$A25,$B$5)</f>
        <v>0</v>
      </c>
    </row>
    <row r="26" spans="1:19" ht="17.100000000000001" customHeight="1" x14ac:dyDescent="0.2">
      <c r="A26" s="9" t="str">
        <f>"RT1."&amp;J26</f>
        <v>RT1.GS</v>
      </c>
      <c r="D26" s="429"/>
      <c r="E26" s="132" t="s">
        <v>373</v>
      </c>
      <c r="F26" s="112"/>
      <c r="G26" s="165" t="s">
        <v>374</v>
      </c>
      <c r="H26" s="134">
        <f>_xll.Assistant.XL.RIK_AC("INF06__;INF02@E=1,S=1021,G=0,T=0,P=0:@R=A,S=1027,V={0}:R=B,S=1005,V={1}:R=C,S=2000,V={2}:R=D,S=1009,V={3}:R=E,S=1010,V={4}:R=F,S=2|1011,V={5}:R=G,S=2|1012,V={6}:R=H,S=1004,V={7}:",$B$1,$F$7,$B$2,H$3,$F$8,$B$3,$A26,$B$5)</f>
        <v>0</v>
      </c>
      <c r="I26" s="113"/>
      <c r="J26" s="165" t="s">
        <v>374</v>
      </c>
      <c r="K26" s="92">
        <f>_xll.Assistant.XL.RIK_AC("INF06__;INF02@E=1,S=1021,G=0,T=0,P=0:@R=A,S=1027,V={0}:R=B,S=1005,V={1}:R=C,S=2000,V={2}:R=D,S=1009,V={3}:R=E,S=1010,V={4}:R=F,S=2|1011,V={5}:R=G,S=2|1012,V={6}:R=H,S=1004,V={7}:",$B$1,$F$7,$B$2,K$3,$F$8,$B$3,$A26,$B$5)</f>
        <v>0</v>
      </c>
    </row>
    <row r="27" spans="1:19" ht="17.100000000000001" customHeight="1" thickBot="1" x14ac:dyDescent="0.25">
      <c r="A27" s="9" t="str">
        <f>"RT1."&amp;J27</f>
        <v>RT1.GT</v>
      </c>
      <c r="D27" s="429"/>
      <c r="E27" s="136" t="s">
        <v>375</v>
      </c>
      <c r="F27" s="123"/>
      <c r="G27" s="165" t="s">
        <v>376</v>
      </c>
      <c r="H27" s="137">
        <f>_xll.Assistant.XL.RIK_AC("INF06__;INF02@E=1,S=1021,G=0,T=0,P=0:@R=A,S=1027,V={0}:R=B,S=1005,V={1}:R=C,S=2000,V={2}:R=D,S=1009,V={3}:R=E,S=1010,V={4}:R=F,S=2|1011,V={5}:R=G,S=2|1012,V={6}:R=H,S=1004,V={7}:",$B$1,$F$7,$B$2,H$3,$F$8,$B$3,$A27,$B$5)</f>
        <v>0</v>
      </c>
      <c r="I27" s="116"/>
      <c r="J27" s="165" t="s">
        <v>376</v>
      </c>
      <c r="K27" s="267">
        <f>_xll.Assistant.XL.RIK_AC("INF06__;INF02@E=1,S=1021,G=0,T=0,P=0:@R=A,S=1027,V={0}:R=B,S=1005,V={1}:R=C,S=2000,V={2}:R=D,S=1009,V={3}:R=E,S=1010,V={4}:R=F,S=2|1011,V={5}:R=G,S=2|1012,V={6}:R=H,S=1004,V={7}:",$B$1,$F$7,$B$2,K$3,$F$8,$B$3,$A27,$B$5)</f>
        <v>0</v>
      </c>
    </row>
    <row r="28" spans="1:19" ht="17.100000000000001" customHeight="1" thickBot="1" x14ac:dyDescent="0.25">
      <c r="A28" s="9"/>
      <c r="D28" s="431"/>
      <c r="E28" s="422" t="s">
        <v>377</v>
      </c>
      <c r="F28" s="423"/>
      <c r="G28" s="165" t="s">
        <v>378</v>
      </c>
      <c r="H28" s="185">
        <f>IFERROR(SUM(H24:H27),"")</f>
        <v>1080000</v>
      </c>
      <c r="I28" s="126">
        <f>SUM(I24:I27)</f>
        <v>0</v>
      </c>
      <c r="J28" s="165" t="s">
        <v>378</v>
      </c>
      <c r="K28" s="186">
        <f>IFERROR(SUM(K24:K27),"")</f>
        <v>0</v>
      </c>
    </row>
    <row r="29" spans="1:19" s="40" customFormat="1" ht="14.25" customHeight="1" thickBot="1" x14ac:dyDescent="0.25">
      <c r="A29" s="9"/>
      <c r="B29" s="11"/>
      <c r="D29" s="425" t="s">
        <v>453</v>
      </c>
      <c r="E29" s="426"/>
      <c r="F29" s="427"/>
      <c r="G29" s="165" t="s">
        <v>379</v>
      </c>
      <c r="H29" s="185">
        <f>IFERROR(H23-H28,"")</f>
        <v>-1080000</v>
      </c>
      <c r="I29" s="126" t="s">
        <v>21</v>
      </c>
      <c r="J29" s="165" t="s">
        <v>379</v>
      </c>
      <c r="K29" s="186">
        <f>IFERROR(K23-K28,"")</f>
        <v>0</v>
      </c>
    </row>
    <row r="30" spans="1:19" s="40" customFormat="1" ht="14.25" customHeight="1" thickBot="1" x14ac:dyDescent="0.25">
      <c r="A30" s="9"/>
      <c r="B30" s="11"/>
      <c r="D30" s="425" t="s">
        <v>454</v>
      </c>
      <c r="E30" s="426"/>
      <c r="F30" s="427"/>
      <c r="G30" s="165" t="s">
        <v>380</v>
      </c>
      <c r="H30" s="185">
        <f>IFERROR(H29+H14+H15-H16,"")</f>
        <v>10499427.560000001</v>
      </c>
      <c r="I30" s="126" t="s">
        <v>21</v>
      </c>
      <c r="J30" s="165" t="s">
        <v>380</v>
      </c>
      <c r="K30" s="186">
        <f>IFERROR(K29+K14+K15-K16,"")</f>
        <v>-184656.79999999888</v>
      </c>
    </row>
    <row r="31" spans="1:19" ht="15.75" customHeight="1" x14ac:dyDescent="0.2">
      <c r="A31" s="9" t="str">
        <f t="shared" ref="A31:A41" si="1">"RT2."&amp;J31</f>
        <v>RT2.HA</v>
      </c>
      <c r="D31" s="432" t="s">
        <v>381</v>
      </c>
      <c r="E31" s="130" t="s">
        <v>382</v>
      </c>
      <c r="F31" s="89"/>
      <c r="G31" s="165" t="s">
        <v>383</v>
      </c>
      <c r="H31" s="138">
        <f>_xll.Assistant.XL.RIK_AC("INF06__;INF02@E=1,S=1021,G=0,T=0,P=0,C=*-1:@R=A,S=1027,V={0}:R=B,S=1005,V={1}:R=C,S=2000,V={2}:R=D,S=1009,V={3}:R=E,S=1010,V={4}:R=F,S=2|1011,V={5}:R=G,S=2|1012,V={6}:R=H,S=1004,V={7}:",$B$1,$F$7,$B$2,H$3,$F$8,$B$3,$A31,$B$5)</f>
        <v>0</v>
      </c>
      <c r="I31" s="111"/>
      <c r="J31" s="165" t="s">
        <v>383</v>
      </c>
      <c r="K31" s="268">
        <f>_xll.Assistant.XL.RIK_AC("INF06__;INF02@E=1,S=1021,G=0,T=0,P=0,C=*-1:@R=A,S=1027,V={0}:R=B,S=1005,V={1}:R=C,S=2000,V={2}:R=D,S=1009,V={3}:R=E,S=1010,V={4}:R=F,S=2|1011,V={5}:R=G,S=2|1012,V={6}:R=H,S=1004,V={7}:",$B$1,$F$7,$B$2,K$3,$F$8,$B$3,$A31,$B$5)</f>
        <v>0</v>
      </c>
    </row>
    <row r="32" spans="1:19" ht="15.75" customHeight="1" x14ac:dyDescent="0.2">
      <c r="A32" s="9" t="str">
        <f t="shared" si="1"/>
        <v>RT2.HB</v>
      </c>
      <c r="D32" s="432"/>
      <c r="E32" s="132" t="s">
        <v>384</v>
      </c>
      <c r="F32" s="112"/>
      <c r="G32" s="165" t="s">
        <v>385</v>
      </c>
      <c r="H32" s="141">
        <f>_xll.Assistant.XL.RIK_AC("INF06__;INF02@E=1,S=1021,G=0,T=0,P=0,C=*-1:@R=A,S=1027,V={0}:R=B,S=1005,V={1}:R=C,S=2000,V={2}:R=D,S=1009,V={3}:R=E,S=1010,V={4}:R=F,S=2|1011,V={5}:R=G,S=2|1012,V={6}:R=H,S=1004,V={7}:",$B$1,$F$7,$B$2,H$3,$F$8,$B$3,$A32,$B$5)</f>
        <v>364500</v>
      </c>
      <c r="I32" s="111"/>
      <c r="J32" s="165" t="s">
        <v>385</v>
      </c>
      <c r="K32" s="269">
        <f>_xll.Assistant.XL.RIK_AC("INF06__;INF02@E=1,S=1021,G=0,T=0,P=0,C=*-1:@R=A,S=1027,V={0}:R=B,S=1005,V={1}:R=C,S=2000,V={2}:R=D,S=1009,V={3}:R=E,S=1010,V={4}:R=F,S=2|1011,V={5}:R=G,S=2|1012,V={6}:R=H,S=1004,V={7}:",$B$1,$F$7,$B$2,K$3,$F$8,$B$3,$A32,$B$5)</f>
        <v>0</v>
      </c>
    </row>
    <row r="33" spans="1:11" ht="15.75" customHeight="1" thickBot="1" x14ac:dyDescent="0.25">
      <c r="A33" s="9" t="str">
        <f t="shared" si="1"/>
        <v>RT2.HC</v>
      </c>
      <c r="D33" s="432"/>
      <c r="E33" s="136" t="s">
        <v>359</v>
      </c>
      <c r="F33" s="123"/>
      <c r="G33" s="165" t="s">
        <v>386</v>
      </c>
      <c r="H33" s="142">
        <f>_xll.Assistant.XL.RIK_AC("INF06__;INF02@E=1,S=1021,G=0,T=0,P=0,C=*-1:@R=A,S=1027,V={0}:R=B,S=1005,V={1}:R=C,S=2000,V={2}:R=D,S=1009,V={3}:R=E,S=1010,V={4}:R=F,S=2|1011,V={5}:R=G,S=2|1012,V={6}:R=H,S=1004,V={7}:",$B$1,$F$7,$B$2,H$3,$F$8,$B$3,$A33,$B$5)</f>
        <v>0</v>
      </c>
      <c r="I33" s="143"/>
      <c r="J33" s="165" t="s">
        <v>386</v>
      </c>
      <c r="K33" s="270">
        <f>_xll.Assistant.XL.RIK_AC("INF06__;INF02@E=1,S=1021,G=0,T=0,P=0,C=*-1:@R=A,S=1027,V={0}:R=B,S=1005,V={1}:R=C,S=2000,V={2}:R=D,S=1009,V={3}:R=E,S=1010,V={4}:R=F,S=2|1011,V={5}:R=G,S=2|1012,V={6}:R=H,S=1004,V={7}:",$B$1,$F$7,$B$2,K$3,$F$8,$B$3,$A33,$B$5)</f>
        <v>0</v>
      </c>
    </row>
    <row r="34" spans="1:11" ht="15.75" customHeight="1" thickBot="1" x14ac:dyDescent="0.25">
      <c r="A34" s="9"/>
      <c r="D34" s="433"/>
      <c r="E34" s="422" t="s">
        <v>387</v>
      </c>
      <c r="F34" s="423"/>
      <c r="G34" s="165" t="s">
        <v>388</v>
      </c>
      <c r="H34" s="185">
        <f>IFERROR(SUM(H31:H33),"")</f>
        <v>364500</v>
      </c>
      <c r="I34" s="126" t="s">
        <v>21</v>
      </c>
      <c r="J34" s="165" t="s">
        <v>388</v>
      </c>
      <c r="K34" s="186">
        <f>IFERROR(SUM(K31:K33),"")</f>
        <v>0</v>
      </c>
    </row>
    <row r="35" spans="1:11" ht="17.100000000000001" customHeight="1" x14ac:dyDescent="0.2">
      <c r="A35" s="9" t="str">
        <f t="shared" si="1"/>
        <v>RT2.HE</v>
      </c>
      <c r="D35" s="434" t="s">
        <v>389</v>
      </c>
      <c r="E35" s="130" t="s">
        <v>390</v>
      </c>
      <c r="F35" s="89"/>
      <c r="G35" s="165" t="s">
        <v>391</v>
      </c>
      <c r="H35" s="138">
        <f>_xll.Assistant.XL.RIK_AC("INF06__;INF02@E=1,S=1021,G=0,T=0,P=0:@R=A,S=1027,V={0}:R=B,S=1005,V={1}:R=C,S=2000,V={2}:R=D,S=1009,V={3}:R=E,S=1010,V={4}:R=F,S=2|1011,V={5}:R=G,S=2|1012,V={6}:R=H,S=1004,V={7}:",$B$1,$F$7,$B$2,H$3,$F$8,$B$3,$A35,$B$5)</f>
        <v>0</v>
      </c>
      <c r="I35" s="111"/>
      <c r="J35" s="165" t="s">
        <v>391</v>
      </c>
      <c r="K35" s="268">
        <f>_xll.Assistant.XL.RIK_AC("INF06__;INF02@E=1,S=1021,G=0,T=0,P=0:@R=A,S=1027,V={0}:R=B,S=1005,V={1}:R=C,S=2000,V={2}:R=D,S=1009,V={3}:R=E,S=1010,V={4}:R=F,S=2|1011,V={5}:R=G,S=2|1012,V={6}:R=H,S=1004,V={7}:",$B$1,$F$7,$B$2,K$3,$F$8,$B$3,$A35,$B$5)</f>
        <v>0</v>
      </c>
    </row>
    <row r="36" spans="1:11" ht="17.100000000000001" customHeight="1" x14ac:dyDescent="0.2">
      <c r="A36" s="9" t="str">
        <f t="shared" si="1"/>
        <v>RT2.HF</v>
      </c>
      <c r="D36" s="432"/>
      <c r="E36" s="132" t="s">
        <v>392</v>
      </c>
      <c r="F36" s="112"/>
      <c r="G36" s="165" t="s">
        <v>393</v>
      </c>
      <c r="H36" s="138">
        <f>_xll.Assistant.XL.RIK_AC("INF06__;INF02@E=1,S=1021,G=0,T=0,P=0:@R=A,S=1027,V={0}:R=B,S=1005,V={1}:R=C,S=2000,V={2}:R=D,S=1009,V={3}:R=E,S=1010,V={4}:R=F,S=2|1011,V={5}:R=G,S=2|1012,V={6}:R=H,S=1004,V={7}:",$B$1,$F$7,$B$2,H$3,$F$8,$B$3,$A36,$B$5)</f>
        <v>0</v>
      </c>
      <c r="I36" s="111"/>
      <c r="J36" s="165" t="s">
        <v>393</v>
      </c>
      <c r="K36" s="268">
        <f>_xll.Assistant.XL.RIK_AC("INF06__;INF02@E=1,S=1021,G=0,T=0,P=0:@R=A,S=1027,V={0}:R=B,S=1005,V={1}:R=C,S=2000,V={2}:R=D,S=1009,V={3}:R=E,S=1010,V={4}:R=F,S=2|1011,V={5}:R=G,S=2|1012,V={6}:R=H,S=1004,V={7}:",$B$1,$F$7,$B$2,K$3,$F$8,$B$3,$A36,$B$5)</f>
        <v>0</v>
      </c>
    </row>
    <row r="37" spans="1:11" ht="17.100000000000001" customHeight="1" thickBot="1" x14ac:dyDescent="0.25">
      <c r="A37" s="9" t="str">
        <f t="shared" si="1"/>
        <v>RT2.HG</v>
      </c>
      <c r="D37" s="432"/>
      <c r="E37" s="136" t="s">
        <v>394</v>
      </c>
      <c r="F37" s="123"/>
      <c r="G37" s="165" t="s">
        <v>395</v>
      </c>
      <c r="H37" s="142">
        <f>_xll.Assistant.XL.RIK_AC("INF06__;INF02@E=1,S=1021,G=0,T=0,P=0:@R=A,S=1027,V={0}:R=B,S=1005,V={1}:R=C,S=2000,V={2}:R=D,S=1009,V={3}:R=E,S=1010,V={4}:R=F,S=2|1011,V={5}:R=G,S=2|1012,V={6}:R=H,S=1004,V={7}:",$B$1,$F$7,$B$2,H$3,$F$8,$B$3,$A37,$B$5)</f>
        <v>0</v>
      </c>
      <c r="I37" s="143"/>
      <c r="J37" s="165" t="s">
        <v>395</v>
      </c>
      <c r="K37" s="270">
        <f>_xll.Assistant.XL.RIK_AC("INF06__;INF02@E=1,S=1021,G=0,T=0,P=0:@R=A,S=1027,V={0}:R=B,S=1005,V={1}:R=C,S=2000,V={2}:R=D,S=1009,V={3}:R=E,S=1010,V={4}:R=F,S=2|1011,V={5}:R=G,S=2|1012,V={6}:R=H,S=1004,V={7}:",$B$1,$F$7,$B$2,K$3,$F$8,$B$3,$A37,$B$5)</f>
        <v>0</v>
      </c>
    </row>
    <row r="38" spans="1:11" ht="17.100000000000001" customHeight="1" thickBot="1" x14ac:dyDescent="0.25">
      <c r="A38" s="9"/>
      <c r="D38" s="432"/>
      <c r="E38" s="422" t="s">
        <v>396</v>
      </c>
      <c r="F38" s="423"/>
      <c r="G38" s="165" t="s">
        <v>397</v>
      </c>
      <c r="H38" s="185">
        <f>IFERROR(SUM(H35:H37),"")</f>
        <v>0</v>
      </c>
      <c r="I38" s="126">
        <f>SUM(I35:I37)</f>
        <v>0</v>
      </c>
      <c r="J38" s="165" t="s">
        <v>397</v>
      </c>
      <c r="K38" s="186">
        <f>IFERROR(SUM(K35:K37),"")</f>
        <v>0</v>
      </c>
    </row>
    <row r="39" spans="1:11" ht="17.100000000000001" customHeight="1" thickBot="1" x14ac:dyDescent="0.25">
      <c r="A39" s="9"/>
      <c r="D39" s="425" t="s">
        <v>455</v>
      </c>
      <c r="E39" s="426"/>
      <c r="F39" s="427"/>
      <c r="G39" s="165" t="s">
        <v>398</v>
      </c>
      <c r="H39" s="185">
        <f>IFERROR(H34-H38,"")</f>
        <v>364500</v>
      </c>
      <c r="I39" s="126" t="s">
        <v>21</v>
      </c>
      <c r="J39" s="165" t="s">
        <v>398</v>
      </c>
      <c r="K39" s="186">
        <f>IFERROR(K34-K38,"")</f>
        <v>0</v>
      </c>
    </row>
    <row r="40" spans="1:11" ht="17.100000000000001" customHeight="1" x14ac:dyDescent="0.2">
      <c r="A40" s="9" t="str">
        <f t="shared" si="1"/>
        <v>RT2.HJ</v>
      </c>
      <c r="D40" s="144" t="s">
        <v>399</v>
      </c>
      <c r="E40" s="130"/>
      <c r="F40" s="89"/>
      <c r="G40" s="165" t="s">
        <v>400</v>
      </c>
      <c r="H40" s="138">
        <f>_xll.Assistant.XL.RIK_AC("INF06__;INF02@E=1,S=1021,G=0,T=0,P=0:@R=A,S=1027,V={0}:R=B,S=1005,V={1}:R=C,S=2000,V={2}:R=D,S=1009,V={3}:R=E,S=1010,V={4}:R=F,S=2|1011,V={5}:R=G,S=2|1012,V={6}:R=H,S=1004,V={7}:",$B$1,$F$7,$B$2,H$3,$F$8,$B$3,$A40,$B$5)</f>
        <v>0</v>
      </c>
      <c r="I40" s="111"/>
      <c r="J40" s="165" t="s">
        <v>400</v>
      </c>
      <c r="K40" s="268">
        <f>_xll.Assistant.XL.RIK_AC("INF06__;INF02@E=1,S=1021,G=0,T=0,P=0:@R=A,S=1027,V={0}:R=B,S=1005,V={1}:R=C,S=2000,V={2}:R=D,S=1009,V={3}:R=E,S=1010,V={4}:R=F,S=2|1011,V={5}:R=G,S=2|1012,V={6}:R=H,S=1004,V={7}:",$B$1,$F$7,$B$2,K$3,$F$8,$B$3,$A40,$B$5)</f>
        <v>0</v>
      </c>
    </row>
    <row r="41" spans="1:11" ht="17.100000000000001" customHeight="1" thickBot="1" x14ac:dyDescent="0.25">
      <c r="A41" s="9" t="str">
        <f t="shared" si="1"/>
        <v>RT2.HK</v>
      </c>
      <c r="D41" s="145" t="s">
        <v>401</v>
      </c>
      <c r="E41" s="136"/>
      <c r="F41" s="123"/>
      <c r="G41" s="165" t="s">
        <v>402</v>
      </c>
      <c r="H41" s="142">
        <f>_xll.Assistant.XL.RIK_AC("INF06__;INF02@E=1,S=1021,G=0,T=0,P=0:@R=A,S=1027,V={0}:R=B,S=1005,V={1}:R=C,S=2000,V={2}:R=D,S=1009,V={3}:R=E,S=1010,V={4}:R=F,S=2|1011,V={5}:R=G,S=2|1012,V={6}:R=H,S=1004,V={7}:",$B$1,$F$7,$B$2,H$3,$F$8,$B$3,$A41,$B$5)</f>
        <v>0</v>
      </c>
      <c r="I41" s="143"/>
      <c r="J41" s="165" t="s">
        <v>402</v>
      </c>
      <c r="K41" s="270">
        <f>_xll.Assistant.XL.RIK_AC("INF06__;INF02@E=1,S=1021,G=0,T=0,P=0:@R=A,S=1027,V={0}:R=B,S=1005,V={1}:R=C,S=2000,V={2}:R=D,S=1009,V={3}:R=E,S=1010,V={4}:R=F,S=2|1011,V={5}:R=G,S=2|1012,V={6}:R=H,S=1004,V={7}:",$B$1,$F$7,$B$2,K$3,$F$8,$B$3,$A41,$B$5)</f>
        <v>0</v>
      </c>
    </row>
    <row r="42" spans="1:11" ht="17.100000000000001" customHeight="1" thickBot="1" x14ac:dyDescent="0.25">
      <c r="A42" s="9"/>
      <c r="D42" s="422" t="s">
        <v>403</v>
      </c>
      <c r="E42" s="423"/>
      <c r="F42" s="423"/>
      <c r="G42" s="165" t="s">
        <v>404</v>
      </c>
      <c r="H42" s="185">
        <f>IFERROR(H34+H23+H15+'Etats Fiscaux -Résultat1 Partie'!L24,"")</f>
        <v>17355437.16</v>
      </c>
      <c r="I42" s="126"/>
      <c r="J42" s="165" t="s">
        <v>404</v>
      </c>
      <c r="K42" s="186">
        <f>IFERROR(K34+K23+K15+'Etats Fiscaux -Résultat1 Partie'!O24,"")</f>
        <v>11680118.620000001</v>
      </c>
    </row>
    <row r="43" spans="1:11" ht="17.100000000000001" customHeight="1" thickBot="1" x14ac:dyDescent="0.25">
      <c r="A43" s="9"/>
      <c r="D43" s="422" t="s">
        <v>405</v>
      </c>
      <c r="E43" s="423"/>
      <c r="F43" s="423"/>
      <c r="G43" s="165" t="s">
        <v>406</v>
      </c>
      <c r="H43" s="185">
        <f>IFERROR(H41+H40+H38+H28+H16+'Etats Fiscaux -Résultat1 Partie'!L38,"")</f>
        <v>6491509.5999999996</v>
      </c>
      <c r="I43" s="126"/>
      <c r="J43" s="165" t="s">
        <v>406</v>
      </c>
      <c r="K43" s="186">
        <f>IFERROR(K41+K40+K38+K28+K16+'Etats Fiscaux -Résultat1 Partie'!O38,"")</f>
        <v>11864775.42</v>
      </c>
    </row>
    <row r="44" spans="1:11" ht="17.100000000000001" customHeight="1" thickBot="1" x14ac:dyDescent="0.25">
      <c r="A44" s="9"/>
      <c r="D44" s="425" t="s">
        <v>456</v>
      </c>
      <c r="E44" s="426"/>
      <c r="F44" s="427"/>
      <c r="G44" s="239" t="s">
        <v>407</v>
      </c>
      <c r="H44" s="185">
        <f>IFERROR(H42-H43,"")</f>
        <v>10863927.560000001</v>
      </c>
      <c r="I44" s="126"/>
      <c r="J44" s="239" t="s">
        <v>407</v>
      </c>
      <c r="K44" s="186">
        <f>IFERROR(K42-K43,"")</f>
        <v>-184656.79999999888</v>
      </c>
    </row>
    <row r="45" spans="1:11" ht="17.100000000000001" customHeight="1" x14ac:dyDescent="0.2">
      <c r="A45" s="9"/>
      <c r="E45" s="19"/>
      <c r="F45" s="19"/>
      <c r="G45" s="21" t="s">
        <v>21</v>
      </c>
      <c r="H45" s="146"/>
      <c r="I45" s="146"/>
      <c r="J45" s="147"/>
      <c r="K45" s="19"/>
    </row>
    <row r="46" spans="1:11" ht="17.100000000000001" customHeight="1" x14ac:dyDescent="0.2">
      <c r="E46" s="19" t="s">
        <v>21</v>
      </c>
      <c r="F46" s="19"/>
      <c r="G46" s="19" t="s">
        <v>21</v>
      </c>
      <c r="H46" s="146"/>
      <c r="I46" s="146"/>
      <c r="J46" s="147"/>
      <c r="K46" s="19"/>
    </row>
    <row r="47" spans="1:11" ht="17.100000000000001" customHeight="1" x14ac:dyDescent="0.2">
      <c r="E47" s="19"/>
      <c r="F47" s="19"/>
      <c r="G47" s="19" t="s">
        <v>21</v>
      </c>
      <c r="H47" s="146"/>
      <c r="I47" s="146"/>
      <c r="J47" s="147"/>
      <c r="K47" s="19"/>
    </row>
    <row r="48" spans="1:11" ht="17.100000000000001" customHeight="1" x14ac:dyDescent="0.2">
      <c r="E48" s="19"/>
      <c r="F48" s="19"/>
      <c r="G48" s="19"/>
      <c r="H48" s="146"/>
      <c r="I48" s="146"/>
      <c r="J48" s="147"/>
      <c r="K48" s="19"/>
    </row>
  </sheetData>
  <mergeCells count="31">
    <mergeCell ref="F1:G1"/>
    <mergeCell ref="F2:G2"/>
    <mergeCell ref="D42:F42"/>
    <mergeCell ref="D43:F43"/>
    <mergeCell ref="D24:D28"/>
    <mergeCell ref="E28:F28"/>
    <mergeCell ref="D31:D34"/>
    <mergeCell ref="E34:F34"/>
    <mergeCell ref="D35:D38"/>
    <mergeCell ref="E38:F38"/>
    <mergeCell ref="D13:E13"/>
    <mergeCell ref="G13:I13"/>
    <mergeCell ref="F5:K5"/>
    <mergeCell ref="H6:K6"/>
    <mergeCell ref="J13:K13"/>
    <mergeCell ref="D15:D16"/>
    <mergeCell ref="I7:J7"/>
    <mergeCell ref="I8:J8"/>
    <mergeCell ref="I9:J9"/>
    <mergeCell ref="D17:D23"/>
    <mergeCell ref="E23:F23"/>
    <mergeCell ref="F9:H9"/>
    <mergeCell ref="F10:H10"/>
    <mergeCell ref="I10:J10"/>
    <mergeCell ref="F11:H11"/>
    <mergeCell ref="I11:J11"/>
    <mergeCell ref="D44:F44"/>
    <mergeCell ref="D14:F14"/>
    <mergeCell ref="D29:F29"/>
    <mergeCell ref="D30:F30"/>
    <mergeCell ref="D39:F39"/>
  </mergeCells>
  <pageMargins left="0.28000000000000003" right="0.23" top="0.75" bottom="0.75" header="0.3" footer="0.3"/>
  <pageSetup paperSize="9" scale="97" orientation="portrait" r:id="rId1"/>
  <headerFooter>
    <oddHeader>&amp;L&amp;G</oddHeader>
    <oddFooter>&amp;L&amp;A édité le &amp;D - &amp;T&amp;R&amp;G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7264-874D-4293-B44A-DDB17104BC09}">
  <dimension ref="A1:G31"/>
  <sheetViews>
    <sheetView workbookViewId="0"/>
  </sheetViews>
  <sheetFormatPr baseColWidth="10" defaultRowHeight="15" x14ac:dyDescent="0.25"/>
  <sheetData>
    <row r="1" spans="1:7" ht="409.5" x14ac:dyDescent="0.25">
      <c r="A1" s="7" t="s">
        <v>413</v>
      </c>
      <c r="B1" s="7" t="s">
        <v>485</v>
      </c>
      <c r="C1" s="7" t="s">
        <v>432</v>
      </c>
      <c r="D1" s="7" t="s">
        <v>416</v>
      </c>
      <c r="E1" s="7" t="s">
        <v>422</v>
      </c>
      <c r="F1" s="7" t="s">
        <v>417</v>
      </c>
      <c r="G1" s="7" t="s">
        <v>435</v>
      </c>
    </row>
    <row r="2" spans="1:7" ht="409.5" x14ac:dyDescent="0.25">
      <c r="A2" s="7" t="s">
        <v>462</v>
      </c>
      <c r="C2" s="7" t="s">
        <v>438</v>
      </c>
      <c r="D2" s="7" t="s">
        <v>420</v>
      </c>
      <c r="E2" s="7" t="s">
        <v>427</v>
      </c>
      <c r="F2" s="7" t="s">
        <v>440</v>
      </c>
      <c r="G2" s="7" t="s">
        <v>527</v>
      </c>
    </row>
    <row r="3" spans="1:7" ht="409.5" x14ac:dyDescent="0.25">
      <c r="A3" s="7" t="s">
        <v>463</v>
      </c>
      <c r="C3" s="7" t="s">
        <v>486</v>
      </c>
      <c r="D3" s="7" t="s">
        <v>421</v>
      </c>
      <c r="E3" s="7" t="s">
        <v>434</v>
      </c>
      <c r="F3" s="7" t="s">
        <v>521</v>
      </c>
      <c r="G3" s="7" t="s">
        <v>528</v>
      </c>
    </row>
    <row r="4" spans="1:7" ht="409.5" x14ac:dyDescent="0.25">
      <c r="A4" s="7" t="s">
        <v>466</v>
      </c>
      <c r="C4" s="7" t="s">
        <v>487</v>
      </c>
      <c r="D4" s="7" t="s">
        <v>423</v>
      </c>
      <c r="E4" s="7" t="s">
        <v>467</v>
      </c>
      <c r="F4" s="7" t="s">
        <v>522</v>
      </c>
      <c r="G4" s="7" t="s">
        <v>529</v>
      </c>
    </row>
    <row r="5" spans="1:7" ht="409.5" x14ac:dyDescent="0.25">
      <c r="A5" s="7" t="s">
        <v>468</v>
      </c>
      <c r="C5" s="7" t="s">
        <v>488</v>
      </c>
      <c r="D5" s="7" t="s">
        <v>424</v>
      </c>
      <c r="E5" s="7" t="s">
        <v>513</v>
      </c>
      <c r="F5" s="7" t="s">
        <v>523</v>
      </c>
      <c r="G5" s="7" t="s">
        <v>530</v>
      </c>
    </row>
    <row r="6" spans="1:7" ht="409.5" x14ac:dyDescent="0.25">
      <c r="A6" s="7" t="s">
        <v>469</v>
      </c>
      <c r="C6" s="7" t="s">
        <v>489</v>
      </c>
      <c r="D6" s="7" t="s">
        <v>425</v>
      </c>
      <c r="E6" s="7" t="s">
        <v>514</v>
      </c>
      <c r="F6" s="7" t="s">
        <v>524</v>
      </c>
    </row>
    <row r="7" spans="1:7" ht="409.5" x14ac:dyDescent="0.25">
      <c r="C7" s="7" t="s">
        <v>490</v>
      </c>
      <c r="D7" s="7" t="s">
        <v>426</v>
      </c>
      <c r="E7" s="7" t="s">
        <v>515</v>
      </c>
      <c r="F7" s="7" t="s">
        <v>525</v>
      </c>
    </row>
    <row r="8" spans="1:7" ht="409.5" x14ac:dyDescent="0.25">
      <c r="C8" s="7" t="s">
        <v>491</v>
      </c>
      <c r="D8" s="7" t="s">
        <v>433</v>
      </c>
      <c r="E8" s="7" t="s">
        <v>516</v>
      </c>
      <c r="F8" s="7" t="s">
        <v>526</v>
      </c>
    </row>
    <row r="9" spans="1:7" ht="409.5" x14ac:dyDescent="0.25">
      <c r="C9" s="7" t="s">
        <v>492</v>
      </c>
      <c r="D9" s="7" t="s">
        <v>439</v>
      </c>
      <c r="E9" s="7" t="s">
        <v>517</v>
      </c>
    </row>
    <row r="10" spans="1:7" ht="409.5" x14ac:dyDescent="0.25">
      <c r="D10" s="7" t="s">
        <v>464</v>
      </c>
      <c r="E10" s="7" t="s">
        <v>518</v>
      </c>
    </row>
    <row r="11" spans="1:7" ht="409.5" x14ac:dyDescent="0.25">
      <c r="D11" s="7" t="s">
        <v>465</v>
      </c>
      <c r="E11" s="7" t="s">
        <v>519</v>
      </c>
    </row>
    <row r="12" spans="1:7" ht="409.5" x14ac:dyDescent="0.25">
      <c r="D12" s="7" t="s">
        <v>493</v>
      </c>
      <c r="E12" s="7" t="s">
        <v>520</v>
      </c>
    </row>
    <row r="13" spans="1:7" ht="409.5" x14ac:dyDescent="0.25">
      <c r="D13" s="7" t="s">
        <v>494</v>
      </c>
    </row>
    <row r="14" spans="1:7" ht="409.5" x14ac:dyDescent="0.25">
      <c r="D14" s="7" t="s">
        <v>495</v>
      </c>
    </row>
    <row r="15" spans="1:7" ht="409.5" x14ac:dyDescent="0.25">
      <c r="D15" s="7" t="s">
        <v>496</v>
      </c>
    </row>
    <row r="16" spans="1:7" ht="409.5" x14ac:dyDescent="0.25">
      <c r="D16" s="7" t="s">
        <v>497</v>
      </c>
    </row>
    <row r="17" spans="4:4" ht="409.5" x14ac:dyDescent="0.25">
      <c r="D17" s="7" t="s">
        <v>498</v>
      </c>
    </row>
    <row r="18" spans="4:4" ht="409.5" x14ac:dyDescent="0.25">
      <c r="D18" s="7" t="s">
        <v>499</v>
      </c>
    </row>
    <row r="19" spans="4:4" ht="409.5" x14ac:dyDescent="0.25">
      <c r="D19" s="7" t="s">
        <v>500</v>
      </c>
    </row>
    <row r="20" spans="4:4" ht="409.5" x14ac:dyDescent="0.25">
      <c r="D20" s="7" t="s">
        <v>501</v>
      </c>
    </row>
    <row r="21" spans="4:4" ht="409.5" x14ac:dyDescent="0.25">
      <c r="D21" s="7" t="s">
        <v>502</v>
      </c>
    </row>
    <row r="22" spans="4:4" ht="409.5" x14ac:dyDescent="0.25">
      <c r="D22" s="7" t="s">
        <v>503</v>
      </c>
    </row>
    <row r="23" spans="4:4" ht="409.5" x14ac:dyDescent="0.25">
      <c r="D23" s="7" t="s">
        <v>504</v>
      </c>
    </row>
    <row r="24" spans="4:4" ht="409.5" x14ac:dyDescent="0.25">
      <c r="D24" s="7" t="s">
        <v>505</v>
      </c>
    </row>
    <row r="25" spans="4:4" ht="409.5" x14ac:dyDescent="0.25">
      <c r="D25" s="7" t="s">
        <v>506</v>
      </c>
    </row>
    <row r="26" spans="4:4" ht="409.5" x14ac:dyDescent="0.25">
      <c r="D26" s="7" t="s">
        <v>507</v>
      </c>
    </row>
    <row r="27" spans="4:4" ht="409.5" x14ac:dyDescent="0.25">
      <c r="D27" s="7" t="s">
        <v>508</v>
      </c>
    </row>
    <row r="28" spans="4:4" ht="409.5" x14ac:dyDescent="0.25">
      <c r="D28" s="7" t="s">
        <v>509</v>
      </c>
    </row>
    <row r="29" spans="4:4" ht="409.5" x14ac:dyDescent="0.25">
      <c r="D29" s="7" t="s">
        <v>510</v>
      </c>
    </row>
    <row r="30" spans="4:4" ht="409.5" x14ac:dyDescent="0.25">
      <c r="D30" s="7" t="s">
        <v>511</v>
      </c>
    </row>
    <row r="31" spans="4:4" ht="409.5" x14ac:dyDescent="0.25">
      <c r="D31" s="7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Prise en Main</vt:lpstr>
      <vt:lpstr>Version</vt:lpstr>
      <vt:lpstr>Etats Fiscaux - Paramétrage</vt:lpstr>
      <vt:lpstr>Etats Fiscaux -SIG</vt:lpstr>
      <vt:lpstr>Etats Fiscaux - Actif</vt:lpstr>
      <vt:lpstr>Etats Fiscaux - Passif</vt:lpstr>
      <vt:lpstr>Etats Fiscaux -Résultat1 Partie</vt:lpstr>
      <vt:lpstr>Etats Fiscaux -Résultat2 Partie</vt:lpstr>
      <vt:lpstr>'Etats Fiscaux - Paramétrage'!Zone_d_impression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dc:description>Avec INF13</dc:description>
  <cp:lastModifiedBy>Anthony TARLE</cp:lastModifiedBy>
  <dcterms:created xsi:type="dcterms:W3CDTF">2018-05-31T07:58:06Z</dcterms:created>
  <dcterms:modified xsi:type="dcterms:W3CDTF">2024-04-19T12:48:23Z</dcterms:modified>
</cp:coreProperties>
</file>