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 - Sage BI Reporting\Documentation Sources\FRP 1000\Etats\"/>
    </mc:Choice>
  </mc:AlternateContent>
  <xr:revisionPtr revIDLastSave="0" documentId="10_ncr:8100000_{ECA2090B-D3AD-48E1-9D15-42CC3DDB278B}" xr6:coauthVersionLast="33" xr6:coauthVersionMax="33" xr10:uidLastSave="{00000000-0000-0000-0000-000000000000}"/>
  <bookViews>
    <workbookView xWindow="0" yWindow="0" windowWidth="28800" windowHeight="11325" xr2:uid="{3AB6B88C-6A42-4163-962F-8AF61B4D45AB}"/>
  </bookViews>
  <sheets>
    <sheet name="Prise en Main" sheetId="2" r:id="rId1"/>
    <sheet name="Dashboard - Analyse Résultat" sheetId="1" r:id="rId2"/>
    <sheet name="RIK_PARAMS" sheetId="6" state="veryHidden" r:id="rId3"/>
  </sheet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L23" i="1"/>
  <c r="Q17" i="1"/>
  <c r="L8" i="1"/>
  <c r="G15" i="1" l="1"/>
  <c r="N28" i="1" l="1"/>
  <c r="N26" i="1"/>
  <c r="I21" i="1"/>
  <c r="I19" i="1"/>
  <c r="B19" i="1"/>
  <c r="N15" i="1"/>
  <c r="N13" i="1"/>
  <c r="D13" i="1"/>
  <c r="D11" i="1"/>
  <c r="I6" i="1"/>
  <c r="I4" i="1"/>
  <c r="R1" i="1"/>
  <c r="K21" i="1"/>
  <c r="F13" i="1"/>
  <c r="K4" i="1"/>
  <c r="F11" i="1"/>
  <c r="K6" i="1"/>
  <c r="K19" i="1"/>
  <c r="P26" i="1"/>
  <c r="P28" i="1"/>
  <c r="P15" i="1"/>
  <c r="P13" i="1"/>
  <c r="F17" i="1"/>
  <c r="K25" i="1"/>
  <c r="K10" i="1"/>
  <c r="P32" i="1"/>
  <c r="P19" i="1"/>
</calcChain>
</file>

<file path=xl/sharedStrings.xml><?xml version="1.0" encoding="utf-8"?>
<sst xmlns="http://schemas.openxmlformats.org/spreadsheetml/2006/main" count="72" uniqueCount="55">
  <si>
    <r>
      <rPr>
        <sz val="28"/>
        <color theme="0"/>
        <rFont val="Segoe UI Light"/>
        <family val="2"/>
      </rPr>
      <t>D</t>
    </r>
    <r>
      <rPr>
        <sz val="24"/>
        <color theme="0"/>
        <rFont val="Segoe UI Light"/>
        <family val="2"/>
      </rPr>
      <t>ASHBOARD</t>
    </r>
  </si>
  <si>
    <t>En €</t>
  </si>
  <si>
    <t>En K€</t>
  </si>
  <si>
    <t>7*</t>
  </si>
  <si>
    <r>
      <rPr>
        <sz val="20"/>
        <color theme="0"/>
        <rFont val="Segoe UI Light"/>
        <family val="2"/>
      </rPr>
      <t>R</t>
    </r>
    <r>
      <rPr>
        <sz val="18"/>
        <color theme="0"/>
        <rFont val="Segoe UI Light"/>
        <family val="2"/>
      </rPr>
      <t>EVENUS</t>
    </r>
  </si>
  <si>
    <t>Réel</t>
  </si>
  <si>
    <r>
      <rPr>
        <sz val="20"/>
        <color theme="0"/>
        <rFont val="Segoe UI Light"/>
        <family val="2"/>
      </rPr>
      <t>S</t>
    </r>
    <r>
      <rPr>
        <sz val="18"/>
        <color theme="0"/>
        <rFont val="Segoe UI Light"/>
        <family val="2"/>
      </rPr>
      <t>OCIETE</t>
    </r>
  </si>
  <si>
    <t>Réel N-1</t>
  </si>
  <si>
    <t>*</t>
  </si>
  <si>
    <t>Variation</t>
  </si>
  <si>
    <t>7*,6*</t>
  </si>
  <si>
    <r>
      <rPr>
        <sz val="20"/>
        <color theme="0"/>
        <rFont val="Segoe UI Light"/>
        <family val="2"/>
      </rPr>
      <t>R</t>
    </r>
    <r>
      <rPr>
        <sz val="18"/>
        <color theme="0"/>
        <rFont val="Segoe UI Light"/>
        <family val="2"/>
      </rPr>
      <t xml:space="preserve">ESULTAT </t>
    </r>
    <r>
      <rPr>
        <sz val="20"/>
        <color theme="0"/>
        <rFont val="Segoe UI Light"/>
        <family val="2"/>
      </rPr>
      <t>N</t>
    </r>
    <r>
      <rPr>
        <sz val="18"/>
        <color theme="0"/>
        <rFont val="Segoe UI Light"/>
        <family val="2"/>
      </rPr>
      <t>ET</t>
    </r>
  </si>
  <si>
    <r>
      <rPr>
        <sz val="20"/>
        <color theme="0"/>
        <rFont val="Segoe UI Light"/>
        <family val="2"/>
      </rPr>
      <t>A</t>
    </r>
    <r>
      <rPr>
        <sz val="18"/>
        <color theme="0"/>
        <rFont val="Segoe UI Light"/>
        <family val="2"/>
      </rPr>
      <t>NNEE</t>
    </r>
  </si>
  <si>
    <r>
      <rPr>
        <sz val="20"/>
        <color theme="0"/>
        <rFont val="Segoe UI Light"/>
        <family val="2"/>
      </rPr>
      <t>C</t>
    </r>
    <r>
      <rPr>
        <sz val="18"/>
        <color theme="0"/>
        <rFont val="Segoe UI Light"/>
        <family val="2"/>
      </rPr>
      <t xml:space="preserve">HARGES </t>
    </r>
    <r>
      <rPr>
        <sz val="20"/>
        <color theme="0"/>
        <rFont val="Segoe UI Light"/>
        <family val="2"/>
      </rPr>
      <t>F</t>
    </r>
    <r>
      <rPr>
        <sz val="18"/>
        <color theme="0"/>
        <rFont val="Segoe UI Light"/>
        <family val="2"/>
      </rPr>
      <t>IXES</t>
    </r>
  </si>
  <si>
    <t>2018</t>
  </si>
  <si>
    <t>Ytd 1</t>
  </si>
  <si>
    <t>1..1</t>
  </si>
  <si>
    <r>
      <rPr>
        <sz val="20"/>
        <color theme="0"/>
        <rFont val="Segoe UI Light"/>
        <family val="2"/>
      </rPr>
      <t>M</t>
    </r>
    <r>
      <rPr>
        <sz val="18"/>
        <color theme="0"/>
        <rFont val="Segoe UI Light"/>
        <family val="2"/>
      </rPr>
      <t>OIS</t>
    </r>
  </si>
  <si>
    <t>Ytd 2</t>
  </si>
  <si>
    <t>1..2</t>
  </si>
  <si>
    <t>Ytd 3</t>
  </si>
  <si>
    <t>1..3</t>
  </si>
  <si>
    <t>6*</t>
  </si>
  <si>
    <r>
      <rPr>
        <sz val="20"/>
        <color theme="0"/>
        <rFont val="Segoe UI Light"/>
        <family val="2"/>
      </rPr>
      <t>D</t>
    </r>
    <r>
      <rPr>
        <sz val="18"/>
        <color theme="0"/>
        <rFont val="Segoe UI Light"/>
        <family val="2"/>
      </rPr>
      <t>EPENSES</t>
    </r>
  </si>
  <si>
    <t>Ytd 4</t>
  </si>
  <si>
    <t>1..4</t>
  </si>
  <si>
    <t>Ytd 5</t>
  </si>
  <si>
    <t>1..5</t>
  </si>
  <si>
    <t>Ytd 6</t>
  </si>
  <si>
    <t>1..6</t>
  </si>
  <si>
    <r>
      <rPr>
        <sz val="20"/>
        <color theme="0"/>
        <rFont val="Segoe UI Light"/>
        <family val="2"/>
      </rPr>
      <t>E</t>
    </r>
    <r>
      <rPr>
        <sz val="18"/>
        <color theme="0"/>
        <rFont val="Segoe UI Light"/>
        <family val="2"/>
      </rPr>
      <t>TABLISSEMENT</t>
    </r>
  </si>
  <si>
    <t>Ytd 7</t>
  </si>
  <si>
    <t>1..7</t>
  </si>
  <si>
    <t>Ytd 8</t>
  </si>
  <si>
    <t>1..8</t>
  </si>
  <si>
    <t>Ytd 9</t>
  </si>
  <si>
    <t>1..9</t>
  </si>
  <si>
    <t>Ytd 10</t>
  </si>
  <si>
    <t>1..10</t>
  </si>
  <si>
    <r>
      <rPr>
        <sz val="20"/>
        <color theme="0"/>
        <rFont val="Segoe UI Light"/>
        <family val="2"/>
      </rPr>
      <t>A</t>
    </r>
    <r>
      <rPr>
        <sz val="18"/>
        <color theme="0"/>
        <rFont val="Segoe UI Light"/>
        <family val="2"/>
      </rPr>
      <t xml:space="preserve">PPROCHE </t>
    </r>
    <r>
      <rPr>
        <sz val="20"/>
        <color theme="0"/>
        <rFont val="Segoe UI Light"/>
        <family val="2"/>
      </rPr>
      <t>C</t>
    </r>
    <r>
      <rPr>
        <sz val="18"/>
        <color theme="0"/>
        <rFont val="Segoe UI Light"/>
        <family val="2"/>
      </rPr>
      <t>OMPTABLE</t>
    </r>
  </si>
  <si>
    <r>
      <rPr>
        <sz val="20"/>
        <color theme="0"/>
        <rFont val="Segoe UI Light"/>
        <family val="2"/>
      </rPr>
      <t>C</t>
    </r>
    <r>
      <rPr>
        <sz val="18"/>
        <color theme="0"/>
        <rFont val="Segoe UI Light"/>
        <family val="2"/>
      </rPr>
      <t xml:space="preserve">HARGES </t>
    </r>
    <r>
      <rPr>
        <sz val="20"/>
        <color theme="0"/>
        <rFont val="Segoe UI Light"/>
        <family val="2"/>
      </rPr>
      <t>V</t>
    </r>
    <r>
      <rPr>
        <sz val="18"/>
        <color theme="0"/>
        <rFont val="Segoe UI Light"/>
        <family val="2"/>
      </rPr>
      <t>ARIABLES</t>
    </r>
  </si>
  <si>
    <t>Ytd 11</t>
  </si>
  <si>
    <t>1..11</t>
  </si>
  <si>
    <t>Ytd 12</t>
  </si>
  <si>
    <t>1..12</t>
  </si>
  <si>
    <t>NAT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</si>
  <si>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</si>
  <si>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</si>
  <si>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</si>
  <si>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</si>
  <si>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</si>
  <si>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{_x000D_
  "Name": "CacheManager_Dashboard - Analyse Résultat",_x000D_
  "Column": 2,_x000D_
  "Length": 1,_x000D_
  "IsEncrypted": false_x000D_
}</t>
  </si>
  <si>
    <t>61*,62*,63*,68*,64*</t>
  </si>
  <si>
    <t>60*,65*,66*,67*</t>
  </si>
  <si>
    <t>{_x000D_
  "Formulas": {_x000D_
    "=RIK_AC(\"INF06__;INF02@E=1,S=1021,G=0,T=0,P=0,C=/{0}:@R=A,S=1005,V={1}:R=B,S=1011,V={2}:R=C,S=2|1001,V={3}:R=D,S=1019,V={4}:R=E,S=1020,V={5}:R=F,S=2000,V={6}:\";$R$1;$A$7;$A$22;$N$24;$N26;$B$19;$A26)": 1,_x000D_
    "=RIK_AC(\"INF06__;INF02@E=1,S=1021,G=0,T=0,P=0,C=/{0}:@R=A,S=1005,V={1}:R=B,S=1011,V={2}:R=C,S=2|1001,V={3}:R=D,S=1019,V={4}:R=E,S=1020,V={5}:R=F,S=2000,V={6}:\";$R$1;$A$7;$A$22;$I$17;$I21;$B$19;$A$26)": 2,_x000D_
    "=RIK_AC(\"INF06__;INF02@E=1,S=1021,G=0,T=0,P=0,C=/{0}:@R=A,S=1005,V={1}:R=B,S=1011,V={2}:R=C,S=2|1001,V={3}:R=D,S=1019,V={4}:R=E,S=1020,V={5}:R=F,S=2000,V={6}:\";$R$1;$A$7;$A$22;$N$11;$N15;$B$19;$A$26)": 3,_x000D_
    "=RIK_AC(\"INF06__;INF02@E=1,S=1021,G=0,T=0,P=0,C=/{0}:@R=A,S=1005,V={1}:R=B,S=1011,V={2}:R=C,S=2|1001,V={3}:R=D,S=1019,V={4}:R=E,S=1020,V={5}:R=F,S=2000,V={6}:\";$R$1;$A$7;$A$22;$D$9;$D13;$B$19;$A$26)": 4,_x000D_
    "=RIK_AC(\"INF06__;INF02@E=1,S=1021,G=0,T=0,P=0,C=/{0}:@R=A,S=1005,V={1}:R=B,S=1011,V={2}:R=C,S=2|1001,V={3}:R=D,S=1019,V={4}:R=E,S=1020,V={5}:R=F,S=2000,V={6}:\";$R$1;$A$7;$A$22;$I$2;$I4;$B$19;$A$26)": 5,_x000D_
    "=RIK_AC(\"INF06__;INF02@E=1,S=1021,G=0,T=0,P=0,C=/{0}:@R=A,S=1005,V={1}:R=B,S=1011,V={2}:R=C,S=2|1001,V={3}:R=D,S=1019,V={4}:R=E,S=1020,V={5}:R=F,S=2000,V={6}:\";$R$1;$A$7;$A$22;$N$24;$N28;$B$19;$A$26)": 6,_x000D_
    "=RIK_AC(\"INF06__;INF02@E=1,S=1021,G=0,T=0,P=0,C=/{0}:@R=A,S=1005,V={1}:R=B,S=1011,V={2}:R=C,S=2|1001,V={3}:R=D,S=1019,V={4}:R=E,S=1020,V={5}:R=F,S=2000,V={6}:\";$R$1;$A$7;$A$22;$N$11;$N13;$B$19;$A$26)": 7,_x000D_
    "=RIK_AC(\"INF06__;INF02@E=1,S=1021,G=0,T=0,P=0,C=/{0}:@R=A,S=1005,V={1}:R=B,S=1011,V={2}:R=C,S=2|1001,V={3}:R=D,S=1019,V={4}:R=E,S=1020,V={5}:R=F,S=2000,V={6}:\";$R$1;$A$7;$A$22;$D$9;$A$12;$B$19;$A$26)": 8,_x000D_
    "=RIK_AC(\"INF06__;INF02@E=1,S=1021,G=0,T=0,P=0,C=/{0}:@R=A,S=1005,V={1}:R=B,S=1011,V={2}:R=C,S=2|1001,V={3}:R=D,S=1019,V={4}:R=E,S=1020,V={5}:R=F,S=2000,V={6}:\";$R$1;$A$7;$A$22;$I$2;$I6;$B$19;$A$26)": 9,_x000D_
    "=RIK_AC(\"INF06__;INF02@E=1,S=1021,G=0,T=0,P=0,C=/{0}:@R=A,S=1005,V={1}:R=B,S=1011,V={2}:R=C,S=2|1001,V={3}:R=D,S=1019,V={4}:R=E,S=1020,V={5}:R=F,S=2000,V={6}:\";$R$1;$A$7;$A$22;$I$17;$I19;$B$19;$A$26)": 10_x000D_
  },_x000D_
  "ItemPool": {_x000D_
    "Items": {_x000D_
      "1": {_x000D_
        "$type": "Inside.Core.Formula.Definition.DefinitionAC, Inside.Core.Formula",_x000D_
        "ID": 1,_x000D_
        "Results": [_x000D_
          [_x000D_
            -9683027.83_x000D_
          ]_x000D_
        ],_x000D_
        "Statistics": {_x000D_
          "CreationDate": "2018-06-13T09:28:43.3189086+02:00",_x000D_
          "LastRefreshDate": "2018-06-08T09:50:38.2537969+02:00",_x000D_
          "TotalRefreshCount": 2,_x000D_
          "CustomInfo": {}_x000D_
        }_x000D_
      },_x000D_
      "2": {_x000D_
        "$type": "Inside.Core.Formula.Definition.DefinitionAC, Inside.Core.Formula",_x000D_
        "ID": 2,_x000D_
        "Results": [_x000D_
          [_x000D_
            -8152760.0_x000D_
          ]_x000D_
        ],_x000D_
        "Statistics": {_x000D_
          "CreationDate": "2018-06-13T09:28:43.3189086+02:00",_x000D_
          "LastRefreshDate": "2018-05-31T11:01:54.5171846+02:00",_x000D_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-7281720.0_x000D_
          ]_x000D_
        ],_x000D_
        "Statistics": {_x000D_
          "CreationDate": "2018-06-13T09:28:43.3189086+02:00",_x000D_
          "LastRefreshDate": "2018-06-08T09:50:30.7129657+02:00",_x000D_
          "TotalRefreshCount": 2,_x000D_
          "CustomInfo": {}_x000D_
        }_x000D_
      },_x000D_
      "4": {_x000D_
        "$type": "Inside.Core.Formula.Definition.DefinitionAC, Inside.Core.Formula",_x000D_
        "ID": 4,_x000D_
        "Results": [_x000D_
          [_x000D_
            1691940.0_x000D_
          ]_x000D_
        ],_x000D_
        "Statistics": {_x000D_
          "CreationDate": "2018-06-13T09:28:43.3189086+02:00",_x000D_
          "LastRefreshDate": "2018-05-31T11:01:55.129648+02:00",_x000D_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15058634.61_x000D_
          ]_x000D_
        ],_x000D_
        "Statistics": {_x000D_
          "CreationDate": "2018-06-13T09:28:43.3189086+02:00",_x000D_
          "LastRefreshDate": "2018-05-31T11:01:55.4818974+02:00",_x000D_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-871040.0_x000D_
          ]_x000D_
        ],_x000D_
        "Statistics": {_x000D_
          "CreationDate": "2018-06-13T09:28:43.3189086+02:00",_x000D_
          "LastRefreshDate": "2018-06-08T09:50:38.532894+02:00",_x000D_
          "TotalRefreshCount": 2,_x000D_
          "CustomInfo": {}_x000D_
        }_x000D_
      },_x000D_
      "7": {_x000D_
        "$type": "Inside.Core.Formula.Definition.DefinitionAC, Inside.Core.Formula",_x000D_
        "ID": 7,_x000D_
        "Results": [_x000D_
          [_x000D_
            -5718380.43_x000D_
          ]_x000D_
        ],_x000D_
        "Statistics": {_x000D_
          "CreationDate": "2018-06-13T09:28:43.3189086+02:00",_x000D_
          "LastRefreshDate": "2018-06-08T09:50:30.7477325+02:00",_x000D_
          "TotalRefreshCount": 2,_x000D_
          "CustomInfo": {}_x000D_
        }_x000D_
      },_x000D_
      "8": {_x000D_
        "$type": "Inside.Core.Formula.Definition.DefinitionAC, Inside.Core.Formula",_x000D_
        "ID": 8,_x000D_
        "Results": [_x000D_
          [_x000D_
            -342773.65_x000D_
          ]_x000D_
        ],_x000D_
        "Statistics": {_x000D_
          "CreationDate": "2018-06-13T09:28:43.3189086+02:00",_x000D_
          "LastRefreshDate": "2018-05-31T11:01:56.1643634+02:00",_x000D_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9844700.0_x000D_
          ]_x000D_
        ],_x000D_
        "Statistics": {_x000D_
          "CreationDate": "2018-06-13T09:28:43.3189086+02:00",_x000D_
          "LastRefreshDate": "2018-05-31T11:01:56.1828745+02:00",_x000D_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-15401408.26_x000D_
          ]_x000D_
        ],_x000D_
        "Statistics": {_x000D_
          "CreationDate": "2018-06-13T09:28:43.3189086+02:00",_x000D_
          "LastRefreshDate": "2018-05-31T11:01:56.203919+02:00",_x000D_
          "TotalRefreshCount": 1,_x000D_
          "CustomInfo": {}_x000D_
        }_x000D_
      }_x000D_
    },_x000D_
    "LastID": 10_x000D_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</si>
</sst>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Segoe UI Light"/>
      <family val="2"/>
    </font>
    <font>
      <sz val="28"/>
      <color theme="0"/>
      <name val="Segoe UI Light"/>
      <family val="2"/>
    </font>
    <font>
      <sz val="24"/>
      <color theme="0"/>
      <name val="Segoe UI Light"/>
      <family val="2"/>
    </font>
    <font>
      <b/>
      <sz val="16"/>
      <color theme="1"/>
      <name val="Segoe UI Light"/>
      <family val="2"/>
    </font>
    <font>
      <sz val="10"/>
      <color theme="1"/>
      <name val="Segoe UI Light"/>
      <family val="2"/>
    </font>
    <font>
      <sz val="18"/>
      <color theme="0"/>
      <name val="Segoe UI Light"/>
      <family val="2"/>
    </font>
    <font>
      <sz val="20"/>
      <color theme="0"/>
      <name val="Segoe UI Light"/>
      <family val="2"/>
    </font>
    <font>
      <sz val="10"/>
      <color theme="1"/>
      <name val="Calibri"/>
      <family val="2"/>
      <scheme val="minor"/>
    </font>
    <font>
      <sz val="11"/>
      <color theme="1"/>
      <name val="Segoe UI Light"/>
      <family val="2"/>
    </font>
    <font>
      <sz val="14"/>
      <color theme="1"/>
      <name val="Segoe UI Light"/>
      <family val="2"/>
    </font>
    <font>
      <sz val="20"/>
      <color theme="1"/>
      <name val="Calibri Light"/>
      <family val="2"/>
      <scheme val="major"/>
    </font>
    <font>
      <sz val="18"/>
      <color theme="1"/>
      <name val="Segoe UI Light"/>
      <family val="2"/>
    </font>
    <font>
      <sz val="20"/>
      <color theme="1"/>
      <name val="Calibri Light"/>
      <family val="2"/>
    </font>
    <font>
      <sz val="20"/>
      <color theme="1"/>
      <name val="Segoe UI Light"/>
      <family val="2"/>
    </font>
    <font>
      <sz val="11"/>
      <color rgb="FF444450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  <fill>
      <patternFill patternType="solid">
        <fgColor rgb="FF8DCA49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8DCA49"/>
      </right>
      <top/>
      <bottom/>
      <diagonal/>
    </border>
    <border>
      <left style="thin">
        <color rgb="FF8DCA49"/>
      </left>
      <right style="thin">
        <color rgb="FF8DCA49"/>
      </right>
      <top style="thin">
        <color rgb="FF8DCA49"/>
      </top>
      <bottom/>
      <diagonal/>
    </border>
    <border>
      <left style="thin">
        <color rgb="FF8DCA49"/>
      </left>
      <right/>
      <top style="thin">
        <color rgb="FF8DCA49"/>
      </top>
      <bottom/>
      <diagonal/>
    </border>
    <border>
      <left/>
      <right style="thin">
        <color rgb="FF8DCA49"/>
      </right>
      <top style="thin">
        <color rgb="FF8DCA49"/>
      </top>
      <bottom/>
      <diagonal/>
    </border>
    <border>
      <left style="thin">
        <color rgb="FF8DCA49"/>
      </left>
      <right style="thin">
        <color rgb="FF8DCA49"/>
      </right>
      <top/>
      <bottom style="thin">
        <color rgb="FF8DCA49"/>
      </bottom>
      <diagonal/>
    </border>
    <border>
      <left style="thin">
        <color rgb="FF8DCA49"/>
      </left>
      <right/>
      <top/>
      <bottom style="thin">
        <color rgb="FF8DCA49"/>
      </bottom>
      <diagonal/>
    </border>
    <border>
      <left/>
      <right style="thin">
        <color rgb="FF8DCA49"/>
      </right>
      <top/>
      <bottom style="thin">
        <color rgb="FF8DCA49"/>
      </bottom>
      <diagonal/>
    </border>
    <border>
      <left/>
      <right style="thin">
        <color rgb="FF8DCA49"/>
      </right>
      <top/>
      <bottom style="mediumDashed">
        <color rgb="FF8DCA49"/>
      </bottom>
      <diagonal/>
    </border>
    <border>
      <left/>
      <right style="mediumDashed">
        <color rgb="FF8DCA49"/>
      </right>
      <top/>
      <bottom/>
      <diagonal/>
    </border>
    <border>
      <left/>
      <right/>
      <top style="thin">
        <color rgb="FF8DCA49"/>
      </top>
      <bottom/>
      <diagonal/>
    </border>
    <border>
      <left/>
      <right/>
      <top/>
      <bottom style="thin">
        <color rgb="FF8DCA49"/>
      </bottom>
      <diagonal/>
    </border>
    <border>
      <left style="thin">
        <color rgb="FF8DCA49"/>
      </left>
      <right/>
      <top/>
      <bottom/>
      <diagonal/>
    </border>
    <border>
      <left/>
      <right style="mediumDashed">
        <color rgb="FF8DCA49"/>
      </right>
      <top/>
      <bottom style="mediumDashed">
        <color rgb="FF8DCA49"/>
      </bottom>
      <diagonal/>
    </border>
    <border>
      <left/>
      <right style="mediumDashed">
        <color rgb="FF8DCA49"/>
      </right>
      <top style="mediumDashed">
        <color rgb="FF8DCA49"/>
      </top>
      <bottom/>
      <diagonal/>
    </border>
    <border>
      <left style="mediumDashed">
        <color rgb="FF8DCA49"/>
      </left>
      <right/>
      <top style="mediumDashed">
        <color rgb="FF8DCA49"/>
      </top>
      <bottom/>
      <diagonal/>
    </border>
    <border>
      <left style="mediumDashed">
        <color rgb="FF8DCA49"/>
      </left>
      <right/>
      <top/>
      <bottom/>
      <diagonal/>
    </border>
    <border>
      <left style="thin">
        <color rgb="FF8DCA49"/>
      </left>
      <right style="mediumDashed">
        <color rgb="FF8DCA49"/>
      </right>
      <top/>
      <bottom style="mediumDashed">
        <color rgb="FF8DCA49"/>
      </bottom>
      <diagonal/>
    </border>
    <border>
      <left/>
      <right style="thin">
        <color rgb="FF8DCA49"/>
      </right>
      <top style="mediumDashed">
        <color rgb="FF8DCA49"/>
      </top>
      <bottom/>
      <diagonal/>
    </border>
    <border>
      <left style="mediumDashed">
        <color rgb="FF8DCA49"/>
      </left>
      <right style="thin">
        <color rgb="FF8DCA49"/>
      </right>
      <top/>
      <bottom/>
      <diagonal/>
    </border>
    <border>
      <left style="mediumDashed">
        <color rgb="FF8DCA49"/>
      </left>
      <right/>
      <top/>
      <bottom style="mediumDashed">
        <color rgb="FF8DCA49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/>
    <xf numFmtId="0" fontId="2" fillId="0" borderId="0" xfId="1" applyFont="1"/>
    <xf numFmtId="0" fontId="7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2" borderId="0" xfId="1" applyFont="1" applyFill="1"/>
    <xf numFmtId="0" fontId="1" fillId="0" borderId="8" xfId="1" applyBorder="1"/>
    <xf numFmtId="0" fontId="1" fillId="0" borderId="9" xfId="1" applyBorder="1"/>
    <xf numFmtId="0" fontId="1" fillId="0" borderId="0" xfId="1" applyBorder="1"/>
    <xf numFmtId="9" fontId="2" fillId="0" borderId="0" xfId="1" applyNumberFormat="1" applyFont="1"/>
    <xf numFmtId="0" fontId="1" fillId="2" borderId="0" xfId="1" applyFill="1"/>
    <xf numFmtId="0" fontId="1" fillId="0" borderId="0" xfId="1" quotePrefix="1"/>
    <xf numFmtId="0" fontId="2" fillId="0" borderId="1" xfId="1" applyFont="1" applyBorder="1" applyAlignment="1"/>
    <xf numFmtId="0" fontId="1" fillId="0" borderId="13" xfId="1" applyBorder="1"/>
    <xf numFmtId="0" fontId="1" fillId="0" borderId="14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2" fillId="0" borderId="0" xfId="1" applyFont="1" applyBorder="1"/>
    <xf numFmtId="0" fontId="1" fillId="0" borderId="15" xfId="1" applyBorder="1"/>
    <xf numFmtId="0" fontId="17" fillId="2" borderId="0" xfId="1" applyFont="1" applyFill="1"/>
    <xf numFmtId="0" fontId="1" fillId="0" borderId="16" xfId="1" applyBorder="1"/>
    <xf numFmtId="0" fontId="1" fillId="0" borderId="17" xfId="1" applyBorder="1"/>
    <xf numFmtId="0" fontId="1" fillId="0" borderId="18" xfId="1" applyBorder="1"/>
    <xf numFmtId="0" fontId="1" fillId="0" borderId="0" xfId="1" applyBorder="1" applyAlignment="1">
      <alignment horizontal="center" vertical="center"/>
    </xf>
    <xf numFmtId="0" fontId="2" fillId="0" borderId="16" xfId="1" applyFont="1" applyBorder="1"/>
    <xf numFmtId="0" fontId="1" fillId="0" borderId="0" xfId="1" applyAlignment="1">
      <alignment horizontal="center" vertical="center"/>
    </xf>
    <xf numFmtId="0" fontId="1" fillId="0" borderId="20" xfId="1" applyBorder="1"/>
    <xf numFmtId="49" fontId="19" fillId="4" borderId="0" xfId="1" applyNumberFormat="1" applyFont="1" applyFill="1" applyAlignment="1"/>
    <xf numFmtId="0" fontId="1" fillId="4" borderId="0" xfId="1" applyFill="1"/>
    <xf numFmtId="0" fontId="20" fillId="0" borderId="0" xfId="1" applyFont="1" applyAlignment="1">
      <alignment horizontal="left" indent="2"/>
    </xf>
    <xf numFmtId="0" fontId="21" fillId="0" borderId="0" xfId="1" applyFont="1" applyAlignment="1">
      <alignment horizontal="left" indent="2"/>
    </xf>
    <xf numFmtId="0" fontId="1" fillId="5" borderId="0" xfId="1" applyFill="1"/>
    <xf numFmtId="0" fontId="1" fillId="0" borderId="0" xfId="1" applyFill="1"/>
    <xf numFmtId="0" fontId="0" fillId="0" borderId="0" xfId="0" applyAlignment="1">
      <alignment wrapText="1"/>
    </xf>
    <xf numFmtId="49" fontId="19" fillId="4" borderId="0" xfId="1" quotePrefix="1" applyNumberFormat="1" applyFont="1" applyFill="1" applyAlignment="1">
      <alignment horizontal="center"/>
    </xf>
    <xf numFmtId="49" fontId="19" fillId="4" borderId="0" xfId="1" applyNumberFormat="1" applyFont="1" applyFill="1" applyAlignment="1">
      <alignment horizontal="center"/>
    </xf>
    <xf numFmtId="0" fontId="22" fillId="5" borderId="0" xfId="1" applyFont="1" applyFill="1" applyAlignment="1">
      <alignment horizontal="center" vertical="center" wrapText="1"/>
    </xf>
    <xf numFmtId="0" fontId="18" fillId="4" borderId="0" xfId="1" applyFont="1" applyFill="1" applyAlignment="1">
      <alignment horizontal="left" vertical="center" indent="2"/>
    </xf>
    <xf numFmtId="0" fontId="19" fillId="4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3" fontId="13" fillId="0" borderId="3" xfId="1" applyNumberFormat="1" applyFont="1" applyBorder="1" applyAlignment="1">
      <alignment horizontal="center" vertical="center"/>
    </xf>
    <xf numFmtId="3" fontId="13" fillId="0" borderId="4" xfId="1" applyNumberFormat="1" applyFont="1" applyBorder="1" applyAlignment="1">
      <alignment horizontal="center" vertical="center"/>
    </xf>
    <xf numFmtId="3" fontId="13" fillId="0" borderId="6" xfId="1" applyNumberFormat="1" applyFont="1" applyBorder="1" applyAlignment="1">
      <alignment horizontal="center" vertical="center"/>
    </xf>
    <xf numFmtId="3" fontId="13" fillId="0" borderId="7" xfId="1" applyNumberFormat="1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49" fontId="8" fillId="2" borderId="0" xfId="1" applyNumberFormat="1" applyFont="1" applyFill="1" applyAlignment="1">
      <alignment horizontal="center" vertical="center"/>
    </xf>
    <xf numFmtId="0" fontId="12" fillId="0" borderId="3" xfId="1" applyFont="1" applyBorder="1" applyAlignment="1">
      <alignment horizontal="left" vertical="center" indent="1"/>
    </xf>
    <xf numFmtId="0" fontId="12" fillId="0" borderId="4" xfId="1" applyFont="1" applyBorder="1" applyAlignment="1">
      <alignment horizontal="left" vertical="center" indent="1"/>
    </xf>
    <xf numFmtId="0" fontId="12" fillId="0" borderId="6" xfId="1" applyFont="1" applyBorder="1" applyAlignment="1">
      <alignment horizontal="left" vertical="center" indent="1"/>
    </xf>
    <xf numFmtId="0" fontId="12" fillId="0" borderId="7" xfId="1" applyFont="1" applyBorder="1" applyAlignment="1">
      <alignment horizontal="left" vertical="center" indent="1"/>
    </xf>
    <xf numFmtId="9" fontId="14" fillId="0" borderId="2" xfId="2" applyFont="1" applyBorder="1" applyAlignment="1">
      <alignment horizontal="center" vertical="center"/>
    </xf>
    <xf numFmtId="9" fontId="14" fillId="0" borderId="5" xfId="2" applyFont="1" applyBorder="1" applyAlignment="1">
      <alignment horizontal="center" vertical="center"/>
    </xf>
    <xf numFmtId="3" fontId="15" fillId="0" borderId="10" xfId="1" applyNumberFormat="1" applyFont="1" applyBorder="1" applyAlignment="1">
      <alignment horizontal="center" vertical="center"/>
    </xf>
    <xf numFmtId="3" fontId="15" fillId="0" borderId="4" xfId="1" applyNumberFormat="1" applyFont="1" applyBorder="1" applyAlignment="1">
      <alignment horizontal="center" vertical="center"/>
    </xf>
    <xf numFmtId="3" fontId="15" fillId="0" borderId="11" xfId="1" applyNumberFormat="1" applyFont="1" applyBorder="1" applyAlignment="1">
      <alignment horizontal="center" vertical="center"/>
    </xf>
    <xf numFmtId="3" fontId="15" fillId="0" borderId="7" xfId="1" applyNumberFormat="1" applyFont="1" applyBorder="1" applyAlignment="1">
      <alignment horizontal="center" vertical="center"/>
    </xf>
    <xf numFmtId="3" fontId="16" fillId="0" borderId="10" xfId="1" applyNumberFormat="1" applyFont="1" applyBorder="1" applyAlignment="1">
      <alignment horizontal="center" vertical="center"/>
    </xf>
    <xf numFmtId="3" fontId="16" fillId="0" borderId="4" xfId="1" applyNumberFormat="1" applyFont="1" applyBorder="1" applyAlignment="1">
      <alignment horizontal="center" vertical="center"/>
    </xf>
    <xf numFmtId="3" fontId="16" fillId="0" borderId="11" xfId="1" applyNumberFormat="1" applyFont="1" applyBorder="1" applyAlignment="1">
      <alignment horizontal="center" vertical="center"/>
    </xf>
    <xf numFmtId="3" fontId="16" fillId="0" borderId="7" xfId="1" applyNumberFormat="1" applyFont="1" applyBorder="1" applyAlignment="1">
      <alignment horizontal="center" vertical="center"/>
    </xf>
    <xf numFmtId="3" fontId="15" fillId="0" borderId="1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left" vertical="center" indent="1"/>
    </xf>
    <xf numFmtId="0" fontId="12" fillId="0" borderId="10" xfId="1" applyFont="1" applyBorder="1" applyAlignment="1">
      <alignment horizontal="left" vertical="center" indent="1"/>
    </xf>
    <xf numFmtId="0" fontId="12" fillId="0" borderId="11" xfId="1" applyFont="1" applyBorder="1" applyAlignment="1">
      <alignment horizontal="left" vertical="center" indent="1"/>
    </xf>
    <xf numFmtId="3" fontId="16" fillId="0" borderId="3" xfId="1" applyNumberFormat="1" applyFont="1" applyBorder="1" applyAlignment="1">
      <alignment horizontal="center" vertical="center"/>
    </xf>
    <xf numFmtId="3" fontId="16" fillId="0" borderId="6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/>
    </xf>
  </cellXfs>
  <cellStyles count="3">
    <cellStyle name="Normal" xfId="0" builtinId="0"/>
    <cellStyle name="Normal 3" xfId="1" xr:uid="{C49E8996-BBBE-4D7A-9CD5-ED7BBD500236}"/>
    <cellStyle name="Pourcentage 2" xfId="2" xr:uid="{DE01C6B4-54B0-4A11-BD80-3843B17EAF19}"/>
  </cellStyles>
  <dxfs count="10">
    <dxf>
      <border>
        <left style="thin">
          <color rgb="FFEB4F54"/>
        </left>
        <right style="thin">
          <color rgb="FFEB4F54"/>
        </right>
        <top style="thin">
          <color rgb="FFEB4F54"/>
        </top>
        <bottom style="thin">
          <color rgb="FFEB4F54"/>
        </bottom>
        <vertical/>
        <horizontal/>
      </border>
    </dxf>
    <dxf>
      <fill>
        <patternFill>
          <bgColor rgb="FFEB4F54"/>
        </patternFill>
      </fill>
    </dxf>
    <dxf>
      <border>
        <left style="thin">
          <color rgb="FFEB4F54"/>
        </left>
        <right style="thin">
          <color rgb="FFEB4F54"/>
        </right>
        <top style="thin">
          <color rgb="FFEB4F54"/>
        </top>
        <bottom style="thin">
          <color rgb="FFEB4F54"/>
        </bottom>
        <vertical/>
        <horizontal/>
      </border>
    </dxf>
    <dxf>
      <fill>
        <patternFill>
          <bgColor rgb="FFEB4F54"/>
        </patternFill>
      </fill>
    </dxf>
    <dxf>
      <border>
        <left style="thin">
          <color rgb="FFEB4F54"/>
        </left>
        <right style="thin">
          <color rgb="FFEB4F54"/>
        </right>
        <top style="thin">
          <color rgb="FFEB4F54"/>
        </top>
        <bottom style="thin">
          <color rgb="FFEB4F54"/>
        </bottom>
        <vertical/>
        <horizontal/>
      </border>
    </dxf>
    <dxf>
      <fill>
        <patternFill>
          <bgColor rgb="FFEB4F54"/>
        </patternFill>
      </fill>
    </dxf>
    <dxf>
      <border>
        <left style="thin">
          <color rgb="FFEB4F54"/>
        </left>
        <right style="thin">
          <color rgb="FFEB4F54"/>
        </right>
        <top style="thin">
          <color rgb="FFEB4F54"/>
        </top>
        <bottom style="thin">
          <color rgb="FFEB4F54"/>
        </bottom>
        <vertical/>
        <horizontal/>
      </border>
    </dxf>
    <dxf>
      <fill>
        <patternFill>
          <bgColor rgb="FFEB4F54"/>
        </patternFill>
      </fill>
    </dxf>
    <dxf>
      <border>
        <left style="thin">
          <color rgb="FFEB4F54"/>
        </left>
        <right style="thin">
          <color rgb="FFEB4F54"/>
        </right>
        <top style="thin">
          <color rgb="FFEB4F54"/>
        </top>
        <bottom style="thin">
          <color rgb="FFEB4F54"/>
        </bottom>
        <vertical/>
        <horizontal/>
      </border>
    </dxf>
    <dxf>
      <fill>
        <patternFill>
          <bgColor rgb="FFEB4F5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8CEA308-722E-4DEC-843E-43CD2C63BC3E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C06B1FF8-ECD6-42F0-BD76-9B32B2DD9977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EB8425B6-B895-4C64-8D37-F82D93AA759B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AB21146F-4E0C-451E-8157-D10522CC9912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4</xdr:row>
      <xdr:rowOff>0</xdr:rowOff>
    </xdr:from>
    <xdr:to>
      <xdr:col>34</xdr:col>
      <xdr:colOff>121997</xdr:colOff>
      <xdr:row>8</xdr:row>
      <xdr:rowOff>97611</xdr:rowOff>
    </xdr:to>
    <xdr:pic>
      <xdr:nvPicPr>
        <xdr:cNvPr id="2" name="Bien">
          <a:extLst>
            <a:ext uri="{FF2B5EF4-FFF2-40B4-BE49-F238E27FC236}">
              <a16:creationId xmlns:a16="http://schemas.microsoft.com/office/drawing/2014/main" id="{149A2253-2FC3-408D-98AD-8E05A9048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79375" y="733425"/>
          <a:ext cx="883997" cy="859611"/>
        </a:xfrm>
        <a:prstGeom prst="rect">
          <a:avLst/>
        </a:prstGeom>
      </xdr:spPr>
    </xdr:pic>
    <xdr:clientData/>
  </xdr:twoCellAnchor>
  <xdr:twoCellAnchor editAs="oneCell">
    <xdr:from>
      <xdr:col>35</xdr:col>
      <xdr:colOff>0</xdr:colOff>
      <xdr:row>4</xdr:row>
      <xdr:rowOff>0</xdr:rowOff>
    </xdr:from>
    <xdr:to>
      <xdr:col>36</xdr:col>
      <xdr:colOff>121997</xdr:colOff>
      <xdr:row>8</xdr:row>
      <xdr:rowOff>79321</xdr:rowOff>
    </xdr:to>
    <xdr:pic>
      <xdr:nvPicPr>
        <xdr:cNvPr id="3" name="PasBien">
          <a:extLst>
            <a:ext uri="{FF2B5EF4-FFF2-40B4-BE49-F238E27FC236}">
              <a16:creationId xmlns:a16="http://schemas.microsoft.com/office/drawing/2014/main" id="{6254BDF3-498A-4848-8F80-74C3210E6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03375" y="733425"/>
          <a:ext cx="883997" cy="841321"/>
        </a:xfrm>
        <a:prstGeom prst="rect">
          <a:avLst/>
        </a:prstGeom>
      </xdr:spPr>
    </xdr:pic>
    <xdr:clientData/>
  </xdr:twoCellAnchor>
  <xdr:twoCellAnchor editAs="oneCell">
    <xdr:from>
      <xdr:col>37</xdr:col>
      <xdr:colOff>238125</xdr:colOff>
      <xdr:row>12</xdr:row>
      <xdr:rowOff>9525</xdr:rowOff>
    </xdr:from>
    <xdr:to>
      <xdr:col>38</xdr:col>
      <xdr:colOff>352425</xdr:colOff>
      <xdr:row>16</xdr:row>
      <xdr:rowOff>104775</xdr:rowOff>
    </xdr:to>
    <xdr:pic>
      <xdr:nvPicPr>
        <xdr:cNvPr id="4" name="Moins">
          <a:extLst>
            <a:ext uri="{FF2B5EF4-FFF2-40B4-BE49-F238E27FC236}">
              <a16:creationId xmlns:a16="http://schemas.microsoft.com/office/drawing/2014/main" id="{56F08D0F-0F9F-4638-B1C1-50FD5F057F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7835" t="20271" r="16531" b="34737"/>
        <a:stretch/>
      </xdr:blipFill>
      <xdr:spPr>
        <a:xfrm>
          <a:off x="28765500" y="2295525"/>
          <a:ext cx="876300" cy="866775"/>
        </a:xfrm>
        <a:prstGeom prst="rect">
          <a:avLst/>
        </a:prstGeom>
      </xdr:spPr>
    </xdr:pic>
    <xdr:clientData/>
  </xdr:twoCellAnchor>
  <xdr:twoCellAnchor editAs="oneCell">
    <xdr:from>
      <xdr:col>36</xdr:col>
      <xdr:colOff>704850</xdr:colOff>
      <xdr:row>23</xdr:row>
      <xdr:rowOff>0</xdr:rowOff>
    </xdr:from>
    <xdr:to>
      <xdr:col>38</xdr:col>
      <xdr:colOff>333094</xdr:colOff>
      <xdr:row>29</xdr:row>
      <xdr:rowOff>9244</xdr:rowOff>
    </xdr:to>
    <xdr:pic>
      <xdr:nvPicPr>
        <xdr:cNvPr id="5" name="PLus">
          <a:extLst>
            <a:ext uri="{FF2B5EF4-FFF2-40B4-BE49-F238E27FC236}">
              <a16:creationId xmlns:a16="http://schemas.microsoft.com/office/drawing/2014/main" id="{2BDA8B0C-7888-47E5-BB36-0746BA9B3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470225" y="4410075"/>
          <a:ext cx="1152244" cy="1152244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14</xdr:row>
      <xdr:rowOff>9525</xdr:rowOff>
    </xdr:from>
    <xdr:to>
      <xdr:col>5</xdr:col>
      <xdr:colOff>579075</xdr:colOff>
      <xdr:row>15</xdr:row>
      <xdr:rowOff>179025</xdr:rowOff>
    </xdr:to>
    <xdr:pic>
      <xdr:nvPicPr>
        <xdr:cNvPr id="9" name="PICTURE_F17">
          <a:extLst>
            <a:ext uri="{FF2B5EF4-FFF2-40B4-BE49-F238E27FC236}">
              <a16:creationId xmlns:a16="http://schemas.microsoft.com/office/drawing/2014/main" id="{EFB458A0-0E34-4A2E-8A2F-A5DB2428B4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26765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257175</xdr:colOff>
      <xdr:row>7</xdr:row>
      <xdr:rowOff>19050</xdr:rowOff>
    </xdr:from>
    <xdr:to>
      <xdr:col>10</xdr:col>
      <xdr:colOff>617175</xdr:colOff>
      <xdr:row>8</xdr:row>
      <xdr:rowOff>188550</xdr:rowOff>
    </xdr:to>
    <xdr:pic>
      <xdr:nvPicPr>
        <xdr:cNvPr id="10" name="PICTURE_K10">
          <a:extLst>
            <a:ext uri="{FF2B5EF4-FFF2-40B4-BE49-F238E27FC236}">
              <a16:creationId xmlns:a16="http://schemas.microsoft.com/office/drawing/2014/main" id="{F5C14C20-9522-420E-AD29-1E74FEF85C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13239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266700</xdr:colOff>
      <xdr:row>16</xdr:row>
      <xdr:rowOff>19050</xdr:rowOff>
    </xdr:from>
    <xdr:to>
      <xdr:col>15</xdr:col>
      <xdr:colOff>626700</xdr:colOff>
      <xdr:row>17</xdr:row>
      <xdr:rowOff>179025</xdr:rowOff>
    </xdr:to>
    <xdr:pic>
      <xdr:nvPicPr>
        <xdr:cNvPr id="12" name="PICTURE_P19">
          <a:extLst>
            <a:ext uri="{FF2B5EF4-FFF2-40B4-BE49-F238E27FC236}">
              <a16:creationId xmlns:a16="http://schemas.microsoft.com/office/drawing/2014/main" id="{7551704B-53CE-4341-8FA3-2748621B00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5" y="30765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257175</xdr:colOff>
      <xdr:row>22</xdr:row>
      <xdr:rowOff>19050</xdr:rowOff>
    </xdr:from>
    <xdr:to>
      <xdr:col>10</xdr:col>
      <xdr:colOff>617175</xdr:colOff>
      <xdr:row>23</xdr:row>
      <xdr:rowOff>179025</xdr:rowOff>
    </xdr:to>
    <xdr:pic>
      <xdr:nvPicPr>
        <xdr:cNvPr id="14" name="PICTURE_K25">
          <a:extLst>
            <a:ext uri="{FF2B5EF4-FFF2-40B4-BE49-F238E27FC236}">
              <a16:creationId xmlns:a16="http://schemas.microsoft.com/office/drawing/2014/main" id="{6F64BED7-35E2-4EAF-9568-A361300065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42291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266700</xdr:colOff>
      <xdr:row>29</xdr:row>
      <xdr:rowOff>19050</xdr:rowOff>
    </xdr:from>
    <xdr:to>
      <xdr:col>15</xdr:col>
      <xdr:colOff>626700</xdr:colOff>
      <xdr:row>30</xdr:row>
      <xdr:rowOff>179025</xdr:rowOff>
    </xdr:to>
    <xdr:pic>
      <xdr:nvPicPr>
        <xdr:cNvPr id="17" name="PICTURE_P32">
          <a:extLst>
            <a:ext uri="{FF2B5EF4-FFF2-40B4-BE49-F238E27FC236}">
              <a16:creationId xmlns:a16="http://schemas.microsoft.com/office/drawing/2014/main" id="{F84E9E4A-0A8A-48A3-9413-4F1B29368E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5" y="5572125"/>
          <a:ext cx="360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B98C-9CE8-4B19-BE1B-D6FB7A649A87}">
  <dimension ref="A1:AM44"/>
  <sheetViews>
    <sheetView showGridLines="0" tabSelected="1" zoomScale="70" zoomScaleNormal="70" workbookViewId="0">
      <selection activeCell="I34" sqref="I34"/>
    </sheetView>
  </sheetViews>
  <sheetFormatPr baseColWidth="10" defaultRowHeight="15" x14ac:dyDescent="0.25"/>
  <cols>
    <col min="1" max="18" width="11.42578125" style="1"/>
    <col min="19" max="19" width="15.85546875" style="1" customWidth="1"/>
    <col min="20" max="16384" width="11.42578125" style="1"/>
  </cols>
  <sheetData>
    <row r="1" spans="1:39" ht="15" customHeight="1" x14ac:dyDescent="0.35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  <c r="N1" s="33"/>
      <c r="O1" s="26"/>
      <c r="P1" s="37"/>
      <c r="Q1" s="37"/>
      <c r="R1" s="33"/>
      <c r="S1" s="26"/>
      <c r="T1" s="37"/>
      <c r="U1" s="37"/>
      <c r="V1" s="33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39" ht="26.25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37"/>
      <c r="N2" s="34"/>
      <c r="O2" s="26"/>
      <c r="P2" s="37"/>
      <c r="Q2" s="37"/>
      <c r="R2" s="34"/>
      <c r="S2" s="26"/>
      <c r="T2" s="37"/>
      <c r="U2" s="37"/>
      <c r="V2" s="34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39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7" spans="1:39" ht="25.5" x14ac:dyDescent="0.5">
      <c r="B7" s="28" t="s">
        <v>47</v>
      </c>
    </row>
    <row r="8" spans="1:39" ht="19.5" x14ac:dyDescent="0.25">
      <c r="B8" s="29"/>
    </row>
    <row r="9" spans="1:39" ht="19.5" x14ac:dyDescent="0.25">
      <c r="B9" s="29"/>
    </row>
    <row r="10" spans="1:39" ht="19.5" x14ac:dyDescent="0.25">
      <c r="B10" s="29"/>
    </row>
    <row r="11" spans="1:39" ht="19.5" x14ac:dyDescent="0.25">
      <c r="B11" s="29"/>
    </row>
    <row r="12" spans="1:39" ht="25.5" x14ac:dyDescent="0.5">
      <c r="B12" s="28" t="s">
        <v>48</v>
      </c>
    </row>
    <row r="13" spans="1:39" ht="19.5" x14ac:dyDescent="0.25">
      <c r="B13" s="29"/>
    </row>
    <row r="14" spans="1:39" ht="19.5" x14ac:dyDescent="0.25">
      <c r="B14" s="29"/>
    </row>
    <row r="15" spans="1:39" ht="19.5" x14ac:dyDescent="0.25">
      <c r="B15" s="29"/>
    </row>
    <row r="16" spans="1:39" ht="19.5" x14ac:dyDescent="0.25">
      <c r="B16" s="29"/>
    </row>
    <row r="17" spans="1:39" ht="25.5" x14ac:dyDescent="0.5">
      <c r="B17" s="28" t="s">
        <v>49</v>
      </c>
    </row>
    <row r="22" spans="1:39" ht="15" customHeight="1" x14ac:dyDescent="0.25">
      <c r="A22" s="35" t="s">
        <v>50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 ht="1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</row>
    <row r="24" spans="1:39" ht="15" customHeigh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 ht="15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  <row r="26" spans="1:39" s="31" customFormat="1" ht="1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 s="31" customFormat="1" ht="15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 s="31" customFormat="1" ht="15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1:39" s="31" customFormat="1" ht="7.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</row>
    <row r="30" spans="1:39" s="31" customForma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</row>
    <row r="31" spans="1:39" s="31" customForma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1:39" s="31" customForma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</row>
    <row r="33" spans="1:39" s="31" customForma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</row>
    <row r="34" spans="1:39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</row>
    <row r="35" spans="1:39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</row>
    <row r="36" spans="1:39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</row>
    <row r="37" spans="1:39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</row>
    <row r="38" spans="1:39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</row>
    <row r="39" spans="1:39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</row>
    <row r="40" spans="1:39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</row>
    <row r="41" spans="1:39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</row>
    <row r="42" spans="1:39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</row>
    <row r="43" spans="1:39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</row>
    <row r="44" spans="1:39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FAA2-EFB9-4C32-8712-31AB48A90788}">
  <dimension ref="A1:AJ288"/>
  <sheetViews>
    <sheetView showGridLines="0" workbookViewId="0">
      <selection activeCell="L15" sqref="L15"/>
    </sheetView>
  </sheetViews>
  <sheetFormatPr baseColWidth="10" defaultRowHeight="15" x14ac:dyDescent="0.25"/>
  <cols>
    <col min="1" max="2" width="11.42578125" style="1"/>
    <col min="3" max="3" width="16.42578125" style="1" customWidth="1"/>
    <col min="4" max="6" width="11.42578125" style="1"/>
    <col min="7" max="7" width="11.42578125" style="1" customWidth="1"/>
    <col min="8" max="16" width="11.42578125" style="1"/>
    <col min="17" max="17" width="11.7109375" style="1" bestFit="1" customWidth="1"/>
    <col min="18" max="16384" width="11.42578125" style="1"/>
  </cols>
  <sheetData>
    <row r="1" spans="1:36" ht="9.75" customHeight="1" x14ac:dyDescent="0.25">
      <c r="A1" s="38" t="s">
        <v>0</v>
      </c>
      <c r="B1" s="38"/>
      <c r="C1" s="38"/>
      <c r="Q1" s="39" t="s">
        <v>1</v>
      </c>
      <c r="R1" s="2">
        <f>IF(Q1="En K€",-1000,-1)</f>
        <v>-1</v>
      </c>
      <c r="X1" s="3" t="s">
        <v>2</v>
      </c>
      <c r="AG1" s="1">
        <v>1</v>
      </c>
    </row>
    <row r="2" spans="1:36" ht="16.5" customHeight="1" x14ac:dyDescent="0.25">
      <c r="A2" s="38"/>
      <c r="B2" s="38"/>
      <c r="C2" s="38"/>
      <c r="I2" s="2" t="s">
        <v>3</v>
      </c>
      <c r="J2" s="40" t="s">
        <v>4</v>
      </c>
      <c r="K2" s="40"/>
      <c r="L2" s="40"/>
      <c r="Q2" s="39"/>
      <c r="X2" s="4" t="s">
        <v>1</v>
      </c>
      <c r="AG2" s="1">
        <v>1</v>
      </c>
    </row>
    <row r="3" spans="1:36" x14ac:dyDescent="0.25">
      <c r="A3" s="38"/>
      <c r="B3" s="38"/>
      <c r="C3" s="38"/>
      <c r="J3" s="40"/>
      <c r="K3" s="40"/>
      <c r="L3" s="40"/>
      <c r="AG3" s="1">
        <v>1</v>
      </c>
    </row>
    <row r="4" spans="1:36" ht="16.5" x14ac:dyDescent="0.3">
      <c r="A4" s="5"/>
      <c r="B4" s="5"/>
      <c r="C4" s="5"/>
      <c r="I4" s="41" t="str">
        <f>$A$12</f>
        <v>2018</v>
      </c>
      <c r="J4" s="42" t="s">
        <v>5</v>
      </c>
      <c r="K4" s="44">
        <f>_xll.Assistant.XL.RIK_AC("INF06__;INF02@E=1,S=1021,G=0,T=0,P=0,C=/{0}:@R=A,S=1005,V={1}:R=B,S=1011,V={2}:R=C,S=2|1001,V={3}:R=D,S=1019,V={4}:R=E,S=1020,V={5}:R=F,S=2000,V={6}:",$R$1,$A$7,$A$22,$I$2,$I4,$B$19,$A$26)</f>
        <v>15058634.609999999</v>
      </c>
      <c r="L4" s="45"/>
      <c r="AG4" s="1">
        <v>1</v>
      </c>
    </row>
    <row r="5" spans="1:36" ht="15" customHeight="1" x14ac:dyDescent="0.25">
      <c r="A5" s="48" t="s">
        <v>6</v>
      </c>
      <c r="B5" s="48"/>
      <c r="C5" s="48"/>
      <c r="I5" s="41"/>
      <c r="J5" s="43"/>
      <c r="K5" s="46"/>
      <c r="L5" s="47"/>
      <c r="AG5" s="1">
        <v>1</v>
      </c>
    </row>
    <row r="6" spans="1:36" ht="15" customHeight="1" x14ac:dyDescent="0.25">
      <c r="A6" s="48"/>
      <c r="B6" s="48"/>
      <c r="C6" s="48"/>
      <c r="I6" s="41">
        <f>$A$12-1</f>
        <v>2017</v>
      </c>
      <c r="J6" s="42" t="s">
        <v>7</v>
      </c>
      <c r="K6" s="44">
        <f>_xll.Assistant.XL.RIK_AC("INF06__;INF02@E=1,S=1021,G=0,T=0,P=0,C=/{0}:@R=A,S=1005,V={1}:R=B,S=1011,V={2}:R=C,S=2|1001,V={3}:R=D,S=1019,V={4}:R=E,S=1020,V={5}:R=F,S=2000,V={6}:",$R$1,$A$7,$A$22,$I$2,$I6,$B$19,$A$26)</f>
        <v>9844700</v>
      </c>
      <c r="L6" s="45"/>
      <c r="AG6" s="1">
        <v>1</v>
      </c>
    </row>
    <row r="7" spans="1:36" ht="15" customHeight="1" x14ac:dyDescent="0.25">
      <c r="A7" s="49" t="s">
        <v>8</v>
      </c>
      <c r="B7" s="49"/>
      <c r="C7" s="49"/>
      <c r="I7" s="41"/>
      <c r="J7" s="43"/>
      <c r="K7" s="46"/>
      <c r="L7" s="47"/>
      <c r="AG7" s="1">
        <v>1</v>
      </c>
    </row>
    <row r="8" spans="1:36" ht="15" customHeight="1" thickBot="1" x14ac:dyDescent="0.3">
      <c r="A8" s="49"/>
      <c r="B8" s="49"/>
      <c r="C8" s="49"/>
      <c r="I8" s="6"/>
      <c r="J8" s="50" t="s">
        <v>9</v>
      </c>
      <c r="K8" s="51"/>
      <c r="L8" s="54">
        <f>IFERROR((K4-K6 )/ABS(K6),0)</f>
        <v>0.52961843530021224</v>
      </c>
      <c r="AG8" s="1">
        <v>1</v>
      </c>
    </row>
    <row r="9" spans="1:36" ht="16.5" x14ac:dyDescent="0.3">
      <c r="A9" s="5"/>
      <c r="B9" s="5"/>
      <c r="C9" s="5"/>
      <c r="D9" s="2" t="s">
        <v>10</v>
      </c>
      <c r="E9" s="40" t="s">
        <v>11</v>
      </c>
      <c r="F9" s="40"/>
      <c r="G9" s="40"/>
      <c r="H9" s="7"/>
      <c r="I9" s="8"/>
      <c r="J9" s="52"/>
      <c r="K9" s="53"/>
      <c r="L9" s="55"/>
      <c r="AG9" s="1">
        <v>1</v>
      </c>
    </row>
    <row r="10" spans="1:36" ht="15.75" customHeight="1" x14ac:dyDescent="0.25">
      <c r="A10" s="48" t="s">
        <v>12</v>
      </c>
      <c r="B10" s="48"/>
      <c r="C10" s="48"/>
      <c r="E10" s="40"/>
      <c r="F10" s="40"/>
      <c r="G10" s="40"/>
      <c r="H10" s="7"/>
      <c r="K10" s="1" t="str">
        <f>_xll.Assistant.XL.AFFICHER_IMAGE(IF(L8&gt;=1,"Plus","Moins"))</f>
        <v/>
      </c>
      <c r="L10" s="9"/>
      <c r="AG10" s="1">
        <v>1</v>
      </c>
    </row>
    <row r="11" spans="1:36" ht="15" customHeight="1" x14ac:dyDescent="0.25">
      <c r="A11" s="48"/>
      <c r="B11" s="48"/>
      <c r="C11" s="48"/>
      <c r="D11" s="41" t="str">
        <f>$A$12</f>
        <v>2018</v>
      </c>
      <c r="E11" s="42" t="s">
        <v>5</v>
      </c>
      <c r="F11" s="56">
        <f>_xll.Assistant.XL.RIK_AC("INF06__;INF02@E=1,S=1021,G=0,T=0,P=0,C=/{0}:@R=A,S=1005,V={1}:R=B,S=1011,V={2}:R=C,S=2|1001,V={3}:R=D,S=1019,V={4}:R=E,S=1020,V={5}:R=F,S=2000,V={6}:",$R$1,$A$7,$A$22,$D$9,$A$12,$B$19,$A$26)</f>
        <v>-342773.65</v>
      </c>
      <c r="G11" s="57"/>
      <c r="H11" s="7"/>
      <c r="I11" s="8"/>
      <c r="N11" s="2" t="s">
        <v>52</v>
      </c>
      <c r="O11" s="40" t="s">
        <v>13</v>
      </c>
      <c r="P11" s="40"/>
      <c r="Q11" s="40"/>
      <c r="AG11" s="1">
        <v>1</v>
      </c>
    </row>
    <row r="12" spans="1:36" ht="15" customHeight="1" x14ac:dyDescent="0.25">
      <c r="A12" s="49" t="s">
        <v>14</v>
      </c>
      <c r="B12" s="49"/>
      <c r="C12" s="49"/>
      <c r="D12" s="41"/>
      <c r="E12" s="43"/>
      <c r="F12" s="58"/>
      <c r="G12" s="59"/>
      <c r="H12" s="7"/>
      <c r="I12" s="8"/>
      <c r="N12" s="2"/>
      <c r="O12" s="40"/>
      <c r="P12" s="40"/>
      <c r="Q12" s="40"/>
      <c r="AG12" s="1">
        <v>1</v>
      </c>
    </row>
    <row r="13" spans="1:36" ht="15" customHeight="1" x14ac:dyDescent="0.25">
      <c r="A13" s="49"/>
      <c r="B13" s="49"/>
      <c r="C13" s="49"/>
      <c r="D13" s="41">
        <f>$A$12-1</f>
        <v>2017</v>
      </c>
      <c r="E13" s="42" t="s">
        <v>7</v>
      </c>
      <c r="F13" s="56">
        <f>_xll.Assistant.XL.RIK_AC("INF06__;INF02@E=1,S=1021,G=0,T=0,P=0,C=/{0}:@R=A,S=1005,V={1}:R=B,S=1011,V={2}:R=C,S=2|1001,V={3}:R=D,S=1019,V={4}:R=E,S=1020,V={5}:R=F,S=2000,V={6}:",$R$1,$A$7,$A$22,$D$9,$D13,$B$19,$A$26)</f>
        <v>1691940</v>
      </c>
      <c r="G13" s="57"/>
      <c r="H13" s="7"/>
      <c r="I13" s="8"/>
      <c r="N13" s="41" t="str">
        <f>$A$12</f>
        <v>2018</v>
      </c>
      <c r="O13" s="42" t="s">
        <v>5</v>
      </c>
      <c r="P13" s="60">
        <f>_xll.Assistant.XL.RIK_AC("INF06__;INF02@E=1,S=1021,G=0,T=0,P=0,C=/{0}:@R=A,S=1005,V={1}:R=B,S=1011,V={2}:R=C,S=2|1001,V={3}:R=D,S=1019,V={4}:R=E,S=1020,V={5}:R=F,S=2000,V={6}:",$R$1,$A$7,$A$22,$N$11,$N13,$B$19,$A$26)</f>
        <v>-5718380.4299999997</v>
      </c>
      <c r="Q13" s="61"/>
      <c r="AG13" s="1">
        <v>1</v>
      </c>
    </row>
    <row r="14" spans="1:36" ht="15" customHeight="1" x14ac:dyDescent="0.25">
      <c r="A14" s="10"/>
      <c r="B14" s="10"/>
      <c r="C14" s="10"/>
      <c r="D14" s="41"/>
      <c r="E14" s="43"/>
      <c r="F14" s="58"/>
      <c r="G14" s="64"/>
      <c r="H14" s="7"/>
      <c r="I14" s="8"/>
      <c r="N14" s="41"/>
      <c r="O14" s="43"/>
      <c r="P14" s="62"/>
      <c r="Q14" s="63"/>
      <c r="AG14" s="1">
        <v>1</v>
      </c>
      <c r="AI14" s="1" t="s">
        <v>15</v>
      </c>
      <c r="AJ14" s="11" t="s">
        <v>16</v>
      </c>
    </row>
    <row r="15" spans="1:36" ht="15" customHeight="1" thickBot="1" x14ac:dyDescent="0.3">
      <c r="A15" s="48" t="s">
        <v>17</v>
      </c>
      <c r="B15" s="48"/>
      <c r="C15" s="48"/>
      <c r="D15" s="12"/>
      <c r="E15" s="65" t="s">
        <v>9</v>
      </c>
      <c r="F15" s="66"/>
      <c r="G15" s="54">
        <f>IFERROR((F11-F13 )/ABS(F13),0)</f>
        <v>-1.2025920836436279</v>
      </c>
      <c r="H15" s="13"/>
      <c r="I15" s="8"/>
      <c r="N15" s="41">
        <f>$A$12-1</f>
        <v>2017</v>
      </c>
      <c r="O15" s="42" t="s">
        <v>7</v>
      </c>
      <c r="P15" s="60">
        <f>_xll.Assistant.XL.RIK_AC("INF06__;INF02@E=1,S=1021,G=0,T=0,P=0,C=/{0}:@R=A,S=1005,V={1}:R=B,S=1011,V={2}:R=C,S=2|1001,V={3}:R=D,S=1019,V={4}:R=E,S=1020,V={5}:R=F,S=2000,V={6}:",$R$1,$A$7,$A$22,$N$11,$N15,$B$19,$A$26)</f>
        <v>-7281720</v>
      </c>
      <c r="Q15" s="61"/>
      <c r="AG15" s="1">
        <v>1</v>
      </c>
      <c r="AI15" s="1" t="s">
        <v>18</v>
      </c>
      <c r="AJ15" s="11" t="s">
        <v>19</v>
      </c>
    </row>
    <row r="16" spans="1:36" ht="15.75" customHeight="1" x14ac:dyDescent="0.25">
      <c r="A16" s="48"/>
      <c r="B16" s="48"/>
      <c r="C16" s="48"/>
      <c r="E16" s="52"/>
      <c r="F16" s="67"/>
      <c r="G16" s="55"/>
      <c r="H16" s="14"/>
      <c r="N16" s="41"/>
      <c r="O16" s="43"/>
      <c r="P16" s="62"/>
      <c r="Q16" s="63"/>
      <c r="AG16" s="1">
        <v>1</v>
      </c>
      <c r="AI16" s="1" t="s">
        <v>20</v>
      </c>
      <c r="AJ16" s="11" t="s">
        <v>21</v>
      </c>
    </row>
    <row r="17" spans="1:36" ht="15.75" customHeight="1" thickBot="1" x14ac:dyDescent="0.3">
      <c r="A17" s="48" t="s">
        <v>20</v>
      </c>
      <c r="B17" s="48"/>
      <c r="C17" s="48"/>
      <c r="F17" s="1" t="str">
        <f>_xll.Assistant.XL.AFFICHER_IMAGE(IF(G15&gt;=1,"Plus","Moins"))</f>
        <v/>
      </c>
      <c r="H17" s="15"/>
      <c r="I17" s="16" t="s">
        <v>22</v>
      </c>
      <c r="J17" s="40" t="s">
        <v>23</v>
      </c>
      <c r="K17" s="40"/>
      <c r="L17" s="40"/>
      <c r="O17" s="65" t="s">
        <v>9</v>
      </c>
      <c r="P17" s="66"/>
      <c r="Q17" s="54">
        <f>IFERROR((P13-P15 )/ABS(P15),0)</f>
        <v>0.21469372208763868</v>
      </c>
      <c r="AG17" s="1">
        <v>1</v>
      </c>
      <c r="AI17" s="1" t="s">
        <v>24</v>
      </c>
      <c r="AJ17" s="11" t="s">
        <v>25</v>
      </c>
    </row>
    <row r="18" spans="1:36" ht="15" customHeight="1" x14ac:dyDescent="0.25">
      <c r="A18" s="48"/>
      <c r="B18" s="48"/>
      <c r="C18" s="48"/>
      <c r="H18" s="15"/>
      <c r="I18" s="8"/>
      <c r="J18" s="40"/>
      <c r="K18" s="40"/>
      <c r="L18" s="40"/>
      <c r="N18" s="17"/>
      <c r="O18" s="52"/>
      <c r="P18" s="67"/>
      <c r="Q18" s="55"/>
      <c r="AG18" s="1">
        <v>1</v>
      </c>
      <c r="AI18" s="1" t="s">
        <v>26</v>
      </c>
      <c r="AJ18" s="11" t="s">
        <v>27</v>
      </c>
    </row>
    <row r="19" spans="1:36" x14ac:dyDescent="0.25">
      <c r="A19" s="10"/>
      <c r="B19" s="18" t="str">
        <f>VLOOKUP(A17,AI14:AJ26,2,FALSE)</f>
        <v>1..3</v>
      </c>
      <c r="C19" s="10"/>
      <c r="H19" s="15"/>
      <c r="I19" s="41" t="str">
        <f>$A$12</f>
        <v>2018</v>
      </c>
      <c r="J19" s="42" t="s">
        <v>5</v>
      </c>
      <c r="K19" s="60">
        <f>_xll.Assistant.XL.RIK_AC("INF06__;INF02@E=1,S=1021,G=0,T=0,P=0,C=/{0}:@R=A,S=1005,V={1}:R=B,S=1011,V={2}:R=C,S=2|1001,V={3}:R=D,S=1019,V={4}:R=E,S=1020,V={5}:R=F,S=2000,V={6}:",$R$1,$A$7,$A$22,$I$17,$I19,$B$19,$A$26)</f>
        <v>-15401408.26</v>
      </c>
      <c r="L19" s="61"/>
      <c r="N19" s="19"/>
      <c r="P19" s="1" t="str">
        <f>_xll.Assistant.XL.AFFICHER_IMAGE(IF(Q17&lt;=1,"Plus","Moins"))</f>
        <v/>
      </c>
      <c r="AG19" s="1">
        <v>1</v>
      </c>
      <c r="AI19" s="1" t="s">
        <v>28</v>
      </c>
      <c r="AJ19" s="11" t="s">
        <v>29</v>
      </c>
    </row>
    <row r="20" spans="1:36" x14ac:dyDescent="0.25">
      <c r="A20" s="48" t="s">
        <v>30</v>
      </c>
      <c r="B20" s="48"/>
      <c r="C20" s="48"/>
      <c r="H20" s="15"/>
      <c r="I20" s="41"/>
      <c r="J20" s="43"/>
      <c r="K20" s="62"/>
      <c r="L20" s="63"/>
      <c r="N20" s="19"/>
      <c r="AG20" s="1">
        <v>1</v>
      </c>
      <c r="AI20" s="1" t="s">
        <v>31</v>
      </c>
      <c r="AJ20" s="11" t="s">
        <v>32</v>
      </c>
    </row>
    <row r="21" spans="1:36" x14ac:dyDescent="0.25">
      <c r="A21" s="48"/>
      <c r="B21" s="48"/>
      <c r="C21" s="48"/>
      <c r="H21" s="15"/>
      <c r="I21" s="41">
        <f>$A$12-1</f>
        <v>2017</v>
      </c>
      <c r="J21" s="42" t="s">
        <v>7</v>
      </c>
      <c r="K21" s="68">
        <f>_xll.Assistant.XL.RIK_AC("INF06__;INF02@E=1,S=1021,G=0,T=0,P=0,C=/{0}:@R=A,S=1005,V={1}:R=B,S=1011,V={2}:R=C,S=2|1001,V={3}:R=D,S=1019,V={4}:R=E,S=1020,V={5}:R=F,S=2000,V={6}:",$R$1,$A$7,$A$22,$I$17,$I21,$B$19,$A$26)</f>
        <v>-8152760</v>
      </c>
      <c r="L21" s="61"/>
      <c r="N21" s="19"/>
      <c r="AG21" s="1">
        <v>1</v>
      </c>
      <c r="AI21" s="1" t="s">
        <v>33</v>
      </c>
      <c r="AJ21" s="11" t="s">
        <v>34</v>
      </c>
    </row>
    <row r="22" spans="1:36" x14ac:dyDescent="0.25">
      <c r="A22" s="49" t="s">
        <v>8</v>
      </c>
      <c r="B22" s="49"/>
      <c r="C22" s="49"/>
      <c r="H22" s="15"/>
      <c r="I22" s="41"/>
      <c r="J22" s="43"/>
      <c r="K22" s="69"/>
      <c r="L22" s="63"/>
      <c r="N22" s="19"/>
      <c r="AG22" s="1">
        <v>1</v>
      </c>
      <c r="AI22" s="1" t="s">
        <v>35</v>
      </c>
      <c r="AJ22" s="11" t="s">
        <v>36</v>
      </c>
    </row>
    <row r="23" spans="1:36" ht="15.75" customHeight="1" thickBot="1" x14ac:dyDescent="0.3">
      <c r="A23" s="49"/>
      <c r="B23" s="49"/>
      <c r="C23" s="49"/>
      <c r="H23" s="15"/>
      <c r="I23" s="8"/>
      <c r="J23" s="50" t="s">
        <v>9</v>
      </c>
      <c r="K23" s="51"/>
      <c r="L23" s="54">
        <f>IFERROR((K19-K21 )/ABS(K21),0)</f>
        <v>-0.88910359927190297</v>
      </c>
      <c r="M23" s="20"/>
      <c r="N23" s="19"/>
      <c r="AG23" s="1">
        <v>1</v>
      </c>
      <c r="AI23" s="1" t="s">
        <v>37</v>
      </c>
      <c r="AJ23" s="11" t="s">
        <v>38</v>
      </c>
    </row>
    <row r="24" spans="1:36" ht="15" customHeight="1" x14ac:dyDescent="0.25">
      <c r="A24" s="48" t="s">
        <v>39</v>
      </c>
      <c r="B24" s="48"/>
      <c r="C24" s="48"/>
      <c r="I24" s="21"/>
      <c r="J24" s="52"/>
      <c r="K24" s="53"/>
      <c r="L24" s="55"/>
      <c r="M24" s="22"/>
      <c r="N24" s="23" t="s">
        <v>53</v>
      </c>
      <c r="O24" s="40" t="s">
        <v>40</v>
      </c>
      <c r="P24" s="40"/>
      <c r="Q24" s="40"/>
      <c r="AG24" s="1">
        <v>1</v>
      </c>
      <c r="AI24" s="1" t="s">
        <v>41</v>
      </c>
      <c r="AJ24" s="11" t="s">
        <v>42</v>
      </c>
    </row>
    <row r="25" spans="1:36" ht="15" customHeight="1" x14ac:dyDescent="0.25">
      <c r="A25" s="48"/>
      <c r="B25" s="48"/>
      <c r="C25" s="48"/>
      <c r="K25" s="1" t="str">
        <f>_xll.Assistant.XL.AFFICHER_IMAGE(IF(L23&lt;=1,"Plus","Moins"))</f>
        <v/>
      </c>
      <c r="M25" s="24"/>
      <c r="N25" s="23"/>
      <c r="O25" s="40"/>
      <c r="P25" s="40"/>
      <c r="Q25" s="40"/>
      <c r="AG25" s="1">
        <v>1</v>
      </c>
      <c r="AI25" s="1" t="s">
        <v>43</v>
      </c>
      <c r="AJ25" s="11" t="s">
        <v>44</v>
      </c>
    </row>
    <row r="26" spans="1:36" ht="15" customHeight="1" x14ac:dyDescent="0.25">
      <c r="A26" s="49" t="s">
        <v>45</v>
      </c>
      <c r="B26" s="49"/>
      <c r="C26" s="49"/>
      <c r="M26" s="24"/>
      <c r="N26" s="70" t="str">
        <f>$A$12</f>
        <v>2018</v>
      </c>
      <c r="O26" s="42" t="s">
        <v>5</v>
      </c>
      <c r="P26" s="60">
        <f>_xll.Assistant.XL.RIK_AC("INF06__;INF02@E=1,S=1021,G=0,T=0,P=0,C=/{0}:@R=A,S=1005,V={1}:R=B,S=1011,V={2}:R=C,S=2|1001,V={3}:R=D,S=1019,V={4}:R=E,S=1020,V={5}:R=F,S=2000,V={6}:",$R$1,$A$7,$A$22,$N$24,$N26,$B$19,$A26)</f>
        <v>-9683027.8300000001</v>
      </c>
      <c r="Q26" s="61"/>
      <c r="AG26" s="1">
        <v>1</v>
      </c>
      <c r="AI26" s="1" t="s">
        <v>8</v>
      </c>
      <c r="AJ26" s="11" t="s">
        <v>44</v>
      </c>
    </row>
    <row r="27" spans="1:36" ht="15" customHeight="1" x14ac:dyDescent="0.25">
      <c r="A27" s="49"/>
      <c r="B27" s="49"/>
      <c r="C27" s="49"/>
      <c r="M27" s="24"/>
      <c r="N27" s="70"/>
      <c r="O27" s="43"/>
      <c r="P27" s="62"/>
      <c r="Q27" s="63"/>
      <c r="AG27" s="1">
        <v>1</v>
      </c>
    </row>
    <row r="28" spans="1:36" x14ac:dyDescent="0.25">
      <c r="A28" s="10"/>
      <c r="B28" s="10"/>
      <c r="C28" s="10"/>
      <c r="M28" s="24"/>
      <c r="N28" s="70">
        <f>$A$12-1</f>
        <v>2017</v>
      </c>
      <c r="O28" s="42" t="s">
        <v>7</v>
      </c>
      <c r="P28" s="60">
        <f>_xll.Assistant.XL.RIK_AC("INF06__;INF02@E=1,S=1021,G=0,T=0,P=0,C=/{0}:@R=A,S=1005,V={1}:R=B,S=1011,V={2}:R=C,S=2|1001,V={3}:R=D,S=1019,V={4}:R=E,S=1020,V={5}:R=F,S=2000,V={6}:",$R$1,$A$7,$A$22,$N$24,$N28,$B$19,$A$26)</f>
        <v>-871040</v>
      </c>
      <c r="Q28" s="61"/>
      <c r="AG28" s="1">
        <v>1</v>
      </c>
    </row>
    <row r="29" spans="1:36" x14ac:dyDescent="0.25">
      <c r="A29" s="10"/>
      <c r="B29" s="10"/>
      <c r="C29" s="10"/>
      <c r="M29" s="24"/>
      <c r="N29" s="70"/>
      <c r="O29" s="43"/>
      <c r="P29" s="62"/>
      <c r="Q29" s="63"/>
      <c r="AG29" s="1">
        <v>1</v>
      </c>
    </row>
    <row r="30" spans="1:36" ht="15.75" customHeight="1" thickBot="1" x14ac:dyDescent="0.3">
      <c r="A30" s="10"/>
      <c r="B30" s="10"/>
      <c r="C30" s="10"/>
      <c r="M30" s="24"/>
      <c r="N30" s="25"/>
      <c r="O30" s="65" t="s">
        <v>9</v>
      </c>
      <c r="P30" s="66"/>
      <c r="Q30" s="54">
        <f>IFERROR((P26-P28 )/ABS(P28),0)</f>
        <v>-10.116628203067597</v>
      </c>
      <c r="AG30" s="1">
        <v>1</v>
      </c>
    </row>
    <row r="31" spans="1:36" ht="15" customHeight="1" x14ac:dyDescent="0.25">
      <c r="A31" s="10"/>
      <c r="B31" s="10"/>
      <c r="C31" s="10"/>
      <c r="M31" s="24"/>
      <c r="O31" s="52"/>
      <c r="P31" s="67"/>
      <c r="Q31" s="55"/>
      <c r="AG31" s="1">
        <v>1</v>
      </c>
    </row>
    <row r="32" spans="1:36" x14ac:dyDescent="0.25">
      <c r="A32" s="10"/>
      <c r="B32" s="10"/>
      <c r="C32" s="10"/>
      <c r="P32" s="1" t="str">
        <f>_xll.Assistant.XL.AFFICHER_IMAGE(IF(Q30&lt;=1,"Plus","Moins"))</f>
        <v/>
      </c>
      <c r="AG32" s="1">
        <v>1</v>
      </c>
    </row>
    <row r="33" spans="1:33" x14ac:dyDescent="0.25">
      <c r="A33" s="10"/>
      <c r="B33" s="10"/>
      <c r="C33" s="10"/>
      <c r="AG33" s="1">
        <v>1</v>
      </c>
    </row>
    <row r="34" spans="1:33" x14ac:dyDescent="0.25">
      <c r="A34" s="10"/>
      <c r="B34" s="10"/>
      <c r="C34" s="10"/>
      <c r="AG34" s="1">
        <v>1</v>
      </c>
    </row>
    <row r="35" spans="1:33" x14ac:dyDescent="0.25">
      <c r="A35" s="10"/>
      <c r="B35" s="10"/>
      <c r="C35" s="10"/>
      <c r="AG35" s="1">
        <v>1</v>
      </c>
    </row>
    <row r="36" spans="1:33" x14ac:dyDescent="0.25">
      <c r="A36" s="10"/>
      <c r="B36" s="10"/>
      <c r="C36" s="10"/>
      <c r="AG36" s="1">
        <v>1</v>
      </c>
    </row>
    <row r="37" spans="1:33" x14ac:dyDescent="0.25">
      <c r="A37" s="10"/>
      <c r="B37" s="10"/>
      <c r="C37" s="10"/>
      <c r="AG37" s="1">
        <v>1</v>
      </c>
    </row>
    <row r="38" spans="1:33" x14ac:dyDescent="0.25">
      <c r="A38" s="10"/>
      <c r="B38" s="10"/>
      <c r="C38" s="10"/>
      <c r="AG38" s="1">
        <v>1</v>
      </c>
    </row>
    <row r="39" spans="1:33" x14ac:dyDescent="0.25">
      <c r="A39" s="10"/>
      <c r="B39" s="10"/>
      <c r="C39" s="10"/>
      <c r="AG39" s="1">
        <v>1</v>
      </c>
    </row>
    <row r="40" spans="1:33" x14ac:dyDescent="0.25">
      <c r="A40" s="10"/>
      <c r="B40" s="10"/>
      <c r="C40" s="10"/>
      <c r="AG40" s="1">
        <v>1</v>
      </c>
    </row>
    <row r="41" spans="1:33" x14ac:dyDescent="0.25">
      <c r="A41" s="10"/>
      <c r="B41" s="10"/>
      <c r="C41" s="10"/>
      <c r="AG41" s="1">
        <v>1</v>
      </c>
    </row>
    <row r="42" spans="1:33" x14ac:dyDescent="0.25">
      <c r="A42" s="10"/>
      <c r="B42" s="10"/>
      <c r="C42" s="10"/>
      <c r="AG42" s="1">
        <v>1</v>
      </c>
    </row>
    <row r="43" spans="1:33" x14ac:dyDescent="0.25">
      <c r="A43" s="10"/>
      <c r="B43" s="10"/>
      <c r="C43" s="10"/>
      <c r="AG43" s="1">
        <v>1</v>
      </c>
    </row>
    <row r="44" spans="1:33" x14ac:dyDescent="0.25">
      <c r="A44" s="10"/>
      <c r="B44" s="10"/>
      <c r="C44" s="10"/>
      <c r="AG44" s="1">
        <v>1</v>
      </c>
    </row>
    <row r="45" spans="1:33" x14ac:dyDescent="0.25">
      <c r="AG45" s="1">
        <v>1</v>
      </c>
    </row>
    <row r="46" spans="1:33" x14ac:dyDescent="0.25">
      <c r="AG46" s="1">
        <v>1</v>
      </c>
    </row>
    <row r="47" spans="1:33" x14ac:dyDescent="0.25">
      <c r="AG47" s="1">
        <v>1</v>
      </c>
    </row>
    <row r="48" spans="1:33" x14ac:dyDescent="0.25">
      <c r="AG48" s="1">
        <v>1</v>
      </c>
    </row>
    <row r="49" spans="33:33" x14ac:dyDescent="0.25">
      <c r="AG49" s="1">
        <v>1</v>
      </c>
    </row>
    <row r="50" spans="33:33" x14ac:dyDescent="0.25">
      <c r="AG50" s="1">
        <v>1</v>
      </c>
    </row>
    <row r="51" spans="33:33" x14ac:dyDescent="0.25">
      <c r="AG51" s="1">
        <v>1</v>
      </c>
    </row>
    <row r="52" spans="33:33" x14ac:dyDescent="0.25">
      <c r="AG52" s="1">
        <v>1</v>
      </c>
    </row>
    <row r="53" spans="33:33" x14ac:dyDescent="0.25">
      <c r="AG53" s="1">
        <v>1</v>
      </c>
    </row>
    <row r="54" spans="33:33" x14ac:dyDescent="0.25">
      <c r="AG54" s="1">
        <v>1</v>
      </c>
    </row>
    <row r="55" spans="33:33" x14ac:dyDescent="0.25">
      <c r="AG55" s="1">
        <v>1</v>
      </c>
    </row>
    <row r="56" spans="33:33" x14ac:dyDescent="0.25">
      <c r="AG56" s="1">
        <v>1</v>
      </c>
    </row>
    <row r="57" spans="33:33" x14ac:dyDescent="0.25">
      <c r="AG57" s="1">
        <v>1</v>
      </c>
    </row>
    <row r="58" spans="33:33" x14ac:dyDescent="0.25">
      <c r="AG58" s="1">
        <v>1</v>
      </c>
    </row>
    <row r="59" spans="33:33" x14ac:dyDescent="0.25">
      <c r="AG59" s="1">
        <v>1</v>
      </c>
    </row>
    <row r="60" spans="33:33" x14ac:dyDescent="0.25">
      <c r="AG60" s="1">
        <v>1</v>
      </c>
    </row>
    <row r="61" spans="33:33" x14ac:dyDescent="0.25">
      <c r="AG61" s="1">
        <v>1</v>
      </c>
    </row>
    <row r="62" spans="33:33" x14ac:dyDescent="0.25">
      <c r="AG62" s="1">
        <v>1</v>
      </c>
    </row>
    <row r="63" spans="33:33" x14ac:dyDescent="0.25">
      <c r="AG63" s="1">
        <v>1</v>
      </c>
    </row>
    <row r="64" spans="33:33" x14ac:dyDescent="0.25">
      <c r="AG64" s="1">
        <v>1</v>
      </c>
    </row>
    <row r="65" spans="33:33" x14ac:dyDescent="0.25">
      <c r="AG65" s="1">
        <v>1</v>
      </c>
    </row>
    <row r="66" spans="33:33" x14ac:dyDescent="0.25">
      <c r="AG66" s="1">
        <v>1</v>
      </c>
    </row>
    <row r="67" spans="33:33" x14ac:dyDescent="0.25">
      <c r="AG67" s="1">
        <v>1</v>
      </c>
    </row>
    <row r="68" spans="33:33" x14ac:dyDescent="0.25">
      <c r="AG68" s="1">
        <v>1</v>
      </c>
    </row>
    <row r="69" spans="33:33" x14ac:dyDescent="0.25">
      <c r="AG69" s="1">
        <v>1</v>
      </c>
    </row>
    <row r="70" spans="33:33" x14ac:dyDescent="0.25">
      <c r="AG70" s="1">
        <v>1</v>
      </c>
    </row>
    <row r="71" spans="33:33" x14ac:dyDescent="0.25">
      <c r="AG71" s="1">
        <v>1</v>
      </c>
    </row>
    <row r="72" spans="33:33" x14ac:dyDescent="0.25">
      <c r="AG72" s="1">
        <v>1</v>
      </c>
    </row>
    <row r="73" spans="33:33" x14ac:dyDescent="0.25">
      <c r="AG73" s="1">
        <v>1</v>
      </c>
    </row>
    <row r="74" spans="33:33" x14ac:dyDescent="0.25">
      <c r="AG74" s="1">
        <v>1</v>
      </c>
    </row>
    <row r="75" spans="33:33" x14ac:dyDescent="0.25">
      <c r="AG75" s="1">
        <v>1</v>
      </c>
    </row>
    <row r="76" spans="33:33" x14ac:dyDescent="0.25">
      <c r="AG76" s="1">
        <v>1</v>
      </c>
    </row>
    <row r="77" spans="33:33" x14ac:dyDescent="0.25">
      <c r="AG77" s="1">
        <v>1</v>
      </c>
    </row>
    <row r="78" spans="33:33" x14ac:dyDescent="0.25">
      <c r="AG78" s="1">
        <v>1</v>
      </c>
    </row>
    <row r="79" spans="33:33" x14ac:dyDescent="0.25">
      <c r="AG79" s="1">
        <v>1</v>
      </c>
    </row>
    <row r="80" spans="33:33" x14ac:dyDescent="0.25">
      <c r="AG80" s="1">
        <v>1</v>
      </c>
    </row>
    <row r="81" spans="33:33" x14ac:dyDescent="0.25">
      <c r="AG81" s="1">
        <v>1</v>
      </c>
    </row>
    <row r="82" spans="33:33" x14ac:dyDescent="0.25">
      <c r="AG82" s="1">
        <v>1</v>
      </c>
    </row>
    <row r="83" spans="33:33" x14ac:dyDescent="0.25">
      <c r="AG83" s="1">
        <v>1</v>
      </c>
    </row>
    <row r="84" spans="33:33" x14ac:dyDescent="0.25">
      <c r="AG84" s="1">
        <v>1</v>
      </c>
    </row>
    <row r="85" spans="33:33" x14ac:dyDescent="0.25">
      <c r="AG85" s="1">
        <v>1</v>
      </c>
    </row>
    <row r="86" spans="33:33" x14ac:dyDescent="0.25">
      <c r="AG86" s="1">
        <v>1</v>
      </c>
    </row>
    <row r="87" spans="33:33" x14ac:dyDescent="0.25">
      <c r="AG87" s="1">
        <v>1</v>
      </c>
    </row>
    <row r="88" spans="33:33" x14ac:dyDescent="0.25">
      <c r="AG88" s="1">
        <v>1</v>
      </c>
    </row>
    <row r="89" spans="33:33" x14ac:dyDescent="0.25">
      <c r="AG89" s="1">
        <v>1</v>
      </c>
    </row>
    <row r="90" spans="33:33" x14ac:dyDescent="0.25">
      <c r="AG90" s="1">
        <v>1</v>
      </c>
    </row>
    <row r="91" spans="33:33" x14ac:dyDescent="0.25">
      <c r="AG91" s="1">
        <v>1</v>
      </c>
    </row>
    <row r="92" spans="33:33" x14ac:dyDescent="0.25">
      <c r="AG92" s="1">
        <v>1</v>
      </c>
    </row>
    <row r="93" spans="33:33" x14ac:dyDescent="0.25">
      <c r="AG93" s="1">
        <v>1</v>
      </c>
    </row>
    <row r="94" spans="33:33" x14ac:dyDescent="0.25">
      <c r="AG94" s="1">
        <v>1</v>
      </c>
    </row>
    <row r="95" spans="33:33" x14ac:dyDescent="0.25">
      <c r="AG95" s="1">
        <v>1</v>
      </c>
    </row>
    <row r="96" spans="33:33" x14ac:dyDescent="0.25">
      <c r="AG96" s="1">
        <v>1</v>
      </c>
    </row>
    <row r="97" spans="33:33" x14ac:dyDescent="0.25">
      <c r="AG97" s="1">
        <v>1</v>
      </c>
    </row>
    <row r="98" spans="33:33" x14ac:dyDescent="0.25">
      <c r="AG98" s="1">
        <v>1</v>
      </c>
    </row>
    <row r="99" spans="33:33" x14ac:dyDescent="0.25">
      <c r="AG99" s="1">
        <v>1</v>
      </c>
    </row>
    <row r="100" spans="33:33" x14ac:dyDescent="0.25">
      <c r="AG100" s="1">
        <v>1</v>
      </c>
    </row>
    <row r="101" spans="33:33" x14ac:dyDescent="0.25">
      <c r="AG101" s="1">
        <v>1</v>
      </c>
    </row>
    <row r="102" spans="33:33" x14ac:dyDescent="0.25">
      <c r="AG102" s="1">
        <v>1</v>
      </c>
    </row>
    <row r="103" spans="33:33" x14ac:dyDescent="0.25">
      <c r="AG103" s="1">
        <v>1</v>
      </c>
    </row>
    <row r="104" spans="33:33" x14ac:dyDescent="0.25">
      <c r="AG104" s="1">
        <v>1</v>
      </c>
    </row>
    <row r="105" spans="33:33" x14ac:dyDescent="0.25">
      <c r="AG105" s="1">
        <v>1</v>
      </c>
    </row>
    <row r="106" spans="33:33" x14ac:dyDescent="0.25">
      <c r="AG106" s="1">
        <v>1</v>
      </c>
    </row>
    <row r="107" spans="33:33" x14ac:dyDescent="0.25">
      <c r="AG107" s="1">
        <v>1</v>
      </c>
    </row>
    <row r="108" spans="33:33" x14ac:dyDescent="0.25">
      <c r="AG108" s="1">
        <v>1</v>
      </c>
    </row>
    <row r="109" spans="33:33" x14ac:dyDescent="0.25">
      <c r="AG109" s="1">
        <v>1</v>
      </c>
    </row>
    <row r="110" spans="33:33" x14ac:dyDescent="0.25">
      <c r="AG110" s="1">
        <v>1</v>
      </c>
    </row>
    <row r="111" spans="33:33" x14ac:dyDescent="0.25">
      <c r="AG111" s="1">
        <v>1</v>
      </c>
    </row>
    <row r="112" spans="33:33" x14ac:dyDescent="0.25">
      <c r="AG112" s="1">
        <v>1</v>
      </c>
    </row>
    <row r="113" spans="33:33" x14ac:dyDescent="0.25">
      <c r="AG113" s="1">
        <v>1</v>
      </c>
    </row>
    <row r="114" spans="33:33" x14ac:dyDescent="0.25">
      <c r="AG114" s="1">
        <v>1</v>
      </c>
    </row>
    <row r="115" spans="33:33" x14ac:dyDescent="0.25">
      <c r="AG115" s="1">
        <v>1</v>
      </c>
    </row>
    <row r="116" spans="33:33" x14ac:dyDescent="0.25">
      <c r="AG116" s="1">
        <v>1</v>
      </c>
    </row>
    <row r="117" spans="33:33" x14ac:dyDescent="0.25">
      <c r="AG117" s="1">
        <v>1</v>
      </c>
    </row>
    <row r="118" spans="33:33" x14ac:dyDescent="0.25">
      <c r="AG118" s="1">
        <v>1</v>
      </c>
    </row>
    <row r="119" spans="33:33" x14ac:dyDescent="0.25">
      <c r="AG119" s="1">
        <v>1</v>
      </c>
    </row>
    <row r="120" spans="33:33" x14ac:dyDescent="0.25">
      <c r="AG120" s="1">
        <v>1</v>
      </c>
    </row>
    <row r="121" spans="33:33" x14ac:dyDescent="0.25">
      <c r="AG121" s="1">
        <v>1</v>
      </c>
    </row>
    <row r="122" spans="33:33" x14ac:dyDescent="0.25">
      <c r="AG122" s="1">
        <v>1</v>
      </c>
    </row>
    <row r="123" spans="33:33" x14ac:dyDescent="0.25">
      <c r="AG123" s="1">
        <v>1</v>
      </c>
    </row>
    <row r="124" spans="33:33" x14ac:dyDescent="0.25">
      <c r="AG124" s="1">
        <v>1</v>
      </c>
    </row>
    <row r="125" spans="33:33" x14ac:dyDescent="0.25">
      <c r="AG125" s="1">
        <v>1</v>
      </c>
    </row>
    <row r="126" spans="33:33" x14ac:dyDescent="0.25">
      <c r="AG126" s="1">
        <v>1</v>
      </c>
    </row>
    <row r="127" spans="33:33" x14ac:dyDescent="0.25">
      <c r="AG127" s="1">
        <v>1</v>
      </c>
    </row>
    <row r="128" spans="33:33" x14ac:dyDescent="0.25">
      <c r="AG128" s="1">
        <v>1</v>
      </c>
    </row>
    <row r="129" spans="33:33" x14ac:dyDescent="0.25">
      <c r="AG129" s="1">
        <v>1</v>
      </c>
    </row>
    <row r="130" spans="33:33" x14ac:dyDescent="0.25">
      <c r="AG130" s="1">
        <v>1</v>
      </c>
    </row>
    <row r="131" spans="33:33" x14ac:dyDescent="0.25">
      <c r="AG131" s="1">
        <v>1</v>
      </c>
    </row>
    <row r="132" spans="33:33" x14ac:dyDescent="0.25">
      <c r="AG132" s="1">
        <v>1</v>
      </c>
    </row>
    <row r="133" spans="33:33" x14ac:dyDescent="0.25">
      <c r="AG133" s="1">
        <v>1</v>
      </c>
    </row>
    <row r="134" spans="33:33" x14ac:dyDescent="0.25">
      <c r="AG134" s="1">
        <v>1</v>
      </c>
    </row>
    <row r="135" spans="33:33" x14ac:dyDescent="0.25">
      <c r="AG135" s="1">
        <v>1</v>
      </c>
    </row>
    <row r="136" spans="33:33" x14ac:dyDescent="0.25">
      <c r="AG136" s="1">
        <v>1</v>
      </c>
    </row>
    <row r="137" spans="33:33" x14ac:dyDescent="0.25">
      <c r="AG137" s="1">
        <v>1</v>
      </c>
    </row>
    <row r="138" spans="33:33" x14ac:dyDescent="0.25">
      <c r="AG138" s="1">
        <v>1</v>
      </c>
    </row>
    <row r="139" spans="33:33" x14ac:dyDescent="0.25">
      <c r="AG139" s="1">
        <v>1</v>
      </c>
    </row>
    <row r="140" spans="33:33" x14ac:dyDescent="0.25">
      <c r="AG140" s="1">
        <v>1</v>
      </c>
    </row>
    <row r="141" spans="33:33" x14ac:dyDescent="0.25">
      <c r="AG141" s="1">
        <v>1</v>
      </c>
    </row>
    <row r="142" spans="33:33" x14ac:dyDescent="0.25">
      <c r="AG142" s="1">
        <v>1</v>
      </c>
    </row>
    <row r="143" spans="33:33" x14ac:dyDescent="0.25">
      <c r="AG143" s="1">
        <v>1</v>
      </c>
    </row>
    <row r="144" spans="33:33" x14ac:dyDescent="0.25">
      <c r="AG144" s="1">
        <v>1</v>
      </c>
    </row>
    <row r="145" spans="33:33" x14ac:dyDescent="0.25">
      <c r="AG145" s="1">
        <v>1</v>
      </c>
    </row>
    <row r="146" spans="33:33" x14ac:dyDescent="0.25">
      <c r="AG146" s="1">
        <v>1</v>
      </c>
    </row>
    <row r="147" spans="33:33" x14ac:dyDescent="0.25">
      <c r="AG147" s="1">
        <v>1</v>
      </c>
    </row>
    <row r="148" spans="33:33" x14ac:dyDescent="0.25">
      <c r="AG148" s="1">
        <v>1</v>
      </c>
    </row>
    <row r="149" spans="33:33" x14ac:dyDescent="0.25">
      <c r="AG149" s="1">
        <v>1</v>
      </c>
    </row>
    <row r="150" spans="33:33" x14ac:dyDescent="0.25">
      <c r="AG150" s="1">
        <v>1</v>
      </c>
    </row>
    <row r="151" spans="33:33" x14ac:dyDescent="0.25">
      <c r="AG151" s="1">
        <v>1</v>
      </c>
    </row>
    <row r="152" spans="33:33" x14ac:dyDescent="0.25">
      <c r="AG152" s="1">
        <v>1</v>
      </c>
    </row>
    <row r="153" spans="33:33" x14ac:dyDescent="0.25">
      <c r="AG153" s="1">
        <v>1</v>
      </c>
    </row>
    <row r="154" spans="33:33" x14ac:dyDescent="0.25">
      <c r="AG154" s="1">
        <v>1</v>
      </c>
    </row>
    <row r="155" spans="33:33" x14ac:dyDescent="0.25">
      <c r="AG155" s="1">
        <v>1</v>
      </c>
    </row>
    <row r="156" spans="33:33" x14ac:dyDescent="0.25">
      <c r="AG156" s="1">
        <v>1</v>
      </c>
    </row>
    <row r="157" spans="33:33" x14ac:dyDescent="0.25">
      <c r="AG157" s="1">
        <v>1</v>
      </c>
    </row>
    <row r="158" spans="33:33" x14ac:dyDescent="0.25">
      <c r="AG158" s="1">
        <v>1</v>
      </c>
    </row>
    <row r="159" spans="33:33" x14ac:dyDescent="0.25">
      <c r="AG159" s="1">
        <v>1</v>
      </c>
    </row>
    <row r="160" spans="33:33" x14ac:dyDescent="0.25">
      <c r="AG160" s="1">
        <v>1</v>
      </c>
    </row>
    <row r="161" spans="33:33" x14ac:dyDescent="0.25">
      <c r="AG161" s="1">
        <v>1</v>
      </c>
    </row>
    <row r="162" spans="33:33" x14ac:dyDescent="0.25">
      <c r="AG162" s="1">
        <v>1</v>
      </c>
    </row>
    <row r="163" spans="33:33" x14ac:dyDescent="0.25">
      <c r="AG163" s="1">
        <v>1</v>
      </c>
    </row>
    <row r="164" spans="33:33" x14ac:dyDescent="0.25">
      <c r="AG164" s="1">
        <v>1</v>
      </c>
    </row>
    <row r="165" spans="33:33" x14ac:dyDescent="0.25">
      <c r="AG165" s="1">
        <v>1</v>
      </c>
    </row>
    <row r="166" spans="33:33" x14ac:dyDescent="0.25">
      <c r="AG166" s="1">
        <v>1</v>
      </c>
    </row>
    <row r="167" spans="33:33" x14ac:dyDescent="0.25">
      <c r="AG167" s="1">
        <v>1</v>
      </c>
    </row>
    <row r="168" spans="33:33" x14ac:dyDescent="0.25">
      <c r="AG168" s="1">
        <v>1</v>
      </c>
    </row>
    <row r="169" spans="33:33" x14ac:dyDescent="0.25">
      <c r="AG169" s="1">
        <v>1</v>
      </c>
    </row>
    <row r="170" spans="33:33" x14ac:dyDescent="0.25">
      <c r="AG170" s="1">
        <v>1</v>
      </c>
    </row>
    <row r="171" spans="33:33" x14ac:dyDescent="0.25">
      <c r="AG171" s="1">
        <v>1</v>
      </c>
    </row>
    <row r="172" spans="33:33" x14ac:dyDescent="0.25">
      <c r="AG172" s="1">
        <v>1</v>
      </c>
    </row>
    <row r="173" spans="33:33" x14ac:dyDescent="0.25">
      <c r="AG173" s="1">
        <v>1</v>
      </c>
    </row>
    <row r="174" spans="33:33" x14ac:dyDescent="0.25">
      <c r="AG174" s="1">
        <v>1</v>
      </c>
    </row>
    <row r="175" spans="33:33" x14ac:dyDescent="0.25">
      <c r="AG175" s="1">
        <v>1</v>
      </c>
    </row>
    <row r="176" spans="33:33" x14ac:dyDescent="0.25">
      <c r="AG176" s="1">
        <v>1</v>
      </c>
    </row>
    <row r="177" spans="33:33" x14ac:dyDescent="0.25">
      <c r="AG177" s="1">
        <v>1</v>
      </c>
    </row>
    <row r="178" spans="33:33" x14ac:dyDescent="0.25">
      <c r="AG178" s="1">
        <v>1</v>
      </c>
    </row>
    <row r="179" spans="33:33" x14ac:dyDescent="0.25">
      <c r="AG179" s="1">
        <v>1</v>
      </c>
    </row>
    <row r="180" spans="33:33" x14ac:dyDescent="0.25">
      <c r="AG180" s="1">
        <v>1</v>
      </c>
    </row>
    <row r="181" spans="33:33" x14ac:dyDescent="0.25">
      <c r="AG181" s="1">
        <v>1</v>
      </c>
    </row>
    <row r="182" spans="33:33" x14ac:dyDescent="0.25">
      <c r="AG182" s="1">
        <v>1</v>
      </c>
    </row>
    <row r="183" spans="33:33" x14ac:dyDescent="0.25">
      <c r="AG183" s="1">
        <v>1</v>
      </c>
    </row>
    <row r="184" spans="33:33" x14ac:dyDescent="0.25">
      <c r="AG184" s="1">
        <v>1</v>
      </c>
    </row>
    <row r="185" spans="33:33" x14ac:dyDescent="0.25">
      <c r="AG185" s="1">
        <v>1</v>
      </c>
    </row>
    <row r="186" spans="33:33" x14ac:dyDescent="0.25">
      <c r="AG186" s="1">
        <v>1</v>
      </c>
    </row>
    <row r="187" spans="33:33" x14ac:dyDescent="0.25">
      <c r="AG187" s="1">
        <v>1</v>
      </c>
    </row>
    <row r="188" spans="33:33" x14ac:dyDescent="0.25">
      <c r="AG188" s="1">
        <v>1</v>
      </c>
    </row>
    <row r="189" spans="33:33" x14ac:dyDescent="0.25">
      <c r="AG189" s="1">
        <v>1</v>
      </c>
    </row>
    <row r="190" spans="33:33" x14ac:dyDescent="0.25">
      <c r="AG190" s="1">
        <v>1</v>
      </c>
    </row>
    <row r="191" spans="33:33" x14ac:dyDescent="0.25">
      <c r="AG191" s="1">
        <v>1</v>
      </c>
    </row>
    <row r="192" spans="33:33" x14ac:dyDescent="0.25">
      <c r="AG192" s="1">
        <v>1</v>
      </c>
    </row>
    <row r="193" spans="33:33" x14ac:dyDescent="0.25">
      <c r="AG193" s="1">
        <v>1</v>
      </c>
    </row>
    <row r="194" spans="33:33" x14ac:dyDescent="0.25">
      <c r="AG194" s="1">
        <v>1</v>
      </c>
    </row>
    <row r="195" spans="33:33" x14ac:dyDescent="0.25">
      <c r="AG195" s="1">
        <v>1</v>
      </c>
    </row>
    <row r="196" spans="33:33" x14ac:dyDescent="0.25">
      <c r="AG196" s="1">
        <v>1</v>
      </c>
    </row>
    <row r="197" spans="33:33" x14ac:dyDescent="0.25">
      <c r="AG197" s="1">
        <v>1</v>
      </c>
    </row>
    <row r="198" spans="33:33" x14ac:dyDescent="0.25">
      <c r="AG198" s="1">
        <v>1</v>
      </c>
    </row>
    <row r="199" spans="33:33" x14ac:dyDescent="0.25">
      <c r="AG199" s="1">
        <v>1</v>
      </c>
    </row>
    <row r="200" spans="33:33" x14ac:dyDescent="0.25">
      <c r="AG200" s="1">
        <v>1</v>
      </c>
    </row>
    <row r="201" spans="33:33" x14ac:dyDescent="0.25">
      <c r="AG201" s="1">
        <v>1</v>
      </c>
    </row>
    <row r="202" spans="33:33" x14ac:dyDescent="0.25">
      <c r="AG202" s="1">
        <v>1</v>
      </c>
    </row>
    <row r="203" spans="33:33" x14ac:dyDescent="0.25">
      <c r="AG203" s="1">
        <v>1</v>
      </c>
    </row>
    <row r="204" spans="33:33" x14ac:dyDescent="0.25">
      <c r="AG204" s="1">
        <v>1</v>
      </c>
    </row>
    <row r="205" spans="33:33" x14ac:dyDescent="0.25">
      <c r="AG205" s="1">
        <v>1</v>
      </c>
    </row>
    <row r="206" spans="33:33" x14ac:dyDescent="0.25">
      <c r="AG206" s="1">
        <v>1</v>
      </c>
    </row>
    <row r="207" spans="33:33" x14ac:dyDescent="0.25">
      <c r="AG207" s="1">
        <v>1</v>
      </c>
    </row>
    <row r="208" spans="33:33" x14ac:dyDescent="0.25">
      <c r="AG208" s="1">
        <v>1</v>
      </c>
    </row>
    <row r="209" spans="33:33" x14ac:dyDescent="0.25">
      <c r="AG209" s="1">
        <v>1</v>
      </c>
    </row>
    <row r="210" spans="33:33" x14ac:dyDescent="0.25">
      <c r="AG210" s="1">
        <v>1</v>
      </c>
    </row>
    <row r="211" spans="33:33" x14ac:dyDescent="0.25">
      <c r="AG211" s="1">
        <v>1</v>
      </c>
    </row>
    <row r="212" spans="33:33" x14ac:dyDescent="0.25">
      <c r="AG212" s="1">
        <v>1</v>
      </c>
    </row>
    <row r="213" spans="33:33" x14ac:dyDescent="0.25">
      <c r="AG213" s="1">
        <v>1</v>
      </c>
    </row>
    <row r="214" spans="33:33" x14ac:dyDescent="0.25">
      <c r="AG214" s="1">
        <v>1</v>
      </c>
    </row>
    <row r="215" spans="33:33" x14ac:dyDescent="0.25">
      <c r="AG215" s="1">
        <v>1</v>
      </c>
    </row>
    <row r="216" spans="33:33" x14ac:dyDescent="0.25">
      <c r="AG216" s="1">
        <v>1</v>
      </c>
    </row>
    <row r="217" spans="33:33" x14ac:dyDescent="0.25">
      <c r="AG217" s="1">
        <v>1</v>
      </c>
    </row>
    <row r="218" spans="33:33" x14ac:dyDescent="0.25">
      <c r="AG218" s="1">
        <v>1</v>
      </c>
    </row>
    <row r="219" spans="33:33" x14ac:dyDescent="0.25">
      <c r="AG219" s="1">
        <v>1</v>
      </c>
    </row>
    <row r="220" spans="33:33" x14ac:dyDescent="0.25">
      <c r="AG220" s="1">
        <v>1</v>
      </c>
    </row>
    <row r="221" spans="33:33" x14ac:dyDescent="0.25">
      <c r="AG221" s="1">
        <v>1</v>
      </c>
    </row>
    <row r="222" spans="33:33" x14ac:dyDescent="0.25">
      <c r="AG222" s="1">
        <v>1</v>
      </c>
    </row>
    <row r="223" spans="33:33" x14ac:dyDescent="0.25">
      <c r="AG223" s="1">
        <v>1</v>
      </c>
    </row>
    <row r="224" spans="33:33" x14ac:dyDescent="0.25">
      <c r="AG224" s="1">
        <v>1</v>
      </c>
    </row>
    <row r="225" spans="33:33" x14ac:dyDescent="0.25">
      <c r="AG225" s="1">
        <v>1</v>
      </c>
    </row>
    <row r="226" spans="33:33" x14ac:dyDescent="0.25">
      <c r="AG226" s="1">
        <v>1</v>
      </c>
    </row>
    <row r="227" spans="33:33" x14ac:dyDescent="0.25">
      <c r="AG227" s="1">
        <v>1</v>
      </c>
    </row>
    <row r="228" spans="33:33" x14ac:dyDescent="0.25">
      <c r="AG228" s="1">
        <v>1</v>
      </c>
    </row>
    <row r="229" spans="33:33" x14ac:dyDescent="0.25">
      <c r="AG229" s="1">
        <v>1</v>
      </c>
    </row>
    <row r="230" spans="33:33" x14ac:dyDescent="0.25">
      <c r="AG230" s="1">
        <v>1</v>
      </c>
    </row>
    <row r="231" spans="33:33" x14ac:dyDescent="0.25">
      <c r="AG231" s="1">
        <v>1</v>
      </c>
    </row>
    <row r="232" spans="33:33" x14ac:dyDescent="0.25">
      <c r="AG232" s="1">
        <v>1</v>
      </c>
    </row>
    <row r="233" spans="33:33" x14ac:dyDescent="0.25">
      <c r="AG233" s="1">
        <v>1</v>
      </c>
    </row>
    <row r="234" spans="33:33" x14ac:dyDescent="0.25">
      <c r="AG234" s="1">
        <v>1</v>
      </c>
    </row>
    <row r="235" spans="33:33" x14ac:dyDescent="0.25">
      <c r="AG235" s="1">
        <v>1</v>
      </c>
    </row>
    <row r="236" spans="33:33" x14ac:dyDescent="0.25">
      <c r="AG236" s="1">
        <v>1</v>
      </c>
    </row>
    <row r="237" spans="33:33" x14ac:dyDescent="0.25">
      <c r="AG237" s="1">
        <v>1</v>
      </c>
    </row>
    <row r="238" spans="33:33" x14ac:dyDescent="0.25">
      <c r="AG238" s="1">
        <v>1</v>
      </c>
    </row>
    <row r="239" spans="33:33" x14ac:dyDescent="0.25">
      <c r="AG239" s="1">
        <v>1</v>
      </c>
    </row>
    <row r="240" spans="33:33" x14ac:dyDescent="0.25">
      <c r="AG240" s="1">
        <v>1</v>
      </c>
    </row>
    <row r="241" spans="33:33" x14ac:dyDescent="0.25">
      <c r="AG241" s="1">
        <v>1</v>
      </c>
    </row>
    <row r="242" spans="33:33" x14ac:dyDescent="0.25">
      <c r="AG242" s="1">
        <v>1</v>
      </c>
    </row>
    <row r="243" spans="33:33" x14ac:dyDescent="0.25">
      <c r="AG243" s="1">
        <v>1</v>
      </c>
    </row>
    <row r="244" spans="33:33" x14ac:dyDescent="0.25">
      <c r="AG244" s="1">
        <v>1</v>
      </c>
    </row>
    <row r="245" spans="33:33" x14ac:dyDescent="0.25">
      <c r="AG245" s="1">
        <v>1</v>
      </c>
    </row>
    <row r="246" spans="33:33" x14ac:dyDescent="0.25">
      <c r="AG246" s="1">
        <v>1</v>
      </c>
    </row>
    <row r="247" spans="33:33" x14ac:dyDescent="0.25">
      <c r="AG247" s="1">
        <v>1</v>
      </c>
    </row>
    <row r="248" spans="33:33" x14ac:dyDescent="0.25">
      <c r="AG248" s="1">
        <v>1</v>
      </c>
    </row>
    <row r="249" spans="33:33" x14ac:dyDescent="0.25">
      <c r="AG249" s="1">
        <v>1</v>
      </c>
    </row>
    <row r="250" spans="33:33" x14ac:dyDescent="0.25">
      <c r="AG250" s="1">
        <v>1</v>
      </c>
    </row>
    <row r="251" spans="33:33" x14ac:dyDescent="0.25">
      <c r="AG251" s="1">
        <v>1</v>
      </c>
    </row>
    <row r="252" spans="33:33" x14ac:dyDescent="0.25">
      <c r="AG252" s="1">
        <v>1</v>
      </c>
    </row>
    <row r="253" spans="33:33" x14ac:dyDescent="0.25">
      <c r="AG253" s="1">
        <v>1</v>
      </c>
    </row>
    <row r="254" spans="33:33" x14ac:dyDescent="0.25">
      <c r="AG254" s="1">
        <v>1</v>
      </c>
    </row>
    <row r="255" spans="33:33" x14ac:dyDescent="0.25">
      <c r="AG255" s="1">
        <v>1</v>
      </c>
    </row>
    <row r="256" spans="33:33" x14ac:dyDescent="0.25">
      <c r="AG256" s="1">
        <v>1</v>
      </c>
    </row>
    <row r="257" spans="33:33" x14ac:dyDescent="0.25">
      <c r="AG257" s="1">
        <v>1</v>
      </c>
    </row>
    <row r="258" spans="33:33" x14ac:dyDescent="0.25">
      <c r="AG258" s="1">
        <v>1</v>
      </c>
    </row>
    <row r="259" spans="33:33" x14ac:dyDescent="0.25">
      <c r="AG259" s="1">
        <v>1</v>
      </c>
    </row>
    <row r="260" spans="33:33" x14ac:dyDescent="0.25">
      <c r="AG260" s="1">
        <v>1</v>
      </c>
    </row>
    <row r="261" spans="33:33" x14ac:dyDescent="0.25">
      <c r="AG261" s="1">
        <v>1</v>
      </c>
    </row>
    <row r="262" spans="33:33" x14ac:dyDescent="0.25">
      <c r="AG262" s="1">
        <v>1</v>
      </c>
    </row>
    <row r="263" spans="33:33" x14ac:dyDescent="0.25">
      <c r="AG263" s="1">
        <v>1</v>
      </c>
    </row>
    <row r="264" spans="33:33" x14ac:dyDescent="0.25">
      <c r="AG264" s="1">
        <v>1</v>
      </c>
    </row>
    <row r="265" spans="33:33" x14ac:dyDescent="0.25">
      <c r="AG265" s="1">
        <v>1</v>
      </c>
    </row>
    <row r="266" spans="33:33" x14ac:dyDescent="0.25">
      <c r="AG266" s="1">
        <v>1</v>
      </c>
    </row>
    <row r="267" spans="33:33" x14ac:dyDescent="0.25">
      <c r="AG267" s="1">
        <v>1</v>
      </c>
    </row>
    <row r="268" spans="33:33" x14ac:dyDescent="0.25">
      <c r="AG268" s="1">
        <v>1</v>
      </c>
    </row>
    <row r="269" spans="33:33" x14ac:dyDescent="0.25">
      <c r="AG269" s="1">
        <v>1</v>
      </c>
    </row>
    <row r="270" spans="33:33" x14ac:dyDescent="0.25">
      <c r="AG270" s="1">
        <v>1</v>
      </c>
    </row>
    <row r="271" spans="33:33" x14ac:dyDescent="0.25">
      <c r="AG271" s="1">
        <v>1</v>
      </c>
    </row>
    <row r="272" spans="33:33" x14ac:dyDescent="0.25">
      <c r="AG272" s="1">
        <v>1</v>
      </c>
    </row>
    <row r="273" spans="33:33" x14ac:dyDescent="0.25">
      <c r="AG273" s="1">
        <v>1</v>
      </c>
    </row>
    <row r="274" spans="33:33" x14ac:dyDescent="0.25">
      <c r="AG274" s="1">
        <v>1</v>
      </c>
    </row>
    <row r="275" spans="33:33" x14ac:dyDescent="0.25">
      <c r="AG275" s="1">
        <v>1</v>
      </c>
    </row>
    <row r="276" spans="33:33" x14ac:dyDescent="0.25">
      <c r="AG276" s="1">
        <v>1</v>
      </c>
    </row>
    <row r="277" spans="33:33" x14ac:dyDescent="0.25">
      <c r="AG277" s="1">
        <v>1</v>
      </c>
    </row>
    <row r="278" spans="33:33" x14ac:dyDescent="0.25">
      <c r="AG278" s="1">
        <v>1</v>
      </c>
    </row>
    <row r="279" spans="33:33" x14ac:dyDescent="0.25">
      <c r="AG279" s="1">
        <v>1</v>
      </c>
    </row>
    <row r="280" spans="33:33" x14ac:dyDescent="0.25">
      <c r="AG280" s="1">
        <v>1</v>
      </c>
    </row>
    <row r="281" spans="33:33" x14ac:dyDescent="0.25">
      <c r="AG281" s="1">
        <v>1</v>
      </c>
    </row>
    <row r="282" spans="33:33" x14ac:dyDescent="0.25">
      <c r="AG282" s="1">
        <v>1</v>
      </c>
    </row>
    <row r="283" spans="33:33" x14ac:dyDescent="0.25">
      <c r="AG283" s="1">
        <v>1</v>
      </c>
    </row>
    <row r="284" spans="33:33" x14ac:dyDescent="0.25">
      <c r="AG284" s="1">
        <v>1</v>
      </c>
    </row>
    <row r="285" spans="33:33" x14ac:dyDescent="0.25">
      <c r="AG285" s="1">
        <v>1</v>
      </c>
    </row>
    <row r="286" spans="33:33" x14ac:dyDescent="0.25">
      <c r="AG286" s="1">
        <v>1</v>
      </c>
    </row>
    <row r="287" spans="33:33" x14ac:dyDescent="0.25">
      <c r="AG287" s="1">
        <v>1</v>
      </c>
    </row>
    <row r="288" spans="33:33" x14ac:dyDescent="0.25">
      <c r="AG288" s="1">
        <v>1</v>
      </c>
    </row>
  </sheetData>
  <mergeCells count="57">
    <mergeCell ref="O30:P31"/>
    <mergeCell ref="Q30:Q31"/>
    <mergeCell ref="A26:C27"/>
    <mergeCell ref="N26:N27"/>
    <mergeCell ref="O26:O27"/>
    <mergeCell ref="P26:Q27"/>
    <mergeCell ref="N28:N29"/>
    <mergeCell ref="O28:O29"/>
    <mergeCell ref="P28:Q29"/>
    <mergeCell ref="O24:Q25"/>
    <mergeCell ref="A17:C18"/>
    <mergeCell ref="J17:L18"/>
    <mergeCell ref="O17:P18"/>
    <mergeCell ref="Q17:Q18"/>
    <mergeCell ref="I19:I20"/>
    <mergeCell ref="J19:J20"/>
    <mergeCell ref="K19:L20"/>
    <mergeCell ref="A20:C21"/>
    <mergeCell ref="I21:I22"/>
    <mergeCell ref="J21:J22"/>
    <mergeCell ref="K21:L22"/>
    <mergeCell ref="A22:C23"/>
    <mergeCell ref="J23:K24"/>
    <mergeCell ref="L23:L24"/>
    <mergeCell ref="A24:C25"/>
    <mergeCell ref="E11:E12"/>
    <mergeCell ref="F11:G12"/>
    <mergeCell ref="P15:Q16"/>
    <mergeCell ref="O11:Q12"/>
    <mergeCell ref="A12:C13"/>
    <mergeCell ref="D13:D14"/>
    <mergeCell ref="E13:E14"/>
    <mergeCell ref="F13:G14"/>
    <mergeCell ref="N13:N14"/>
    <mergeCell ref="O13:O14"/>
    <mergeCell ref="P13:Q14"/>
    <mergeCell ref="A15:C16"/>
    <mergeCell ref="E15:F16"/>
    <mergeCell ref="G15:G16"/>
    <mergeCell ref="N15:N16"/>
    <mergeCell ref="O15:O16"/>
    <mergeCell ref="A1:C3"/>
    <mergeCell ref="Q1:Q2"/>
    <mergeCell ref="J2:L3"/>
    <mergeCell ref="I4:I5"/>
    <mergeCell ref="J4:J5"/>
    <mergeCell ref="K4:L5"/>
    <mergeCell ref="A5:C6"/>
    <mergeCell ref="I6:I7"/>
    <mergeCell ref="J6:J7"/>
    <mergeCell ref="K6:L7"/>
    <mergeCell ref="A7:C8"/>
    <mergeCell ref="J8:K9"/>
    <mergeCell ref="L8:L9"/>
    <mergeCell ref="E9:G10"/>
    <mergeCell ref="A10:C11"/>
    <mergeCell ref="D11:D12"/>
  </mergeCells>
  <conditionalFormatting sqref="E9:G10">
    <cfRule type="expression" dxfId="9" priority="10">
      <formula>$G$15&lt;1</formula>
    </cfRule>
  </conditionalFormatting>
  <conditionalFormatting sqref="E11:G16">
    <cfRule type="expression" dxfId="8" priority="9">
      <formula>$G$15&lt;1</formula>
    </cfRule>
  </conditionalFormatting>
  <conditionalFormatting sqref="J2:L3">
    <cfRule type="expression" dxfId="7" priority="8">
      <formula>$L$8&lt;1</formula>
    </cfRule>
  </conditionalFormatting>
  <conditionalFormatting sqref="J4:L9">
    <cfRule type="expression" dxfId="6" priority="7">
      <formula>$L$8&lt;1</formula>
    </cfRule>
  </conditionalFormatting>
  <conditionalFormatting sqref="J17:L18">
    <cfRule type="expression" dxfId="5" priority="6">
      <formula>$L$23&gt;1</formula>
    </cfRule>
  </conditionalFormatting>
  <conditionalFormatting sqref="J19:L24">
    <cfRule type="expression" dxfId="4" priority="5">
      <formula>$L$23&gt;1</formula>
    </cfRule>
  </conditionalFormatting>
  <conditionalFormatting sqref="O11:Q12">
    <cfRule type="expression" dxfId="3" priority="4">
      <formula>$Q$17&gt;1</formula>
    </cfRule>
  </conditionalFormatting>
  <conditionalFormatting sqref="O13:Q18">
    <cfRule type="expression" dxfId="2" priority="3">
      <formula>$Q$17&gt;1</formula>
    </cfRule>
  </conditionalFormatting>
  <conditionalFormatting sqref="O24:Q25">
    <cfRule type="expression" dxfId="1" priority="2">
      <formula>$Q$30&gt;1</formula>
    </cfRule>
  </conditionalFormatting>
  <conditionalFormatting sqref="O26:Q31">
    <cfRule type="expression" dxfId="0" priority="1">
      <formula>$Q$30&gt;1</formula>
    </cfRule>
  </conditionalFormatting>
  <dataValidations count="2">
    <dataValidation type="list" allowBlank="1" showInputMessage="1" showErrorMessage="1" sqref="A17:C18" xr:uid="{72325C8B-A21A-433A-A7F2-A593457EB21A}">
      <formula1>$AI$14:$AI$25</formula1>
    </dataValidation>
    <dataValidation type="list" allowBlank="1" showInputMessage="1" showErrorMessage="1" sqref="Q1:Q2" xr:uid="{AE31BA3F-D965-4807-A9D5-36E53676EEBC}">
      <formula1>$X$1:$X$2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3ACE-4FBC-4BC7-B3CD-DD045294FA09}">
  <dimension ref="A1:B1"/>
  <sheetViews>
    <sheetView workbookViewId="0"/>
  </sheetViews>
  <sheetFormatPr baseColWidth="10" defaultRowHeight="15" x14ac:dyDescent="0.25"/>
  <sheetData>
    <row r="1" spans="1:2" ht="409.5" x14ac:dyDescent="0.25">
      <c r="A1" s="32" t="s">
        <v>51</v>
      </c>
      <c r="B1" s="3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Dashboard - Analyse Résultat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Elodie CORMAND</cp:lastModifiedBy>
  <dcterms:created xsi:type="dcterms:W3CDTF">2018-05-31T09:01:52Z</dcterms:created>
  <dcterms:modified xsi:type="dcterms:W3CDTF">2018-06-13T07:28:46Z</dcterms:modified>
</cp:coreProperties>
</file>