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9 - Sage BI Reporting\Documentation Sources\FRP 1000\Etats\"/>
    </mc:Choice>
  </mc:AlternateContent>
  <xr:revisionPtr revIDLastSave="0" documentId="10_ncr:8100000_{298F1AAF-6B2B-42FA-BDE9-47FE4BFD5AC0}" xr6:coauthVersionLast="32" xr6:coauthVersionMax="32" xr10:uidLastSave="{00000000-0000-0000-0000-000000000000}"/>
  <bookViews>
    <workbookView xWindow="0" yWindow="0" windowWidth="28800" windowHeight="11325" xr2:uid="{9B993A6A-7A26-4739-88F9-0A0A92918996}"/>
  </bookViews>
  <sheets>
    <sheet name="Prise en Main" sheetId="3" r:id="rId1"/>
    <sheet name="SIG - Suivi Mensuel" sheetId="4" r:id="rId2"/>
    <sheet name="SIG - Suivi Mensuel &amp; Cumulé 1" sheetId="1" r:id="rId3"/>
    <sheet name="SIG - Suivi Mensuel &amp; Cumulé 2" sheetId="2" r:id="rId4"/>
  </sheets>
  <externalReferences>
    <externalReference r:id="rId5"/>
  </externalReferences>
  <definedNames>
    <definedName name="HTML_CodePage" hidden="1">1252</definedName>
    <definedName name="HTML_Control" localSheetId="0" hidden="1">{"'Soldes de Gestion'!$C$10:$F$30"}</definedName>
    <definedName name="HTML_Control" localSheetId="1" hidden="1">{"'Soldes de Gestion'!$C$10:$F$30"}</definedName>
    <definedName name="HTML_Control" localSheetId="3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  <definedName name="_xlnm.Print_Area" localSheetId="2">'SIG - Suivi Mensuel &amp; Cumulé 1'!$B$1:$P$60</definedName>
    <definedName name="_xlnm.Print_Area" localSheetId="3">'SIG - Suivi Mensuel &amp; Cumulé 2'!$B$1:$P$60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4" l="1"/>
  <c r="P59" i="4"/>
  <c r="L59" i="4"/>
  <c r="H59" i="4"/>
  <c r="M58" i="4"/>
  <c r="I58" i="4"/>
  <c r="E58" i="4"/>
  <c r="P55" i="4"/>
  <c r="L55" i="4"/>
  <c r="H55" i="4"/>
  <c r="M54" i="4"/>
  <c r="I54" i="4"/>
  <c r="E54" i="4"/>
  <c r="N53" i="4"/>
  <c r="J53" i="4"/>
  <c r="F53" i="4"/>
  <c r="P51" i="4"/>
  <c r="L51" i="4"/>
  <c r="H51" i="4"/>
  <c r="M50" i="4"/>
  <c r="I50" i="4"/>
  <c r="E50" i="4"/>
  <c r="N49" i="4"/>
  <c r="J49" i="4"/>
  <c r="F49" i="4"/>
  <c r="N45" i="4"/>
  <c r="J45" i="4"/>
  <c r="F45" i="4"/>
  <c r="O44" i="4"/>
  <c r="K44" i="4"/>
  <c r="G44" i="4"/>
  <c r="P43" i="4"/>
  <c r="L43" i="4"/>
  <c r="H43" i="4"/>
  <c r="M42" i="4"/>
  <c r="I42" i="4"/>
  <c r="E42" i="4"/>
  <c r="O40" i="4"/>
  <c r="K40" i="4"/>
  <c r="G40" i="4"/>
  <c r="P39" i="4"/>
  <c r="L39" i="4"/>
  <c r="H39" i="4"/>
  <c r="M38" i="4"/>
  <c r="I38" i="4"/>
  <c r="E38" i="4"/>
  <c r="N37" i="4"/>
  <c r="J37" i="4"/>
  <c r="F37" i="4"/>
  <c r="O36" i="4"/>
  <c r="K36" i="4"/>
  <c r="G36" i="4"/>
  <c r="P35" i="4"/>
  <c r="L35" i="4"/>
  <c r="H35" i="4"/>
  <c r="O59" i="4"/>
  <c r="K59" i="4"/>
  <c r="G59" i="4"/>
  <c r="P58" i="4"/>
  <c r="L58" i="4"/>
  <c r="H58" i="4"/>
  <c r="O55" i="4"/>
  <c r="K55" i="4"/>
  <c r="G55" i="4"/>
  <c r="P54" i="4"/>
  <c r="L54" i="4"/>
  <c r="H54" i="4"/>
  <c r="M53" i="4"/>
  <c r="I53" i="4"/>
  <c r="E53" i="4"/>
  <c r="O51" i="4"/>
  <c r="K51" i="4"/>
  <c r="G51" i="4"/>
  <c r="P50" i="4"/>
  <c r="L50" i="4"/>
  <c r="H50" i="4"/>
  <c r="M49" i="4"/>
  <c r="I49" i="4"/>
  <c r="E49" i="4"/>
  <c r="M45" i="4"/>
  <c r="I45" i="4"/>
  <c r="E45" i="4"/>
  <c r="N44" i="4"/>
  <c r="J44" i="4"/>
  <c r="F44" i="4"/>
  <c r="O43" i="4"/>
  <c r="K43" i="4"/>
  <c r="G43" i="4"/>
  <c r="P42" i="4"/>
  <c r="L42" i="4"/>
  <c r="H42" i="4"/>
  <c r="N40" i="4"/>
  <c r="J40" i="4"/>
  <c r="F40" i="4"/>
  <c r="O39" i="4"/>
  <c r="K39" i="4"/>
  <c r="G39" i="4"/>
  <c r="P38" i="4"/>
  <c r="L38" i="4"/>
  <c r="H38" i="4"/>
  <c r="M37" i="4"/>
  <c r="I37" i="4"/>
  <c r="E37" i="4"/>
  <c r="N36" i="4"/>
  <c r="J36" i="4"/>
  <c r="F36" i="4"/>
  <c r="O35" i="4"/>
  <c r="K35" i="4"/>
  <c r="G35" i="4"/>
  <c r="P34" i="4"/>
  <c r="L34" i="4"/>
  <c r="H34" i="4"/>
  <c r="M33" i="4"/>
  <c r="I33" i="4"/>
  <c r="E33" i="4"/>
  <c r="P30" i="4"/>
  <c r="N59" i="4"/>
  <c r="F59" i="4"/>
  <c r="K58" i="4"/>
  <c r="J55" i="4"/>
  <c r="O54" i="4"/>
  <c r="G54" i="4"/>
  <c r="L53" i="4"/>
  <c r="N51" i="4"/>
  <c r="F51" i="4"/>
  <c r="K50" i="4"/>
  <c r="P49" i="4"/>
  <c r="H49" i="4"/>
  <c r="L45" i="4"/>
  <c r="I44" i="4"/>
  <c r="N43" i="4"/>
  <c r="F43" i="4"/>
  <c r="K42" i="4"/>
  <c r="M40" i="4"/>
  <c r="E40" i="4"/>
  <c r="J39" i="4"/>
  <c r="O38" i="4"/>
  <c r="G38" i="4"/>
  <c r="L37" i="4"/>
  <c r="I36" i="4"/>
  <c r="N35" i="4"/>
  <c r="F35" i="4"/>
  <c r="N34" i="4"/>
  <c r="I34" i="4"/>
  <c r="P33" i="4"/>
  <c r="K33" i="4"/>
  <c r="F33" i="4"/>
  <c r="M30" i="4"/>
  <c r="I30" i="4"/>
  <c r="E30" i="4"/>
  <c r="N29" i="4"/>
  <c r="J29" i="4"/>
  <c r="F29" i="4"/>
  <c r="O28" i="4"/>
  <c r="K28" i="4"/>
  <c r="G28" i="4"/>
  <c r="P27" i="4"/>
  <c r="L27" i="4"/>
  <c r="H27" i="4"/>
  <c r="M26" i="4"/>
  <c r="I26" i="4"/>
  <c r="E26" i="4"/>
  <c r="N25" i="4"/>
  <c r="J25" i="4"/>
  <c r="F25" i="4"/>
  <c r="O24" i="4"/>
  <c r="K24" i="4"/>
  <c r="G24" i="4"/>
  <c r="P23" i="4"/>
  <c r="L23" i="4"/>
  <c r="H23" i="4"/>
  <c r="M59" i="4"/>
  <c r="E59" i="4"/>
  <c r="J58" i="4"/>
  <c r="I55" i="4"/>
  <c r="N54" i="4"/>
  <c r="F54" i="4"/>
  <c r="K53" i="4"/>
  <c r="M51" i="4"/>
  <c r="E51" i="4"/>
  <c r="J50" i="4"/>
  <c r="O49" i="4"/>
  <c r="G49" i="4"/>
  <c r="K45" i="4"/>
  <c r="P44" i="4"/>
  <c r="H44" i="4"/>
  <c r="M43" i="4"/>
  <c r="E43" i="4"/>
  <c r="J42" i="4"/>
  <c r="L40" i="4"/>
  <c r="I39" i="4"/>
  <c r="N38" i="4"/>
  <c r="F38" i="4"/>
  <c r="K37" i="4"/>
  <c r="P36" i="4"/>
  <c r="H36" i="4"/>
  <c r="M35" i="4"/>
  <c r="E35" i="4"/>
  <c r="M34" i="4"/>
  <c r="G34" i="4"/>
  <c r="O33" i="4"/>
  <c r="J33" i="4"/>
  <c r="L30" i="4"/>
  <c r="H30" i="4"/>
  <c r="M29" i="4"/>
  <c r="I29" i="4"/>
  <c r="E29" i="4"/>
  <c r="N28" i="4"/>
  <c r="J28" i="4"/>
  <c r="F28" i="4"/>
  <c r="O27" i="4"/>
  <c r="K27" i="4"/>
  <c r="G27" i="4"/>
  <c r="P26" i="4"/>
  <c r="L26" i="4"/>
  <c r="H26" i="4"/>
  <c r="M25" i="4"/>
  <c r="I25" i="4"/>
  <c r="E25" i="4"/>
  <c r="N24" i="4"/>
  <c r="J24" i="4"/>
  <c r="F24" i="4"/>
  <c r="O23" i="4"/>
  <c r="K23" i="4"/>
  <c r="G23" i="4"/>
  <c r="P22" i="4"/>
  <c r="L22" i="4"/>
  <c r="H22" i="4"/>
  <c r="M21" i="4"/>
  <c r="I21" i="4"/>
  <c r="E21" i="4"/>
  <c r="N20" i="4"/>
  <c r="J20" i="4"/>
  <c r="F20" i="4"/>
  <c r="O19" i="4"/>
  <c r="K19" i="4"/>
  <c r="G19" i="4"/>
  <c r="P18" i="4"/>
  <c r="L18" i="4"/>
  <c r="H18" i="4"/>
  <c r="N16" i="4"/>
  <c r="J16" i="4"/>
  <c r="F16" i="4"/>
  <c r="O15" i="4"/>
  <c r="K15" i="4"/>
  <c r="G15" i="4"/>
  <c r="P14" i="4"/>
  <c r="L14" i="4"/>
  <c r="H14" i="4"/>
  <c r="M13" i="4"/>
  <c r="I13" i="4"/>
  <c r="E13" i="4"/>
  <c r="N12" i="4"/>
  <c r="J12" i="4"/>
  <c r="F12" i="4"/>
  <c r="P10" i="4"/>
  <c r="L10" i="4"/>
  <c r="H10" i="4"/>
  <c r="M9" i="4"/>
  <c r="I9" i="4"/>
  <c r="E9" i="4"/>
  <c r="N8" i="4"/>
  <c r="J8" i="4"/>
  <c r="F8" i="4"/>
  <c r="E16" i="4"/>
  <c r="J15" i="4"/>
  <c r="O14" i="4"/>
  <c r="G14" i="4"/>
  <c r="L13" i="4"/>
  <c r="M12" i="4"/>
  <c r="E12" i="4"/>
  <c r="K10" i="4"/>
  <c r="P9" i="4"/>
  <c r="L9" i="4"/>
  <c r="J59" i="4"/>
  <c r="O58" i="4"/>
  <c r="G58" i="4"/>
  <c r="N55" i="4"/>
  <c r="F55" i="4"/>
  <c r="K54" i="4"/>
  <c r="P53" i="4"/>
  <c r="H53" i="4"/>
  <c r="J51" i="4"/>
  <c r="O50" i="4"/>
  <c r="G50" i="4"/>
  <c r="L49" i="4"/>
  <c r="P45" i="4"/>
  <c r="H45" i="4"/>
  <c r="M44" i="4"/>
  <c r="E44" i="4"/>
  <c r="J43" i="4"/>
  <c r="O42" i="4"/>
  <c r="G42" i="4"/>
  <c r="I40" i="4"/>
  <c r="N39" i="4"/>
  <c r="F39" i="4"/>
  <c r="K38" i="4"/>
  <c r="P37" i="4"/>
  <c r="H37" i="4"/>
  <c r="M36" i="4"/>
  <c r="E36" i="4"/>
  <c r="J35" i="4"/>
  <c r="K34" i="4"/>
  <c r="F34" i="4"/>
  <c r="N33" i="4"/>
  <c r="H33" i="4"/>
  <c r="O30" i="4"/>
  <c r="K30" i="4"/>
  <c r="G30" i="4"/>
  <c r="P29" i="4"/>
  <c r="L29" i="4"/>
  <c r="H29" i="4"/>
  <c r="M28" i="4"/>
  <c r="I28" i="4"/>
  <c r="E28" i="4"/>
  <c r="N27" i="4"/>
  <c r="J27" i="4"/>
  <c r="F27" i="4"/>
  <c r="O26" i="4"/>
  <c r="K26" i="4"/>
  <c r="G26" i="4"/>
  <c r="P25" i="4"/>
  <c r="L25" i="4"/>
  <c r="H25" i="4"/>
  <c r="M24" i="4"/>
  <c r="I24" i="4"/>
  <c r="E24" i="4"/>
  <c r="N23" i="4"/>
  <c r="J23" i="4"/>
  <c r="F23" i="4"/>
  <c r="O22" i="4"/>
  <c r="K22" i="4"/>
  <c r="G22" i="4"/>
  <c r="P21" i="4"/>
  <c r="L21" i="4"/>
  <c r="H21" i="4"/>
  <c r="M20" i="4"/>
  <c r="I20" i="4"/>
  <c r="E20" i="4"/>
  <c r="N19" i="4"/>
  <c r="J19" i="4"/>
  <c r="F19" i="4"/>
  <c r="O18" i="4"/>
  <c r="K18" i="4"/>
  <c r="G18" i="4"/>
  <c r="M16" i="4"/>
  <c r="I16" i="4"/>
  <c r="N15" i="4"/>
  <c r="F15" i="4"/>
  <c r="K14" i="4"/>
  <c r="P13" i="4"/>
  <c r="H13" i="4"/>
  <c r="I12" i="4"/>
  <c r="O10" i="4"/>
  <c r="G10" i="4"/>
  <c r="E55" i="4"/>
  <c r="F50" i="4"/>
  <c r="G45" i="4"/>
  <c r="N42" i="4"/>
  <c r="H40" i="4"/>
  <c r="O37" i="4"/>
  <c r="I35" i="4"/>
  <c r="L33" i="4"/>
  <c r="J30" i="4"/>
  <c r="G29" i="4"/>
  <c r="N26" i="4"/>
  <c r="K25" i="4"/>
  <c r="H24" i="4"/>
  <c r="E23" i="4"/>
  <c r="J22" i="4"/>
  <c r="O21" i="4"/>
  <c r="G21" i="4"/>
  <c r="L20" i="4"/>
  <c r="I19" i="4"/>
  <c r="N18" i="4"/>
  <c r="F18" i="4"/>
  <c r="P16" i="4"/>
  <c r="H16" i="4"/>
  <c r="M15" i="4"/>
  <c r="E15" i="4"/>
  <c r="J14" i="4"/>
  <c r="O13" i="4"/>
  <c r="G13" i="4"/>
  <c r="L12" i="4"/>
  <c r="N10" i="4"/>
  <c r="F10" i="4"/>
  <c r="K9" i="4"/>
  <c r="F9" i="4"/>
  <c r="M8" i="4"/>
  <c r="H8" i="4"/>
  <c r="L36" i="4"/>
  <c r="L28" i="4"/>
  <c r="F26" i="4"/>
  <c r="M23" i="4"/>
  <c r="F22" i="4"/>
  <c r="P20" i="4"/>
  <c r="E19" i="4"/>
  <c r="L16" i="4"/>
  <c r="N14" i="4"/>
  <c r="K13" i="4"/>
  <c r="H12" i="4"/>
  <c r="O9" i="4"/>
  <c r="P8" i="4"/>
  <c r="E8" i="4"/>
  <c r="F58" i="4"/>
  <c r="N50" i="4"/>
  <c r="I43" i="4"/>
  <c r="E34" i="4"/>
  <c r="K29" i="4"/>
  <c r="E27" i="4"/>
  <c r="I23" i="4"/>
  <c r="E22" i="4"/>
  <c r="O20" i="4"/>
  <c r="L19" i="4"/>
  <c r="P15" i="4"/>
  <c r="M14" i="4"/>
  <c r="J13" i="4"/>
  <c r="G12" i="4"/>
  <c r="I10" i="4"/>
  <c r="O8" i="4"/>
  <c r="I59" i="4"/>
  <c r="J54" i="4"/>
  <c r="K49" i="4"/>
  <c r="L44" i="4"/>
  <c r="F42" i="4"/>
  <c r="M39" i="4"/>
  <c r="G37" i="4"/>
  <c r="O34" i="4"/>
  <c r="G33" i="4"/>
  <c r="F30" i="4"/>
  <c r="P28" i="4"/>
  <c r="M27" i="4"/>
  <c r="J26" i="4"/>
  <c r="G25" i="4"/>
  <c r="I22" i="4"/>
  <c r="N21" i="4"/>
  <c r="F21" i="4"/>
  <c r="K20" i="4"/>
  <c r="P19" i="4"/>
  <c r="H19" i="4"/>
  <c r="M18" i="4"/>
  <c r="E18" i="4"/>
  <c r="O16" i="4"/>
  <c r="G16" i="4"/>
  <c r="L15" i="4"/>
  <c r="I14" i="4"/>
  <c r="N13" i="4"/>
  <c r="F13" i="4"/>
  <c r="K12" i="4"/>
  <c r="M10" i="4"/>
  <c r="E10" i="4"/>
  <c r="J9" i="4"/>
  <c r="L8" i="4"/>
  <c r="G8" i="4"/>
  <c r="N58" i="4"/>
  <c r="O53" i="4"/>
  <c r="I51" i="4"/>
  <c r="E39" i="4"/>
  <c r="J34" i="4"/>
  <c r="O29" i="4"/>
  <c r="I27" i="4"/>
  <c r="P24" i="4"/>
  <c r="N22" i="4"/>
  <c r="K21" i="4"/>
  <c r="H20" i="4"/>
  <c r="M19" i="4"/>
  <c r="J18" i="4"/>
  <c r="I15" i="4"/>
  <c r="F14" i="4"/>
  <c r="P12" i="4"/>
  <c r="J10" i="4"/>
  <c r="H9" i="4"/>
  <c r="K8" i="4"/>
  <c r="M55" i="4"/>
  <c r="G53" i="4"/>
  <c r="O45" i="4"/>
  <c r="P40" i="4"/>
  <c r="J38" i="4"/>
  <c r="N30" i="4"/>
  <c r="H28" i="4"/>
  <c r="O25" i="4"/>
  <c r="L24" i="4"/>
  <c r="M22" i="4"/>
  <c r="J21" i="4"/>
  <c r="G20" i="4"/>
  <c r="I18" i="4"/>
  <c r="K16" i="4"/>
  <c r="H15" i="4"/>
  <c r="E14" i="4"/>
  <c r="O12" i="4"/>
  <c r="N9" i="4"/>
  <c r="G9" i="4"/>
  <c r="I8" i="4"/>
  <c r="I11" i="4" l="1"/>
  <c r="I17" i="4" s="1"/>
  <c r="Q14" i="4"/>
  <c r="I31" i="4"/>
  <c r="G56" i="4"/>
  <c r="K11" i="4"/>
  <c r="K17" i="4" s="1"/>
  <c r="J31" i="4"/>
  <c r="Q39" i="4"/>
  <c r="O56" i="4"/>
  <c r="G11" i="4"/>
  <c r="G17" i="4" s="1"/>
  <c r="L11" i="4"/>
  <c r="L17" i="4" s="1"/>
  <c r="Q10" i="4"/>
  <c r="E31" i="4"/>
  <c r="E61" i="4" s="1"/>
  <c r="Q18" i="4"/>
  <c r="M31" i="4"/>
  <c r="F46" i="4"/>
  <c r="K52" i="4"/>
  <c r="K57" i="4" s="1"/>
  <c r="O11" i="4"/>
  <c r="O17" i="4" s="1"/>
  <c r="Q22" i="4"/>
  <c r="Q27" i="4"/>
  <c r="Q34" i="4"/>
  <c r="Q8" i="4"/>
  <c r="E11" i="4"/>
  <c r="E17" i="4" s="1"/>
  <c r="P11" i="4"/>
  <c r="P17" i="4" s="1"/>
  <c r="Q19" i="4"/>
  <c r="H11" i="4"/>
  <c r="H17" i="4" s="1"/>
  <c r="M11" i="4"/>
  <c r="M17" i="4" s="1"/>
  <c r="Q15" i="4"/>
  <c r="F31" i="4"/>
  <c r="F61" i="4" s="1"/>
  <c r="N31" i="4"/>
  <c r="Q23" i="4"/>
  <c r="I41" i="4"/>
  <c r="N46" i="4"/>
  <c r="Q55" i="4"/>
  <c r="G31" i="4"/>
  <c r="K31" i="4"/>
  <c r="O31" i="4"/>
  <c r="O61" i="4" s="1"/>
  <c r="Q20" i="4"/>
  <c r="Q24" i="4"/>
  <c r="Q28" i="4"/>
  <c r="J41" i="4"/>
  <c r="Q36" i="4"/>
  <c r="G46" i="4"/>
  <c r="O46" i="4"/>
  <c r="Q44" i="4"/>
  <c r="L52" i="4"/>
  <c r="H56" i="4"/>
  <c r="P56" i="4"/>
  <c r="Q12" i="4"/>
  <c r="Q16" i="4"/>
  <c r="F11" i="4"/>
  <c r="F17" i="4" s="1"/>
  <c r="J11" i="4"/>
  <c r="J17" i="4" s="1"/>
  <c r="N11" i="4"/>
  <c r="N17" i="4" s="1"/>
  <c r="Q9" i="4"/>
  <c r="Q13" i="4"/>
  <c r="H31" i="4"/>
  <c r="L31" i="4"/>
  <c r="L61" i="4" s="1"/>
  <c r="P31" i="4"/>
  <c r="Q21" i="4"/>
  <c r="Q25" i="4"/>
  <c r="Q29" i="4"/>
  <c r="E41" i="4"/>
  <c r="Q35" i="4"/>
  <c r="M41" i="4"/>
  <c r="J46" i="4"/>
  <c r="Q43" i="4"/>
  <c r="G52" i="4"/>
  <c r="O52" i="4"/>
  <c r="Q51" i="4"/>
  <c r="K56" i="4"/>
  <c r="Q59" i="4"/>
  <c r="Q26" i="4"/>
  <c r="Q30" i="4"/>
  <c r="F41" i="4"/>
  <c r="F47" i="4" s="1"/>
  <c r="N41" i="4"/>
  <c r="Q40" i="4"/>
  <c r="K46" i="4"/>
  <c r="H52" i="4"/>
  <c r="H57" i="4" s="1"/>
  <c r="P52" i="4"/>
  <c r="P57" i="4" s="1"/>
  <c r="L56" i="4"/>
  <c r="Q33" i="4"/>
  <c r="G41" i="4"/>
  <c r="G47" i="4" s="1"/>
  <c r="K41" i="4"/>
  <c r="O41" i="4"/>
  <c r="O47" i="4" s="1"/>
  <c r="Q37" i="4"/>
  <c r="H46" i="4"/>
  <c r="L46" i="4"/>
  <c r="P46" i="4"/>
  <c r="Q45" i="4"/>
  <c r="Q49" i="4"/>
  <c r="E52" i="4"/>
  <c r="I52" i="4"/>
  <c r="M52" i="4"/>
  <c r="Q53" i="4"/>
  <c r="E56" i="4"/>
  <c r="I56" i="4"/>
  <c r="M56" i="4"/>
  <c r="H41" i="4"/>
  <c r="H47" i="4" s="1"/>
  <c r="L41" i="4"/>
  <c r="L47" i="4" s="1"/>
  <c r="P41" i="4"/>
  <c r="P47" i="4" s="1"/>
  <c r="Q38" i="4"/>
  <c r="E46" i="4"/>
  <c r="Q42" i="4"/>
  <c r="I46" i="4"/>
  <c r="M46" i="4"/>
  <c r="F52" i="4"/>
  <c r="J52" i="4"/>
  <c r="N52" i="4"/>
  <c r="Q50" i="4"/>
  <c r="F56" i="4"/>
  <c r="J56" i="4"/>
  <c r="N56" i="4"/>
  <c r="Q54" i="4"/>
  <c r="Q58" i="4"/>
  <c r="J3" i="2"/>
  <c r="D3" i="2" s="1"/>
  <c r="Q2" i="2"/>
  <c r="N2" i="2"/>
  <c r="M2" i="2"/>
  <c r="D2" i="2"/>
  <c r="C2" i="2"/>
  <c r="N3" i="1"/>
  <c r="M3" i="1"/>
  <c r="J3" i="1"/>
  <c r="D3" i="1" s="1"/>
  <c r="C3" i="1"/>
  <c r="Q2" i="1"/>
  <c r="N2" i="1"/>
  <c r="M2" i="1"/>
  <c r="D2" i="1"/>
  <c r="C2" i="1"/>
  <c r="D56" i="2"/>
  <c r="D49" i="2"/>
  <c r="D42" i="2"/>
  <c r="D37" i="2"/>
  <c r="D33" i="2"/>
  <c r="D27" i="2"/>
  <c r="D23" i="2"/>
  <c r="D19" i="2"/>
  <c r="D14" i="2"/>
  <c r="D53" i="2"/>
  <c r="D48" i="2"/>
  <c r="D41" i="2"/>
  <c r="D36" i="2"/>
  <c r="D32" i="2"/>
  <c r="D26" i="2"/>
  <c r="D22" i="2"/>
  <c r="D18" i="2"/>
  <c r="D13" i="2"/>
  <c r="D52" i="2"/>
  <c r="D47" i="2"/>
  <c r="D40" i="2"/>
  <c r="D35" i="2"/>
  <c r="D31" i="2"/>
  <c r="D25" i="2"/>
  <c r="D21" i="2"/>
  <c r="D17" i="2"/>
  <c r="D12" i="2"/>
  <c r="D57" i="2"/>
  <c r="D43" i="2"/>
  <c r="D20" i="2"/>
  <c r="D10" i="2"/>
  <c r="B1" i="2"/>
  <c r="D28" i="2"/>
  <c r="D34" i="2"/>
  <c r="D16" i="2"/>
  <c r="D11" i="2"/>
  <c r="D8" i="2"/>
  <c r="D38" i="2"/>
  <c r="D51" i="2"/>
  <c r="D24" i="2"/>
  <c r="D6" i="2"/>
  <c r="W1" i="2"/>
  <c r="D7" i="2"/>
  <c r="N57" i="1"/>
  <c r="D57" i="1"/>
  <c r="N56" i="1"/>
  <c r="D56" i="1"/>
  <c r="N53" i="1"/>
  <c r="D53" i="1"/>
  <c r="N52" i="1"/>
  <c r="D52" i="1"/>
  <c r="N51" i="1"/>
  <c r="D51" i="1"/>
  <c r="N49" i="1"/>
  <c r="D49" i="1"/>
  <c r="N48" i="1"/>
  <c r="D48" i="1"/>
  <c r="C57" i="1"/>
  <c r="C56" i="1"/>
  <c r="C53" i="1"/>
  <c r="C52" i="1"/>
  <c r="C51" i="1"/>
  <c r="M49" i="1"/>
  <c r="M48" i="1"/>
  <c r="N47" i="1"/>
  <c r="C47" i="1"/>
  <c r="M43" i="1"/>
  <c r="D42" i="1"/>
  <c r="M41" i="1"/>
  <c r="D40" i="1"/>
  <c r="N37" i="1"/>
  <c r="C37" i="1"/>
  <c r="N35" i="1"/>
  <c r="C35" i="1"/>
  <c r="N33" i="1"/>
  <c r="C33" i="1"/>
  <c r="N31" i="1"/>
  <c r="C31" i="1"/>
  <c r="N28" i="1"/>
  <c r="C28" i="1"/>
  <c r="N26" i="1"/>
  <c r="C26" i="1"/>
  <c r="N24" i="1"/>
  <c r="C24" i="1"/>
  <c r="N22" i="1"/>
  <c r="C22" i="1"/>
  <c r="N20" i="1"/>
  <c r="C20" i="1"/>
  <c r="N18" i="1"/>
  <c r="C18" i="1"/>
  <c r="N16" i="1"/>
  <c r="C16" i="1"/>
  <c r="D14" i="1"/>
  <c r="M13" i="1"/>
  <c r="D12" i="1"/>
  <c r="N11" i="1"/>
  <c r="D11" i="1"/>
  <c r="N10" i="1"/>
  <c r="D10" i="1"/>
  <c r="N8" i="1"/>
  <c r="D8" i="1"/>
  <c r="N7" i="1"/>
  <c r="D7" i="1"/>
  <c r="N6" i="1"/>
  <c r="D6" i="1"/>
  <c r="W1" i="1"/>
  <c r="C34" i="1"/>
  <c r="C27" i="1"/>
  <c r="C25" i="1"/>
  <c r="C23" i="1"/>
  <c r="N21" i="1"/>
  <c r="C19" i="1"/>
  <c r="N17" i="1"/>
  <c r="M14" i="1"/>
  <c r="M12" i="1"/>
  <c r="D47" i="1"/>
  <c r="C43" i="1"/>
  <c r="C41" i="1"/>
  <c r="D37" i="1"/>
  <c r="M34" i="1"/>
  <c r="D33" i="1"/>
  <c r="M47" i="1"/>
  <c r="N42" i="1"/>
  <c r="C42" i="1"/>
  <c r="N40" i="1"/>
  <c r="C40" i="1"/>
  <c r="D38" i="1"/>
  <c r="M37" i="1"/>
  <c r="D36" i="1"/>
  <c r="M35" i="1"/>
  <c r="D34" i="1"/>
  <c r="M33" i="1"/>
  <c r="D32" i="1"/>
  <c r="M31" i="1"/>
  <c r="M28" i="1"/>
  <c r="D27" i="1"/>
  <c r="M26" i="1"/>
  <c r="D25" i="1"/>
  <c r="M24" i="1"/>
  <c r="D23" i="1"/>
  <c r="M22" i="1"/>
  <c r="D21" i="1"/>
  <c r="M20" i="1"/>
  <c r="D19" i="1"/>
  <c r="M18" i="1"/>
  <c r="D17" i="1"/>
  <c r="M16" i="1"/>
  <c r="N14" i="1"/>
  <c r="C14" i="1"/>
  <c r="N12" i="1"/>
  <c r="C12" i="1"/>
  <c r="M11" i="1"/>
  <c r="C11" i="1"/>
  <c r="M10" i="1"/>
  <c r="C10" i="1"/>
  <c r="M8" i="1"/>
  <c r="C8" i="1"/>
  <c r="M7" i="1"/>
  <c r="C7" i="1"/>
  <c r="M6" i="1"/>
  <c r="C6" i="1"/>
  <c r="B1" i="1"/>
  <c r="M57" i="1"/>
  <c r="M56" i="1"/>
  <c r="M53" i="1"/>
  <c r="M52" i="1"/>
  <c r="M51" i="1"/>
  <c r="C49" i="1"/>
  <c r="C48" i="1"/>
  <c r="D43" i="1"/>
  <c r="M42" i="1"/>
  <c r="D41" i="1"/>
  <c r="M40" i="1"/>
  <c r="N38" i="1"/>
  <c r="C38" i="1"/>
  <c r="N36" i="1"/>
  <c r="C36" i="1"/>
  <c r="N34" i="1"/>
  <c r="N32" i="1"/>
  <c r="C32" i="1"/>
  <c r="N27" i="1"/>
  <c r="N25" i="1"/>
  <c r="N23" i="1"/>
  <c r="C21" i="1"/>
  <c r="N19" i="1"/>
  <c r="C17" i="1"/>
  <c r="D13" i="1"/>
  <c r="N43" i="1"/>
  <c r="N41" i="1"/>
  <c r="M38" i="1"/>
  <c r="M36" i="1"/>
  <c r="D35" i="1"/>
  <c r="M32" i="1"/>
  <c r="D28" i="1"/>
  <c r="M25" i="1"/>
  <c r="D20" i="1"/>
  <c r="M17" i="1"/>
  <c r="D24" i="1"/>
  <c r="D16" i="1"/>
  <c r="D26" i="1"/>
  <c r="D31" i="1"/>
  <c r="M27" i="1"/>
  <c r="D22" i="1"/>
  <c r="M19" i="1"/>
  <c r="N13" i="1"/>
  <c r="M21" i="1"/>
  <c r="C13" i="1"/>
  <c r="M23" i="1"/>
  <c r="D18" i="1"/>
  <c r="J47" i="4" l="1"/>
  <c r="N57" i="4"/>
  <c r="I57" i="4"/>
  <c r="O57" i="4"/>
  <c r="M47" i="4"/>
  <c r="H61" i="4"/>
  <c r="J60" i="4"/>
  <c r="J62" i="4" s="1"/>
  <c r="J32" i="4"/>
  <c r="J48" i="4" s="1"/>
  <c r="K61" i="4"/>
  <c r="I47" i="4"/>
  <c r="P60" i="4"/>
  <c r="P32" i="4"/>
  <c r="P48" i="4" s="1"/>
  <c r="I61" i="4"/>
  <c r="M57" i="4"/>
  <c r="E57" i="4"/>
  <c r="K47" i="4"/>
  <c r="N47" i="4"/>
  <c r="G57" i="4"/>
  <c r="Q41" i="4"/>
  <c r="Q47" i="4" s="1"/>
  <c r="F60" i="4"/>
  <c r="F62" i="4" s="1"/>
  <c r="F32" i="4"/>
  <c r="F48" i="4" s="1"/>
  <c r="G61" i="4"/>
  <c r="M32" i="4"/>
  <c r="M48" i="4" s="1"/>
  <c r="M60" i="4"/>
  <c r="M62" i="4" s="1"/>
  <c r="E60" i="4"/>
  <c r="E62" i="4" s="1"/>
  <c r="E32" i="4"/>
  <c r="M61" i="4"/>
  <c r="L32" i="4"/>
  <c r="L48" i="4" s="1"/>
  <c r="L60" i="4"/>
  <c r="L62" i="4" s="1"/>
  <c r="J61" i="4"/>
  <c r="N60" i="4"/>
  <c r="N62" i="4" s="1"/>
  <c r="N32" i="4"/>
  <c r="N48" i="4" s="1"/>
  <c r="J57" i="4"/>
  <c r="Q46" i="4"/>
  <c r="F57" i="4"/>
  <c r="Q56" i="4"/>
  <c r="Q52" i="4"/>
  <c r="E47" i="4"/>
  <c r="P61" i="4"/>
  <c r="L57" i="4"/>
  <c r="N61" i="4"/>
  <c r="H32" i="4"/>
  <c r="H48" i="4" s="1"/>
  <c r="H60" i="4"/>
  <c r="H62" i="4" s="1"/>
  <c r="Q11" i="4"/>
  <c r="Q17" i="4" s="1"/>
  <c r="O60" i="4"/>
  <c r="O62" i="4" s="1"/>
  <c r="O32" i="4"/>
  <c r="O48" i="4" s="1"/>
  <c r="Q31" i="4"/>
  <c r="G60" i="4"/>
  <c r="G62" i="4" s="1"/>
  <c r="G32" i="4"/>
  <c r="G48" i="4" s="1"/>
  <c r="K60" i="4"/>
  <c r="K62" i="4" s="1"/>
  <c r="K32" i="4"/>
  <c r="I60" i="4"/>
  <c r="I62" i="4" s="1"/>
  <c r="I32" i="4"/>
  <c r="I48" i="4" s="1"/>
  <c r="D9" i="2"/>
  <c r="D15" i="2" s="1"/>
  <c r="D54" i="2"/>
  <c r="D29" i="2"/>
  <c r="D44" i="2"/>
  <c r="D50" i="2"/>
  <c r="D55" i="2" s="1"/>
  <c r="D39" i="2"/>
  <c r="M3" i="2"/>
  <c r="N3" i="2"/>
  <c r="C3" i="2"/>
  <c r="F18" i="1"/>
  <c r="O23" i="1"/>
  <c r="E13" i="1"/>
  <c r="O21" i="1"/>
  <c r="P13" i="1"/>
  <c r="O19" i="1"/>
  <c r="F22" i="1"/>
  <c r="O27" i="1"/>
  <c r="F31" i="1"/>
  <c r="F26" i="1"/>
  <c r="F24" i="1"/>
  <c r="O17" i="1"/>
  <c r="F20" i="1"/>
  <c r="O25" i="1"/>
  <c r="F28" i="1"/>
  <c r="O32" i="1"/>
  <c r="F35" i="1"/>
  <c r="O36" i="1"/>
  <c r="O38" i="1"/>
  <c r="P41" i="1"/>
  <c r="P43" i="1"/>
  <c r="F13" i="1"/>
  <c r="E17" i="1"/>
  <c r="P19" i="1"/>
  <c r="E21" i="1"/>
  <c r="P23" i="1"/>
  <c r="P25" i="1"/>
  <c r="P27" i="1"/>
  <c r="E32" i="1"/>
  <c r="P32" i="1"/>
  <c r="P34" i="1"/>
  <c r="E36" i="1"/>
  <c r="P36" i="1"/>
  <c r="E38" i="1"/>
  <c r="P38" i="1"/>
  <c r="F41" i="1"/>
  <c r="O42" i="1"/>
  <c r="F43" i="1"/>
  <c r="E48" i="1"/>
  <c r="E49" i="1"/>
  <c r="O52" i="1"/>
  <c r="O53" i="1"/>
  <c r="O56" i="1"/>
  <c r="O57" i="1"/>
  <c r="E7" i="1"/>
  <c r="O7" i="1"/>
  <c r="E8" i="1"/>
  <c r="O8" i="1"/>
  <c r="E10" i="1"/>
  <c r="F16" i="1"/>
  <c r="D29" i="1"/>
  <c r="M44" i="1"/>
  <c r="O40" i="1"/>
  <c r="M54" i="1"/>
  <c r="O51" i="1"/>
  <c r="C9" i="1"/>
  <c r="C15" i="1" s="1"/>
  <c r="E6" i="1"/>
  <c r="M9" i="1"/>
  <c r="M15" i="1" s="1"/>
  <c r="O6" i="1"/>
  <c r="O10" i="1"/>
  <c r="E11" i="1"/>
  <c r="O11" i="1"/>
  <c r="E12" i="1"/>
  <c r="P12" i="1"/>
  <c r="E14" i="1"/>
  <c r="P14" i="1"/>
  <c r="M29" i="1"/>
  <c r="O16" i="1"/>
  <c r="F17" i="1"/>
  <c r="O18" i="1"/>
  <c r="F19" i="1"/>
  <c r="O20" i="1"/>
  <c r="F21" i="1"/>
  <c r="O22" i="1"/>
  <c r="F23" i="1"/>
  <c r="O24" i="1"/>
  <c r="F25" i="1"/>
  <c r="O26" i="1"/>
  <c r="F27" i="1"/>
  <c r="O28" i="1"/>
  <c r="O31" i="1"/>
  <c r="F32" i="1"/>
  <c r="M39" i="1"/>
  <c r="O33" i="1"/>
  <c r="F34" i="1"/>
  <c r="O35" i="1"/>
  <c r="F36" i="1"/>
  <c r="O37" i="1"/>
  <c r="F38" i="1"/>
  <c r="E40" i="1"/>
  <c r="C44" i="1"/>
  <c r="P40" i="1"/>
  <c r="N44" i="1"/>
  <c r="E42" i="1"/>
  <c r="P42" i="1"/>
  <c r="M50" i="1"/>
  <c r="M55" i="1" s="1"/>
  <c r="O47" i="1"/>
  <c r="D39" i="1"/>
  <c r="F33" i="1"/>
  <c r="O34" i="1"/>
  <c r="F37" i="1"/>
  <c r="E41" i="1"/>
  <c r="E43" i="1"/>
  <c r="D50" i="1"/>
  <c r="D55" i="1" s="1"/>
  <c r="F47" i="1"/>
  <c r="O12" i="1"/>
  <c r="O14" i="1"/>
  <c r="P17" i="1"/>
  <c r="E19" i="1"/>
  <c r="P21" i="1"/>
  <c r="E23" i="1"/>
  <c r="E25" i="1"/>
  <c r="E27" i="1"/>
  <c r="E34" i="1"/>
  <c r="D9" i="1"/>
  <c r="D15" i="1" s="1"/>
  <c r="F6" i="1"/>
  <c r="N9" i="1"/>
  <c r="N15" i="1" s="1"/>
  <c r="P6" i="1"/>
  <c r="F7" i="1"/>
  <c r="P7" i="1"/>
  <c r="F8" i="1"/>
  <c r="P8" i="1"/>
  <c r="F10" i="1"/>
  <c r="P10" i="1"/>
  <c r="F11" i="1"/>
  <c r="P11" i="1"/>
  <c r="F12" i="1"/>
  <c r="O13" i="1"/>
  <c r="F14" i="1"/>
  <c r="E16" i="1"/>
  <c r="C29" i="1"/>
  <c r="N29" i="1"/>
  <c r="N59" i="1" s="1"/>
  <c r="P16" i="1"/>
  <c r="E18" i="1"/>
  <c r="P18" i="1"/>
  <c r="E20" i="1"/>
  <c r="P20" i="1"/>
  <c r="E22" i="1"/>
  <c r="P22" i="1"/>
  <c r="E24" i="1"/>
  <c r="P24" i="1"/>
  <c r="E26" i="1"/>
  <c r="P26" i="1"/>
  <c r="E28" i="1"/>
  <c r="P28" i="1"/>
  <c r="E31" i="1"/>
  <c r="P31" i="1"/>
  <c r="E33" i="1"/>
  <c r="C39" i="1"/>
  <c r="N39" i="1"/>
  <c r="N45" i="1" s="1"/>
  <c r="P33" i="1"/>
  <c r="E35" i="1"/>
  <c r="P35" i="1"/>
  <c r="E37" i="1"/>
  <c r="P37" i="1"/>
  <c r="D44" i="1"/>
  <c r="F40" i="1"/>
  <c r="O41" i="1"/>
  <c r="F42" i="1"/>
  <c r="O43" i="1"/>
  <c r="E47" i="1"/>
  <c r="C50" i="1"/>
  <c r="P47" i="1"/>
  <c r="N50" i="1"/>
  <c r="N55" i="1" s="1"/>
  <c r="O48" i="1"/>
  <c r="O49" i="1"/>
  <c r="E51" i="1"/>
  <c r="C54" i="1"/>
  <c r="E52" i="1"/>
  <c r="E53" i="1"/>
  <c r="E56" i="1"/>
  <c r="E57" i="1"/>
  <c r="F48" i="1"/>
  <c r="P48" i="1"/>
  <c r="F49" i="1"/>
  <c r="P49" i="1"/>
  <c r="D54" i="1"/>
  <c r="F51" i="1"/>
  <c r="N54" i="1"/>
  <c r="P51" i="1"/>
  <c r="F52" i="1"/>
  <c r="P52" i="1"/>
  <c r="F53" i="1"/>
  <c r="P53" i="1"/>
  <c r="F56" i="1"/>
  <c r="P56" i="1"/>
  <c r="F57" i="1"/>
  <c r="P57" i="1"/>
  <c r="N11" i="2"/>
  <c r="N20" i="2"/>
  <c r="N57" i="2"/>
  <c r="N43" i="2"/>
  <c r="N7" i="2"/>
  <c r="N24" i="2"/>
  <c r="N6" i="2"/>
  <c r="N34" i="2"/>
  <c r="N51" i="2"/>
  <c r="N8" i="2"/>
  <c r="N28" i="2"/>
  <c r="N38" i="2"/>
  <c r="N10" i="2"/>
  <c r="N16" i="2"/>
  <c r="N12" i="2"/>
  <c r="N17" i="2"/>
  <c r="N21" i="2"/>
  <c r="N25" i="2"/>
  <c r="N31" i="2"/>
  <c r="N35" i="2"/>
  <c r="N40" i="2"/>
  <c r="N47" i="2"/>
  <c r="N52" i="2"/>
  <c r="N13" i="2"/>
  <c r="N18" i="2"/>
  <c r="N22" i="2"/>
  <c r="N26" i="2"/>
  <c r="N32" i="2"/>
  <c r="N36" i="2"/>
  <c r="N41" i="2"/>
  <c r="N48" i="2"/>
  <c r="N53" i="2"/>
  <c r="N14" i="2"/>
  <c r="N19" i="2"/>
  <c r="N23" i="2"/>
  <c r="N27" i="2"/>
  <c r="N33" i="2"/>
  <c r="N37" i="2"/>
  <c r="N42" i="2"/>
  <c r="N49" i="2"/>
  <c r="N56" i="2"/>
  <c r="C40" i="2"/>
  <c r="C47" i="2"/>
  <c r="C7" i="2"/>
  <c r="C17" i="2"/>
  <c r="C31" i="2"/>
  <c r="C10" i="2"/>
  <c r="C8" i="2"/>
  <c r="C11" i="2"/>
  <c r="C21" i="2"/>
  <c r="C12" i="2"/>
  <c r="C25" i="2"/>
  <c r="C35" i="2"/>
  <c r="C52" i="2"/>
  <c r="C6" i="2"/>
  <c r="C13" i="2"/>
  <c r="C18" i="2"/>
  <c r="C22" i="2"/>
  <c r="C26" i="2"/>
  <c r="C32" i="2"/>
  <c r="C36" i="2"/>
  <c r="C41" i="2"/>
  <c r="C48" i="2"/>
  <c r="C53" i="2"/>
  <c r="C14" i="2"/>
  <c r="C19" i="2"/>
  <c r="C23" i="2"/>
  <c r="C27" i="2"/>
  <c r="C33" i="2"/>
  <c r="C37" i="2"/>
  <c r="C42" i="2"/>
  <c r="C49" i="2"/>
  <c r="C56" i="2"/>
  <c r="C16" i="2"/>
  <c r="C20" i="2"/>
  <c r="C24" i="2"/>
  <c r="C28" i="2"/>
  <c r="C34" i="2"/>
  <c r="C38" i="2"/>
  <c r="C43" i="2"/>
  <c r="C51" i="2"/>
  <c r="C57" i="2"/>
  <c r="M7" i="2"/>
  <c r="M8" i="2"/>
  <c r="M17" i="2"/>
  <c r="M31" i="2"/>
  <c r="M12" i="2"/>
  <c r="M40" i="2"/>
  <c r="M47" i="2"/>
  <c r="M10" i="2"/>
  <c r="M21" i="2"/>
  <c r="M6" i="2"/>
  <c r="M11" i="2"/>
  <c r="M25" i="2"/>
  <c r="M35" i="2"/>
  <c r="M52" i="2"/>
  <c r="M13" i="2"/>
  <c r="M18" i="2"/>
  <c r="M22" i="2"/>
  <c r="M26" i="2"/>
  <c r="M32" i="2"/>
  <c r="M36" i="2"/>
  <c r="M41" i="2"/>
  <c r="M48" i="2"/>
  <c r="M53" i="2"/>
  <c r="M14" i="2"/>
  <c r="M19" i="2"/>
  <c r="M23" i="2"/>
  <c r="M27" i="2"/>
  <c r="M33" i="2"/>
  <c r="M37" i="2"/>
  <c r="M42" i="2"/>
  <c r="M49" i="2"/>
  <c r="M56" i="2"/>
  <c r="M16" i="2"/>
  <c r="M20" i="2"/>
  <c r="M24" i="2"/>
  <c r="M28" i="2"/>
  <c r="M34" i="2"/>
  <c r="M38" i="2"/>
  <c r="M43" i="2"/>
  <c r="M51" i="2"/>
  <c r="M57" i="2"/>
  <c r="Q60" i="4" l="1"/>
  <c r="Q32" i="4"/>
  <c r="Q48" i="4" s="1"/>
  <c r="Q61" i="4"/>
  <c r="P62" i="4"/>
  <c r="E48" i="4"/>
  <c r="K48" i="4"/>
  <c r="Q57" i="4"/>
  <c r="O57" i="2"/>
  <c r="O51" i="2"/>
  <c r="M54" i="2"/>
  <c r="O43" i="2"/>
  <c r="O38" i="2"/>
  <c r="O34" i="2"/>
  <c r="O28" i="2"/>
  <c r="O24" i="2"/>
  <c r="O20" i="2"/>
  <c r="M29" i="2"/>
  <c r="O16" i="2"/>
  <c r="O56" i="2"/>
  <c r="O49" i="2"/>
  <c r="O42" i="2"/>
  <c r="O37" i="2"/>
  <c r="M39" i="2"/>
  <c r="O33" i="2"/>
  <c r="O27" i="2"/>
  <c r="O23" i="2"/>
  <c r="O19" i="2"/>
  <c r="O14" i="2"/>
  <c r="O53" i="2"/>
  <c r="O48" i="2"/>
  <c r="O41" i="2"/>
  <c r="O36" i="2"/>
  <c r="O32" i="2"/>
  <c r="O26" i="2"/>
  <c r="O22" i="2"/>
  <c r="O18" i="2"/>
  <c r="O13" i="2"/>
  <c r="O52" i="2"/>
  <c r="O35" i="2"/>
  <c r="O25" i="2"/>
  <c r="O11" i="2"/>
  <c r="O6" i="2"/>
  <c r="M9" i="2"/>
  <c r="M15" i="2" s="1"/>
  <c r="O21" i="2"/>
  <c r="O10" i="2"/>
  <c r="O47" i="2"/>
  <c r="M50" i="2"/>
  <c r="M55" i="2" s="1"/>
  <c r="M44" i="2"/>
  <c r="O40" i="2"/>
  <c r="O12" i="2"/>
  <c r="O31" i="2"/>
  <c r="O17" i="2"/>
  <c r="O8" i="2"/>
  <c r="O7" i="2"/>
  <c r="E57" i="2"/>
  <c r="F57" i="2"/>
  <c r="C54" i="2"/>
  <c r="E51" i="2"/>
  <c r="F51" i="2"/>
  <c r="E43" i="2"/>
  <c r="F43" i="2"/>
  <c r="E38" i="2"/>
  <c r="F38" i="2"/>
  <c r="E34" i="2"/>
  <c r="F34" i="2"/>
  <c r="E28" i="2"/>
  <c r="F28" i="2"/>
  <c r="E24" i="2"/>
  <c r="F24" i="2"/>
  <c r="E20" i="2"/>
  <c r="F20" i="2"/>
  <c r="E16" i="2"/>
  <c r="C29" i="2"/>
  <c r="F16" i="2"/>
  <c r="E56" i="2"/>
  <c r="F56" i="2"/>
  <c r="E49" i="2"/>
  <c r="F49" i="2"/>
  <c r="E42" i="2"/>
  <c r="F42" i="2"/>
  <c r="E37" i="2"/>
  <c r="F37" i="2"/>
  <c r="C39" i="2"/>
  <c r="E33" i="2"/>
  <c r="F33" i="2"/>
  <c r="E27" i="2"/>
  <c r="F27" i="2"/>
  <c r="E23" i="2"/>
  <c r="F23" i="2"/>
  <c r="E19" i="2"/>
  <c r="F19" i="2"/>
  <c r="E14" i="2"/>
  <c r="F14" i="2"/>
  <c r="E53" i="2"/>
  <c r="F53" i="2"/>
  <c r="E48" i="2"/>
  <c r="F48" i="2"/>
  <c r="E41" i="2"/>
  <c r="F41" i="2"/>
  <c r="E36" i="2"/>
  <c r="F36" i="2"/>
  <c r="E32" i="2"/>
  <c r="F32" i="2"/>
  <c r="E26" i="2"/>
  <c r="F26" i="2"/>
  <c r="E22" i="2"/>
  <c r="F22" i="2"/>
  <c r="E18" i="2"/>
  <c r="F18" i="2"/>
  <c r="E13" i="2"/>
  <c r="F13" i="2"/>
  <c r="C9" i="2"/>
  <c r="C15" i="2" s="1"/>
  <c r="E6" i="2"/>
  <c r="F6" i="2"/>
  <c r="E52" i="2"/>
  <c r="F52" i="2"/>
  <c r="E35" i="2"/>
  <c r="F35" i="2"/>
  <c r="E25" i="2"/>
  <c r="F25" i="2"/>
  <c r="E12" i="2"/>
  <c r="F12" i="2"/>
  <c r="E21" i="2"/>
  <c r="F21" i="2"/>
  <c r="E11" i="2"/>
  <c r="F11" i="2"/>
  <c r="E8" i="2"/>
  <c r="F8" i="2"/>
  <c r="E10" i="2"/>
  <c r="F10" i="2"/>
  <c r="E31" i="2"/>
  <c r="F31" i="2"/>
  <c r="E17" i="2"/>
  <c r="F17" i="2"/>
  <c r="E7" i="2"/>
  <c r="F7" i="2"/>
  <c r="C50" i="2"/>
  <c r="C55" i="2" s="1"/>
  <c r="E47" i="2"/>
  <c r="F47" i="2"/>
  <c r="E40" i="2"/>
  <c r="C44" i="2"/>
  <c r="F40" i="2"/>
  <c r="P56" i="2"/>
  <c r="P49" i="2"/>
  <c r="P42" i="2"/>
  <c r="P37" i="2"/>
  <c r="N39" i="2"/>
  <c r="N45" i="2" s="1"/>
  <c r="P33" i="2"/>
  <c r="P27" i="2"/>
  <c r="P23" i="2"/>
  <c r="P19" i="2"/>
  <c r="P14" i="2"/>
  <c r="P53" i="2"/>
  <c r="P48" i="2"/>
  <c r="P41" i="2"/>
  <c r="P36" i="2"/>
  <c r="P32" i="2"/>
  <c r="P26" i="2"/>
  <c r="P22" i="2"/>
  <c r="P18" i="2"/>
  <c r="P13" i="2"/>
  <c r="P52" i="2"/>
  <c r="P47" i="2"/>
  <c r="N50" i="2"/>
  <c r="N44" i="2"/>
  <c r="P40" i="2"/>
  <c r="P35" i="2"/>
  <c r="P31" i="2"/>
  <c r="P25" i="2"/>
  <c r="P21" i="2"/>
  <c r="P17" i="2"/>
  <c r="P12" i="2"/>
  <c r="N29" i="2"/>
  <c r="P16" i="2"/>
  <c r="P10" i="2"/>
  <c r="P38" i="2"/>
  <c r="P28" i="2"/>
  <c r="P8" i="2"/>
  <c r="P51" i="2"/>
  <c r="N54" i="2"/>
  <c r="P34" i="2"/>
  <c r="P6" i="2"/>
  <c r="N9" i="2"/>
  <c r="N15" i="2" s="1"/>
  <c r="P24" i="2"/>
  <c r="P7" i="2"/>
  <c r="P43" i="2"/>
  <c r="P57" i="2"/>
  <c r="P20" i="2"/>
  <c r="P11" i="2"/>
  <c r="D59" i="2"/>
  <c r="D45" i="2"/>
  <c r="D58" i="2"/>
  <c r="D30" i="2"/>
  <c r="C59" i="1"/>
  <c r="M45" i="1"/>
  <c r="M59" i="1"/>
  <c r="D59" i="1"/>
  <c r="C55" i="1"/>
  <c r="D45" i="1"/>
  <c r="C45" i="1"/>
  <c r="N58" i="1"/>
  <c r="N60" i="1" s="1"/>
  <c r="N30" i="1"/>
  <c r="N46" i="1" s="1"/>
  <c r="D58" i="1"/>
  <c r="D30" i="1"/>
  <c r="D46" i="1" s="1"/>
  <c r="M58" i="1"/>
  <c r="M60" i="1" s="1"/>
  <c r="M30" i="1"/>
  <c r="C58" i="1"/>
  <c r="C60" i="1" s="1"/>
  <c r="C30" i="1"/>
  <c r="C46" i="1" s="1"/>
  <c r="Q34" i="2"/>
  <c r="Q16" i="2"/>
  <c r="Q56" i="2"/>
  <c r="Q33" i="2"/>
  <c r="Q27" i="2"/>
  <c r="Q38" i="2"/>
  <c r="Q20" i="2"/>
  <c r="Q37" i="2"/>
  <c r="Q14" i="2"/>
  <c r="Q53" i="2"/>
  <c r="Q32" i="2"/>
  <c r="Q12" i="2"/>
  <c r="Q40" i="2"/>
  <c r="Q52" i="2"/>
  <c r="Q31" i="2"/>
  <c r="Q51" i="2"/>
  <c r="Q43" i="2"/>
  <c r="Q24" i="2"/>
  <c r="Q42" i="2"/>
  <c r="Q19" i="2"/>
  <c r="Q36" i="2"/>
  <c r="Q18" i="2"/>
  <c r="Q25" i="2"/>
  <c r="Q8" i="2"/>
  <c r="Q7" i="2"/>
  <c r="Q47" i="2"/>
  <c r="Q26" i="2"/>
  <c r="Q57" i="2"/>
  <c r="Q28" i="2"/>
  <c r="Q49" i="2"/>
  <c r="Q23" i="2"/>
  <c r="Q41" i="2"/>
  <c r="Q22" i="2"/>
  <c r="Q6" i="2"/>
  <c r="Q35" i="2"/>
  <c r="Q11" i="2"/>
  <c r="Q17" i="2"/>
  <c r="Q48" i="2"/>
  <c r="Q13" i="2"/>
  <c r="Q21" i="2"/>
  <c r="Q10" i="2"/>
  <c r="Q62" i="4" l="1"/>
  <c r="N58" i="2"/>
  <c r="N30" i="2"/>
  <c r="N46" i="2" s="1"/>
  <c r="M58" i="2"/>
  <c r="M60" i="2" s="1"/>
  <c r="M30" i="2"/>
  <c r="M46" i="2" s="1"/>
  <c r="M45" i="2"/>
  <c r="D46" i="2"/>
  <c r="N59" i="2"/>
  <c r="C59" i="2"/>
  <c r="C58" i="2"/>
  <c r="C30" i="2"/>
  <c r="D60" i="2"/>
  <c r="N55" i="2"/>
  <c r="C45" i="2"/>
  <c r="M59" i="2"/>
  <c r="D60" i="1"/>
  <c r="M46" i="1"/>
  <c r="C46" i="2" l="1"/>
  <c r="C60" i="2"/>
  <c r="N60" i="2"/>
</calcChain>
</file>

<file path=xl/sharedStrings.xml><?xml version="1.0" encoding="utf-8"?>
<sst xmlns="http://schemas.openxmlformats.org/spreadsheetml/2006/main" count="566" uniqueCount="191">
  <si>
    <t>ANNEE :</t>
  </si>
  <si>
    <t>2018</t>
  </si>
  <si>
    <t>SOCIETE :</t>
  </si>
  <si>
    <t>*</t>
  </si>
  <si>
    <t>ETABLISSEMENT :</t>
  </si>
  <si>
    <t>Thème :</t>
  </si>
  <si>
    <t>Office</t>
  </si>
  <si>
    <t>K€</t>
  </si>
  <si>
    <t>JANVIER</t>
  </si>
  <si>
    <t>1</t>
  </si>
  <si>
    <t xml:space="preserve">En : </t>
  </si>
  <si>
    <t>€</t>
  </si>
  <si>
    <t>Orange</t>
  </si>
  <si>
    <t>FEVRIER</t>
  </si>
  <si>
    <t>2</t>
  </si>
  <si>
    <t xml:space="preserve">Approche </t>
  </si>
  <si>
    <t>NAT</t>
  </si>
  <si>
    <t>Rouge</t>
  </si>
  <si>
    <t>MARS</t>
  </si>
  <si>
    <t>3</t>
  </si>
  <si>
    <t>MENSUEL</t>
  </si>
  <si>
    <t xml:space="preserve">A FIN </t>
  </si>
  <si>
    <t>DECEMBRE</t>
  </si>
  <si>
    <t>CUMUL</t>
  </si>
  <si>
    <t>Violet</t>
  </si>
  <si>
    <t>AVRIL</t>
  </si>
  <si>
    <t>4</t>
  </si>
  <si>
    <t>N</t>
  </si>
  <si>
    <t>N-1</t>
  </si>
  <si>
    <t>▲▼</t>
  </si>
  <si>
    <t>%</t>
  </si>
  <si>
    <t>Vert</t>
  </si>
  <si>
    <t>MAI</t>
  </si>
  <si>
    <t>5</t>
  </si>
  <si>
    <t>707..70799999999999,7097..70979999999999</t>
  </si>
  <si>
    <t xml:space="preserve"> </t>
  </si>
  <si>
    <t>Ventes de marchandises</t>
  </si>
  <si>
    <t>Bleu</t>
  </si>
  <si>
    <t>JUIN</t>
  </si>
  <si>
    <t>6</t>
  </si>
  <si>
    <t>7..70399999999999,709..70939999999999</t>
  </si>
  <si>
    <t>Production vendue de biens</t>
  </si>
  <si>
    <t>JUILLET</t>
  </si>
  <si>
    <t>7</t>
  </si>
  <si>
    <t>704..70699999999999,708..70899999999999,7094..70969999999999,7098..70989999999999</t>
  </si>
  <si>
    <t>Production vendue de services</t>
  </si>
  <si>
    <t>AOUT</t>
  </si>
  <si>
    <t>8</t>
  </si>
  <si>
    <r>
      <t>C</t>
    </r>
    <r>
      <rPr>
        <sz val="10"/>
        <color theme="0"/>
        <rFont val="Century Gothic"/>
        <family val="2"/>
      </rPr>
      <t>HIFFRES</t>
    </r>
    <r>
      <rPr>
        <sz val="11"/>
        <color theme="0"/>
        <rFont val="Century Gothic"/>
        <family val="2"/>
      </rPr>
      <t xml:space="preserve"> D'A</t>
    </r>
    <r>
      <rPr>
        <sz val="10"/>
        <color theme="0"/>
        <rFont val="Century Gothic"/>
        <family val="2"/>
      </rPr>
      <t>FFAIRES</t>
    </r>
    <r>
      <rPr>
        <sz val="11"/>
        <color theme="0"/>
        <rFont val="Century Gothic"/>
        <family val="2"/>
      </rPr>
      <t xml:space="preserve"> N</t>
    </r>
    <r>
      <rPr>
        <sz val="10"/>
        <color theme="0"/>
        <rFont val="Century Gothic"/>
        <family val="2"/>
      </rPr>
      <t xml:space="preserve">ETS </t>
    </r>
  </si>
  <si>
    <t>SEPTEMBRE</t>
  </si>
  <si>
    <t>9</t>
  </si>
  <si>
    <t>71..71999999999999</t>
  </si>
  <si>
    <t>Production stockée</t>
  </si>
  <si>
    <t>OCTOBRE</t>
  </si>
  <si>
    <t>10</t>
  </si>
  <si>
    <t>72..72999999999999</t>
  </si>
  <si>
    <t>Production immobilisée</t>
  </si>
  <si>
    <t>NOVEMBRE</t>
  </si>
  <si>
    <t>11</t>
  </si>
  <si>
    <t>74..74999999999999</t>
  </si>
  <si>
    <t>Subventions d'exploitation</t>
  </si>
  <si>
    <t>12</t>
  </si>
  <si>
    <t>78..78599999999999,79..79599999999999</t>
  </si>
  <si>
    <t>Reprises sur amortissements et provisions, transferts de charges</t>
  </si>
  <si>
    <t>73..73999999999999,75..75499999999999,756..75999999999999</t>
  </si>
  <si>
    <t>Autres produits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</si>
  <si>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RODUITS</t>
    </r>
    <r>
      <rPr>
        <sz val="11"/>
        <color theme="0"/>
        <rFont val="Century Gothic"/>
        <family val="2"/>
      </rPr>
      <t xml:space="preserve"> D'E</t>
    </r>
    <r>
      <rPr>
        <sz val="10"/>
        <color theme="0"/>
        <rFont val="Century Gothic"/>
        <family val="2"/>
      </rPr>
      <t>XPLOITATION</t>
    </r>
    <r>
      <rPr>
        <sz val="11"/>
        <color theme="0"/>
        <rFont val="Century Gothic"/>
        <family val="2"/>
      </rPr>
      <t xml:space="preserve"> (2) (I)   </t>
    </r>
  </si>
  <si>
    <t>607..60899999999999,6097..60979999999999</t>
  </si>
  <si>
    <t>Achats de marchandises [ y compris droits de douane]</t>
  </si>
  <si>
    <t>6037..60399999999999</t>
  </si>
  <si>
    <t>Variation de stock (marchandises)</t>
  </si>
  <si>
    <t>6..60299999999999,609..60929999999999</t>
  </si>
  <si>
    <t>Achats de matières premières et autres approvisionnements</t>
  </si>
  <si>
    <t>603..60369999999999</t>
  </si>
  <si>
    <t>Variation de stock [Matières premières et approvisionnement]</t>
  </si>
  <si>
    <t>604..60699999999999,6093..60969999999999,6098..60999999999999,61..62999999999999</t>
  </si>
  <si>
    <t>Autres achats et charges externes</t>
  </si>
  <si>
    <t>63..63999999999999</t>
  </si>
  <si>
    <t xml:space="preserve">Impôts,Taxes et versements assimilés </t>
  </si>
  <si>
    <t>64..64499999999999</t>
  </si>
  <si>
    <t>Salaires et traitements</t>
  </si>
  <si>
    <t>645..64799999999999,648..64999999999999</t>
  </si>
  <si>
    <t>Charges sociales</t>
  </si>
  <si>
    <t>68..68149999999999</t>
  </si>
  <si>
    <t>Dotations aux amortissements sur immobilisations</t>
  </si>
  <si>
    <t>6816..68169999999999</t>
  </si>
  <si>
    <t>Dotations aux provisions sur immobilisations</t>
  </si>
  <si>
    <t>6817..68599999999999</t>
  </si>
  <si>
    <t>Dostations aux provisions sur actif circulant</t>
  </si>
  <si>
    <t>6815..68159999999999</t>
  </si>
  <si>
    <t>Dotations aux provisions pour risques et charges</t>
  </si>
  <si>
    <t>65..65499999999999,656..65999999999999</t>
  </si>
  <si>
    <t xml:space="preserve">Autres charges 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</si>
  <si>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HARGES</t>
    </r>
    <r>
      <rPr>
        <sz val="11"/>
        <color theme="0"/>
        <rFont val="Century Gothic"/>
        <family val="2"/>
      </rPr>
      <t xml:space="preserve"> D'E</t>
    </r>
    <r>
      <rPr>
        <sz val="10"/>
        <color theme="0"/>
        <rFont val="Century Gothic"/>
        <family val="2"/>
      </rPr>
      <t>XPLOITATION</t>
    </r>
    <r>
      <rPr>
        <sz val="11"/>
        <color theme="0"/>
        <rFont val="Century Gothic"/>
        <family val="2"/>
      </rPr>
      <t xml:space="preserve"> (4) (II)   </t>
    </r>
  </si>
  <si>
    <r>
      <t>R</t>
    </r>
    <r>
      <rPr>
        <sz val="10"/>
        <color theme="0"/>
        <rFont val="Century Gothic"/>
        <family val="2"/>
      </rPr>
      <t>ESULTAT</t>
    </r>
    <r>
      <rPr>
        <sz val="11"/>
        <color theme="0"/>
        <rFont val="Century Gothic"/>
        <family val="2"/>
      </rPr>
      <t xml:space="preserve"> D'E</t>
    </r>
    <r>
      <rPr>
        <sz val="10"/>
        <color theme="0"/>
        <rFont val="Century Gothic"/>
        <family val="2"/>
      </rPr>
      <t>XPLOITATION</t>
    </r>
    <r>
      <rPr>
        <sz val="11"/>
        <color theme="0"/>
        <rFont val="Century Gothic"/>
        <family val="2"/>
      </rPr>
      <t xml:space="preserve"> (I-II) </t>
    </r>
  </si>
  <si>
    <t>755..75599999999999</t>
  </si>
  <si>
    <t>Bénéfice attribué ou perte transférée ( III )</t>
  </si>
  <si>
    <t>655..65599999999999</t>
  </si>
  <si>
    <t>Perte supportée ou bénéfice transféré ( IV )</t>
  </si>
  <si>
    <t>761..76199999999999</t>
  </si>
  <si>
    <t>Produits financiers de participations</t>
  </si>
  <si>
    <t>762..76299999999999</t>
  </si>
  <si>
    <t>Produits des autres valeurs mobilières et créances de l'actif immobilisé</t>
  </si>
  <si>
    <t>763..76599999999999,768..76999999999999</t>
  </si>
  <si>
    <t>Autres intérêts et produits assimilés</t>
  </si>
  <si>
    <t>786..78699999999999,796..79699999999999</t>
  </si>
  <si>
    <t>Reprises sur provisions et transferts de charges</t>
  </si>
  <si>
    <t>766..76699999999999</t>
  </si>
  <si>
    <t>Différences positives de change</t>
  </si>
  <si>
    <t>767..76799999999999</t>
  </si>
  <si>
    <t>Produits nets sur cessions de valeurs mobilières de placements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</si>
  <si>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RODUITS</t>
    </r>
    <r>
      <rPr>
        <sz val="11"/>
        <color theme="0"/>
        <rFont val="Century Gothic"/>
        <family val="2"/>
      </rPr>
      <t xml:space="preserve"> F</t>
    </r>
    <r>
      <rPr>
        <sz val="10"/>
        <color theme="0"/>
        <rFont val="Century Gothic"/>
        <family val="2"/>
      </rPr>
      <t>INANCIERS</t>
    </r>
    <r>
      <rPr>
        <sz val="11"/>
        <color theme="0"/>
        <rFont val="Century Gothic"/>
        <family val="2"/>
      </rPr>
      <t xml:space="preserve"> (V)</t>
    </r>
  </si>
  <si>
    <t>686..68699999999999</t>
  </si>
  <si>
    <t>Dotations financières aux amortissements et provisions</t>
  </si>
  <si>
    <t>66..66599999999999,668..66999999999999</t>
  </si>
  <si>
    <t>Intérêts et charges assimilées</t>
  </si>
  <si>
    <t>666..66699999999999</t>
  </si>
  <si>
    <t>Différences négatives de change</t>
  </si>
  <si>
    <t>667..66799999999999</t>
  </si>
  <si>
    <t>Charges nettes sur cessions de valeurs mobilières de placement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</si>
  <si>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HARGES</t>
    </r>
    <r>
      <rPr>
        <sz val="11"/>
        <color theme="0"/>
        <rFont val="Century Gothic"/>
        <family val="2"/>
      </rPr>
      <t xml:space="preserve"> F</t>
    </r>
    <r>
      <rPr>
        <sz val="10"/>
        <color theme="0"/>
        <rFont val="Century Gothic"/>
        <family val="2"/>
      </rPr>
      <t>INANCIERES</t>
    </r>
    <r>
      <rPr>
        <sz val="11"/>
        <color theme="0"/>
        <rFont val="Century Gothic"/>
        <family val="2"/>
      </rPr>
      <t xml:space="preserve"> (VI)</t>
    </r>
  </si>
  <si>
    <r>
      <t>R</t>
    </r>
    <r>
      <rPr>
        <sz val="10"/>
        <color theme="0"/>
        <rFont val="Century Gothic"/>
        <family val="2"/>
      </rPr>
      <t>ESULTAT</t>
    </r>
    <r>
      <rPr>
        <sz val="11"/>
        <color theme="0"/>
        <rFont val="Century Gothic"/>
        <family val="2"/>
      </rPr>
      <t xml:space="preserve"> F</t>
    </r>
    <r>
      <rPr>
        <sz val="10"/>
        <color theme="0"/>
        <rFont val="Century Gothic"/>
        <family val="2"/>
      </rPr>
      <t>INANCIER</t>
    </r>
    <r>
      <rPr>
        <sz val="11"/>
        <color theme="0"/>
        <rFont val="Century Gothic"/>
        <family val="2"/>
      </rPr>
      <t xml:space="preserve"> ( V-VI )</t>
    </r>
  </si>
  <si>
    <r>
      <t>R</t>
    </r>
    <r>
      <rPr>
        <sz val="10"/>
        <color theme="0"/>
        <rFont val="Century Gothic"/>
        <family val="2"/>
      </rPr>
      <t>ESULTAT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OURANT</t>
    </r>
    <r>
      <rPr>
        <sz val="11"/>
        <color theme="0"/>
        <rFont val="Century Gothic"/>
        <family val="2"/>
      </rPr>
      <t xml:space="preserve"> A</t>
    </r>
    <r>
      <rPr>
        <sz val="10"/>
        <color theme="0"/>
        <rFont val="Century Gothic"/>
        <family val="2"/>
      </rPr>
      <t>VANT</t>
    </r>
    <r>
      <rPr>
        <sz val="11"/>
        <color theme="0"/>
        <rFont val="Century Gothic"/>
        <family val="2"/>
      </rPr>
      <t xml:space="preserve"> I</t>
    </r>
    <r>
      <rPr>
        <sz val="10"/>
        <color theme="0"/>
        <rFont val="Century Gothic"/>
        <family val="2"/>
      </rPr>
      <t>MPOTS</t>
    </r>
    <r>
      <rPr>
        <sz val="11"/>
        <color theme="0"/>
        <rFont val="Century Gothic"/>
        <family val="2"/>
      </rPr>
      <t xml:space="preserve"> ( I-II+III-IV+V-VI )</t>
    </r>
  </si>
  <si>
    <t>77..77499999999999</t>
  </si>
  <si>
    <t>Produits exceptionnels sur opérations de gestion</t>
  </si>
  <si>
    <t>775..77999999999999</t>
  </si>
  <si>
    <t>Produits exceptionnels sur opération en capital</t>
  </si>
  <si>
    <t>787..78999999999999,797..79999999999999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</si>
  <si>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RODUITS</t>
    </r>
    <r>
      <rPr>
        <sz val="11"/>
        <color theme="0"/>
        <rFont val="Century Gothic"/>
        <family val="2"/>
      </rPr>
      <t xml:space="preserve"> E</t>
    </r>
    <r>
      <rPr>
        <sz val="10"/>
        <color theme="0"/>
        <rFont val="Century Gothic"/>
        <family val="2"/>
      </rPr>
      <t>XCEPTIONNELS</t>
    </r>
    <r>
      <rPr>
        <sz val="11"/>
        <color theme="0"/>
        <rFont val="Century Gothic"/>
        <family val="2"/>
      </rPr>
      <t xml:space="preserve"> (VII) </t>
    </r>
  </si>
  <si>
    <t>67..67499999999999</t>
  </si>
  <si>
    <t>Charges exceptionnelles sur opérations de gestion</t>
  </si>
  <si>
    <t>675..67999999999999</t>
  </si>
  <si>
    <t>Charges exceptionnelles sur opérations en capital</t>
  </si>
  <si>
    <t>687..68999999999999</t>
  </si>
  <si>
    <t>Dotations exceptionnelles aux amortissements et provisions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</si>
  <si>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HARGES</t>
    </r>
    <r>
      <rPr>
        <sz val="11"/>
        <color theme="0"/>
        <rFont val="Century Gothic"/>
        <family val="2"/>
      </rPr>
      <t xml:space="preserve"> E</t>
    </r>
    <r>
      <rPr>
        <sz val="10"/>
        <color theme="0"/>
        <rFont val="Century Gothic"/>
        <family val="2"/>
      </rPr>
      <t>XCEPTIONNELLES</t>
    </r>
    <r>
      <rPr>
        <sz val="11"/>
        <color theme="0"/>
        <rFont val="Century Gothic"/>
        <family val="2"/>
      </rPr>
      <t xml:space="preserve"> (VIII) </t>
    </r>
  </si>
  <si>
    <r>
      <t>R</t>
    </r>
    <r>
      <rPr>
        <sz val="10"/>
        <color theme="0"/>
        <rFont val="Century Gothic"/>
        <family val="2"/>
      </rPr>
      <t>ESULTAT</t>
    </r>
    <r>
      <rPr>
        <sz val="11"/>
        <color theme="0"/>
        <rFont val="Century Gothic"/>
        <family val="2"/>
      </rPr>
      <t xml:space="preserve"> E</t>
    </r>
    <r>
      <rPr>
        <sz val="10"/>
        <color theme="0"/>
        <rFont val="Century Gothic"/>
        <family val="2"/>
      </rPr>
      <t>XCEPTIONNEL</t>
    </r>
    <r>
      <rPr>
        <sz val="11"/>
        <color theme="0"/>
        <rFont val="Century Gothic"/>
        <family val="2"/>
      </rPr>
      <t xml:space="preserve"> ( VII-VIII )</t>
    </r>
  </si>
  <si>
    <t>69..69499999999999</t>
  </si>
  <si>
    <t>Participation des salariés au résultat de l'entreprise</t>
  </si>
  <si>
    <t>695..69999999999999</t>
  </si>
  <si>
    <t>Impôt sur les bénéfices</t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</si>
  <si>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RODUITS</t>
    </r>
    <r>
      <rPr>
        <sz val="11"/>
        <color theme="0"/>
        <rFont val="Century Gothic"/>
        <family val="2"/>
      </rPr>
      <t xml:space="preserve"> ( I + III + V + VII ) </t>
    </r>
  </si>
  <si>
    <r>
      <t>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HARGES</t>
    </r>
    <r>
      <rPr>
        <sz val="11"/>
        <color theme="0"/>
        <rFont val="Century Gothic"/>
        <family val="2"/>
      </rPr>
      <t xml:space="preserve"> ( II + IV + VI + VIII + IX + X ) </t>
    </r>
  </si>
  <si>
    <r>
      <t>B</t>
    </r>
    <r>
      <rPr>
        <sz val="10"/>
        <color theme="0"/>
        <rFont val="Century Gothic"/>
        <family val="2"/>
      </rPr>
      <t>ENEFICE</t>
    </r>
    <r>
      <rPr>
        <sz val="11"/>
        <color theme="0"/>
        <rFont val="Century Gothic"/>
        <family val="2"/>
      </rPr>
      <t xml:space="preserve"> O</t>
    </r>
    <r>
      <rPr>
        <sz val="10"/>
        <color theme="0"/>
        <rFont val="Century Gothic"/>
        <family val="2"/>
      </rPr>
      <t>U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ERTE</t>
    </r>
    <r>
      <rPr>
        <sz val="11"/>
        <color theme="0"/>
        <rFont val="Century Gothic"/>
        <family val="2"/>
      </rPr>
      <t xml:space="preserve"> ( 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P</t>
    </r>
    <r>
      <rPr>
        <sz val="10"/>
        <color theme="0"/>
        <rFont val="Century Gothic"/>
        <family val="2"/>
      </rPr>
      <t>RODUITS</t>
    </r>
    <r>
      <rPr>
        <sz val="11"/>
        <color theme="0"/>
        <rFont val="Century Gothic"/>
        <family val="2"/>
      </rPr>
      <t xml:space="preserve"> - T</t>
    </r>
    <r>
      <rPr>
        <sz val="10"/>
        <color theme="0"/>
        <rFont val="Century Gothic"/>
        <family val="2"/>
      </rPr>
      <t>OTAL</t>
    </r>
    <r>
      <rPr>
        <sz val="11"/>
        <color theme="0"/>
        <rFont val="Century Gothic"/>
        <family val="2"/>
      </rPr>
      <t xml:space="preserve"> D</t>
    </r>
    <r>
      <rPr>
        <sz val="10"/>
        <color theme="0"/>
        <rFont val="Century Gothic"/>
        <family val="2"/>
      </rPr>
      <t>ES</t>
    </r>
    <r>
      <rPr>
        <sz val="11"/>
        <color theme="0"/>
        <rFont val="Century Gothic"/>
        <family val="2"/>
      </rPr>
      <t xml:space="preserve"> C</t>
    </r>
    <r>
      <rPr>
        <sz val="10"/>
        <color theme="0"/>
        <rFont val="Century Gothic"/>
        <family val="2"/>
      </rPr>
      <t>HARGES</t>
    </r>
    <r>
      <rPr>
        <sz val="11"/>
        <color theme="0"/>
        <rFont val="Century Gothic"/>
        <family val="2"/>
      </rPr>
      <t xml:space="preserve"> )</t>
    </r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</si>
  <si>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</si>
  <si>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</si>
  <si>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</si>
  <si>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</si>
  <si>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</si>
  <si>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Solde Intermédiaire de Gestion</t>
  </si>
  <si>
    <t>Norme :</t>
  </si>
  <si>
    <t>Sélection</t>
  </si>
  <si>
    <t>En :</t>
  </si>
  <si>
    <t>Dossier</t>
  </si>
  <si>
    <t>Société</t>
  </si>
  <si>
    <t>Etablissement</t>
  </si>
  <si>
    <t>Année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</si>
  <si>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</si>
  <si>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</si>
  <si>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</si>
  <si>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</si>
  <si>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</si>
  <si>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</si>
  <si>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</si>
  <si>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</si>
  <si>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</si>
  <si>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</si>
  <si>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</si>
  <si>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</si>
  <si>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</si>
  <si>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Réel</t>
  </si>
  <si>
    <t xml:space="preserve">CHIFFRES D'AFFAIRES NETS </t>
  </si>
  <si>
    <t>Reprises sur amortissements et provisions</t>
  </si>
  <si>
    <t>TOTAL DES PRODUITS D'EXPLOITATION</t>
  </si>
  <si>
    <t>Variation de stock [Matières premières et approv]</t>
  </si>
  <si>
    <t>TOTAL DES CHARGES D'EXPLOITATION</t>
  </si>
  <si>
    <t>RESULTAT D'EXPLOITATION</t>
  </si>
  <si>
    <t>Bénéfice attribué ou perte transférée</t>
  </si>
  <si>
    <t>Perte supportée ou bénéfice transféré</t>
  </si>
  <si>
    <t>Produits autres valeurs mobilières et créances actif immobilisé</t>
  </si>
  <si>
    <t>TOTAL DES PRODUITS FINANCIERS</t>
  </si>
  <si>
    <t>Charges nettes sur cessions valeurs mobilières de placement</t>
  </si>
  <si>
    <t>TOTAL DES CHARGES FINANCIERES</t>
  </si>
  <si>
    <t>RESULTAT FINANCIER</t>
  </si>
  <si>
    <t>RESULTAT COURANT AVANT IMPOTS</t>
  </si>
  <si>
    <t>TOTAL DES PRODUITS EXCEPTIONNELS</t>
  </si>
  <si>
    <t>TOTAL DES CHARGES EXCEPTIONNELLES</t>
  </si>
  <si>
    <t>RESULTAT EXCEPTIONNEL</t>
  </si>
  <si>
    <t>TOTAL DES PRODUITS</t>
  </si>
  <si>
    <t>TOTAL DES CHARGES</t>
  </si>
  <si>
    <t>RESULTAT (BENEFICE OU PERTE)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</si>
</sst>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Segoe UI Light"/>
      <family val="2"/>
    </font>
    <font>
      <sz val="16"/>
      <color theme="1" tint="0.14999847407452621"/>
      <name val="Segoe UI Light"/>
      <family val="2"/>
    </font>
    <font>
      <sz val="14"/>
      <color theme="1"/>
      <name val="Calibri"/>
      <family val="2"/>
      <scheme val="minor"/>
    </font>
    <font>
      <sz val="18"/>
      <color theme="0"/>
      <name val="Segoe UI Light"/>
      <family val="2"/>
    </font>
    <font>
      <sz val="11"/>
      <color theme="0"/>
      <name val="Segoe UI Light"/>
      <family val="2"/>
    </font>
    <font>
      <sz val="11"/>
      <color theme="0"/>
      <name val="Century Gothic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80000"/>
      <name val="Century Gothic"/>
      <family val="2"/>
    </font>
    <font>
      <sz val="12"/>
      <color theme="0"/>
      <name val="Century Gothic"/>
      <family val="2"/>
    </font>
    <font>
      <sz val="10"/>
      <color theme="0"/>
      <name val="Century Gothic"/>
      <family val="2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  <font>
      <sz val="10"/>
      <name val="Arial"/>
      <family val="2"/>
    </font>
    <font>
      <sz val="32"/>
      <color rgb="FF99CC0B"/>
      <name val="Segoe UI Light"/>
      <family val="2"/>
    </font>
    <font>
      <sz val="10"/>
      <color theme="0"/>
      <name val="Arial"/>
      <family val="2"/>
    </font>
    <font>
      <sz val="18"/>
      <color rgb="FF92D050"/>
      <name val="Century Gothic"/>
      <family val="2"/>
    </font>
    <font>
      <sz val="10"/>
      <color theme="1"/>
      <name val="Calibri"/>
      <family val="2"/>
    </font>
    <font>
      <sz val="10"/>
      <name val="Tahoma"/>
      <family val="2"/>
    </font>
    <font>
      <sz val="11"/>
      <name val="Segoe UI Light"/>
      <family val="2"/>
    </font>
    <font>
      <b/>
      <sz val="10"/>
      <color theme="0"/>
      <name val="Segoe UI"/>
      <family val="2"/>
    </font>
    <font>
      <sz val="11"/>
      <color theme="0" tint="-0.14999847407452621"/>
      <name val="Calibri"/>
      <family val="2"/>
      <scheme val="minor"/>
    </font>
    <font>
      <sz val="11"/>
      <color theme="1" tint="4.9989318521683403E-2"/>
      <name val="Segoe UI"/>
      <family val="2"/>
    </font>
    <font>
      <sz val="12"/>
      <name val="Segoe UI Light"/>
      <family val="2"/>
    </font>
    <font>
      <sz val="11"/>
      <name val="Calibri"/>
      <family val="2"/>
      <scheme val="minor"/>
    </font>
    <font>
      <sz val="10"/>
      <color theme="0" tint="-0.14999847407452621"/>
      <name val="Arial"/>
      <family val="2"/>
    </font>
    <font>
      <b/>
      <sz val="10"/>
      <name val="Segoe U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  <fill>
      <patternFill patternType="solid">
        <fgColor rgb="FF665E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665E60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 style="thin">
        <color rgb="FF665E60"/>
      </right>
      <top/>
      <bottom style="thin">
        <color rgb="FF665E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23" fillId="0" borderId="0"/>
    <xf numFmtId="0" fontId="24" fillId="0" borderId="2">
      <alignment horizontal="left"/>
    </xf>
  </cellStyleXfs>
  <cellXfs count="80">
    <xf numFmtId="0" fontId="0" fillId="0" borderId="0" xfId="0"/>
    <xf numFmtId="0" fontId="1" fillId="0" borderId="0" xfId="1"/>
    <xf numFmtId="0" fontId="3" fillId="2" borderId="0" xfId="1" applyNumberFormat="1" applyFont="1" applyFill="1" applyAlignment="1">
      <alignment vertical="center"/>
    </xf>
    <xf numFmtId="0" fontId="3" fillId="3" borderId="0" xfId="1" applyFont="1" applyFill="1" applyAlignment="1">
      <alignment vertical="center"/>
    </xf>
    <xf numFmtId="49" fontId="3" fillId="3" borderId="0" xfId="1" applyNumberFormat="1" applyFont="1" applyFill="1" applyAlignment="1">
      <alignment horizontal="center" vertical="center"/>
    </xf>
    <xf numFmtId="0" fontId="1" fillId="3" borderId="0" xfId="1" applyFill="1"/>
    <xf numFmtId="49" fontId="3" fillId="3" borderId="0" xfId="1" applyNumberFormat="1" applyFont="1" applyFill="1" applyAlignment="1">
      <alignment horizontal="right" vertical="center"/>
    </xf>
    <xf numFmtId="49" fontId="3" fillId="3" borderId="0" xfId="1" applyNumberFormat="1" applyFont="1" applyFill="1" applyAlignment="1">
      <alignment horizontal="left" vertical="center"/>
    </xf>
    <xf numFmtId="49" fontId="4" fillId="0" borderId="0" xfId="1" applyNumberFormat="1" applyFont="1" applyFill="1" applyAlignment="1">
      <alignment horizontal="center" vertical="center"/>
    </xf>
    <xf numFmtId="0" fontId="1" fillId="0" borderId="0" xfId="1" quotePrefix="1"/>
    <xf numFmtId="49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2" fillId="0" borderId="0" xfId="1" applyFont="1"/>
    <xf numFmtId="0" fontId="6" fillId="4" borderId="0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right" vertical="center"/>
    </xf>
    <xf numFmtId="0" fontId="6" fillId="4" borderId="0" xfId="1" applyFont="1" applyFill="1" applyAlignment="1">
      <alignment horizontal="left" vertical="center"/>
    </xf>
    <xf numFmtId="0" fontId="6" fillId="4" borderId="0" xfId="1" applyFont="1" applyFill="1" applyBorder="1" applyAlignment="1">
      <alignment vertical="center"/>
    </xf>
    <xf numFmtId="0" fontId="7" fillId="5" borderId="0" xfId="1" applyFont="1" applyFill="1" applyBorder="1" applyAlignment="1">
      <alignment horizontal="center" vertical="center"/>
    </xf>
    <xf numFmtId="49" fontId="8" fillId="4" borderId="0" xfId="1" applyNumberFormat="1" applyFont="1" applyFill="1" applyBorder="1" applyAlignment="1">
      <alignment horizontal="left" vertical="center"/>
    </xf>
    <xf numFmtId="0" fontId="9" fillId="0" borderId="0" xfId="1" applyFont="1" applyFill="1" applyAlignment="1">
      <alignment horizontal="left"/>
    </xf>
    <xf numFmtId="3" fontId="1" fillId="0" borderId="0" xfId="1" applyNumberFormat="1" applyFill="1" applyAlignment="1"/>
    <xf numFmtId="3" fontId="10" fillId="0" borderId="0" xfId="1" applyNumberFormat="1" applyFont="1" applyFill="1" applyAlignment="1">
      <alignment horizontal="center" vertical="center"/>
    </xf>
    <xf numFmtId="9" fontId="0" fillId="0" borderId="0" xfId="2" applyFont="1" applyFill="1" applyAlignment="1">
      <alignment vertical="center"/>
    </xf>
    <xf numFmtId="49" fontId="11" fillId="0" borderId="0" xfId="1" applyNumberFormat="1" applyFont="1" applyFill="1" applyBorder="1" applyAlignment="1">
      <alignment horizontal="center" vertical="center"/>
    </xf>
    <xf numFmtId="3" fontId="8" fillId="5" borderId="0" xfId="1" applyNumberFormat="1" applyFont="1" applyFill="1" applyBorder="1" applyAlignment="1">
      <alignment vertical="center"/>
    </xf>
    <xf numFmtId="49" fontId="12" fillId="5" borderId="0" xfId="1" applyNumberFormat="1" applyFont="1" applyFill="1" applyBorder="1" applyAlignment="1">
      <alignment horizontal="center" vertical="center"/>
    </xf>
    <xf numFmtId="49" fontId="8" fillId="5" borderId="0" xfId="1" applyNumberFormat="1" applyFont="1" applyFill="1" applyBorder="1" applyAlignment="1">
      <alignment horizontal="left" vertical="center"/>
    </xf>
    <xf numFmtId="49" fontId="8" fillId="5" borderId="0" xfId="1" applyNumberFormat="1" applyFont="1" applyFill="1" applyBorder="1" applyAlignment="1">
      <alignment horizontal="center" vertical="center"/>
    </xf>
    <xf numFmtId="3" fontId="8" fillId="4" borderId="0" xfId="1" applyNumberFormat="1" applyFont="1" applyFill="1" applyBorder="1" applyAlignment="1">
      <alignment vertical="center"/>
    </xf>
    <xf numFmtId="49" fontId="12" fillId="4" borderId="0" xfId="1" applyNumberFormat="1" applyFont="1" applyFill="1" applyBorder="1" applyAlignment="1">
      <alignment horizontal="center" vertical="center"/>
    </xf>
    <xf numFmtId="49" fontId="8" fillId="4" borderId="0" xfId="1" applyNumberFormat="1" applyFont="1" applyFill="1" applyBorder="1" applyAlignment="1">
      <alignment horizontal="center" vertical="center"/>
    </xf>
    <xf numFmtId="3" fontId="8" fillId="6" borderId="0" xfId="1" applyNumberFormat="1" applyFont="1" applyFill="1" applyBorder="1" applyAlignment="1">
      <alignment vertical="center"/>
    </xf>
    <xf numFmtId="49" fontId="8" fillId="6" borderId="0" xfId="1" applyNumberFormat="1" applyFont="1" applyFill="1" applyBorder="1" applyAlignment="1">
      <alignment horizontal="left" vertical="center"/>
    </xf>
    <xf numFmtId="49" fontId="8" fillId="6" borderId="0" xfId="1" applyNumberFormat="1" applyFont="1" applyFill="1" applyBorder="1" applyAlignment="1">
      <alignment horizontal="center" vertical="center"/>
    </xf>
    <xf numFmtId="0" fontId="14" fillId="7" borderId="0" xfId="1" applyFont="1" applyFill="1" applyAlignment="1">
      <alignment horizontal="left" vertical="center" indent="2"/>
    </xf>
    <xf numFmtId="0" fontId="15" fillId="7" borderId="0" xfId="1" applyFont="1" applyFill="1" applyAlignment="1">
      <alignment horizontal="center"/>
    </xf>
    <xf numFmtId="49" fontId="15" fillId="7" borderId="0" xfId="1" quotePrefix="1" applyNumberFormat="1" applyFont="1" applyFill="1" applyAlignment="1">
      <alignment horizontal="center"/>
    </xf>
    <xf numFmtId="49" fontId="15" fillId="7" borderId="0" xfId="1" applyNumberFormat="1" applyFont="1" applyFill="1" applyAlignment="1"/>
    <xf numFmtId="0" fontId="1" fillId="7" borderId="0" xfId="1" applyFill="1"/>
    <xf numFmtId="49" fontId="15" fillId="7" borderId="0" xfId="1" applyNumberFormat="1" applyFont="1" applyFill="1" applyAlignment="1">
      <alignment horizontal="center"/>
    </xf>
    <xf numFmtId="0" fontId="16" fillId="0" borderId="0" xfId="1" applyFont="1" applyAlignment="1">
      <alignment horizontal="left" indent="2"/>
    </xf>
    <xf numFmtId="0" fontId="17" fillId="0" borderId="0" xfId="1" applyFont="1" applyAlignment="1">
      <alignment horizontal="left" indent="2"/>
    </xf>
    <xf numFmtId="0" fontId="18" fillId="8" borderId="0" xfId="1" applyFont="1" applyFill="1" applyAlignment="1">
      <alignment horizontal="center" vertical="center" wrapText="1"/>
    </xf>
    <xf numFmtId="0" fontId="1" fillId="8" borderId="0" xfId="1" applyFill="1"/>
    <xf numFmtId="0" fontId="1" fillId="0" borderId="0" xfId="1" applyFill="1"/>
    <xf numFmtId="0" fontId="19" fillId="0" borderId="0" xfId="3"/>
    <xf numFmtId="0" fontId="20" fillId="0" borderId="0" xfId="3" applyFont="1" applyBorder="1" applyAlignment="1">
      <alignment horizontal="left" vertical="center"/>
    </xf>
    <xf numFmtId="0" fontId="21" fillId="0" borderId="0" xfId="3" applyNumberFormat="1" applyFont="1" applyAlignment="1">
      <alignment horizontal="center"/>
    </xf>
    <xf numFmtId="0" fontId="22" fillId="0" borderId="0" xfId="3" applyNumberFormat="1" applyFont="1" applyAlignment="1">
      <alignment horizontal="center" vertical="center"/>
    </xf>
    <xf numFmtId="0" fontId="22" fillId="0" borderId="0" xfId="3" applyFont="1" applyAlignment="1">
      <alignment vertical="center"/>
    </xf>
    <xf numFmtId="0" fontId="12" fillId="9" borderId="0" xfId="4" applyFont="1" applyFill="1" applyBorder="1" applyAlignment="1">
      <alignment horizontal="center" vertical="top" wrapText="1"/>
    </xf>
    <xf numFmtId="0" fontId="21" fillId="0" borderId="0" xfId="3" applyFont="1" applyAlignment="1">
      <alignment horizontal="center"/>
    </xf>
    <xf numFmtId="0" fontId="22" fillId="0" borderId="0" xfId="3" applyFont="1" applyAlignment="1">
      <alignment horizontal="center" vertical="center"/>
    </xf>
    <xf numFmtId="0" fontId="21" fillId="0" borderId="0" xfId="3" applyFont="1"/>
    <xf numFmtId="0" fontId="12" fillId="9" borderId="0" xfId="4" applyFont="1" applyFill="1" applyBorder="1" applyAlignment="1">
      <alignment horizontal="center" vertical="top" wrapText="1"/>
    </xf>
    <xf numFmtId="0" fontId="8" fillId="9" borderId="1" xfId="4" applyFont="1" applyFill="1" applyBorder="1" applyAlignment="1">
      <alignment vertical="top" wrapText="1"/>
    </xf>
    <xf numFmtId="49" fontId="25" fillId="0" borderId="3" xfId="5" applyNumberFormat="1" applyFont="1" applyFill="1" applyBorder="1" applyAlignment="1">
      <alignment horizontal="center"/>
    </xf>
    <xf numFmtId="49" fontId="25" fillId="0" borderId="0" xfId="5" applyNumberFormat="1" applyFont="1" applyFill="1" applyBorder="1" applyAlignment="1">
      <alignment horizontal="center"/>
    </xf>
    <xf numFmtId="14" fontId="21" fillId="0" borderId="0" xfId="3" quotePrefix="1" applyNumberFormat="1" applyFont="1"/>
    <xf numFmtId="0" fontId="25" fillId="0" borderId="0" xfId="5" applyFont="1" applyFill="1" applyBorder="1" applyAlignment="1">
      <alignment horizontal="center"/>
    </xf>
    <xf numFmtId="0" fontId="8" fillId="9" borderId="1" xfId="4" applyFont="1" applyFill="1" applyBorder="1" applyAlignment="1">
      <alignment horizontal="center" vertical="center" wrapText="1"/>
    </xf>
    <xf numFmtId="3" fontId="26" fillId="10" borderId="4" xfId="3" applyNumberFormat="1" applyFont="1" applyFill="1" applyBorder="1" applyAlignment="1" applyProtection="1">
      <alignment horizontal="center" vertical="center"/>
      <protection hidden="1"/>
    </xf>
    <xf numFmtId="0" fontId="27" fillId="0" borderId="0" xfId="1" applyFont="1"/>
    <xf numFmtId="0" fontId="28" fillId="0" borderId="0" xfId="1" applyNumberFormat="1" applyFont="1" applyFill="1" applyBorder="1" applyAlignment="1">
      <alignment horizontal="left" vertical="center"/>
    </xf>
    <xf numFmtId="0" fontId="29" fillId="0" borderId="0" xfId="1" applyFont="1" applyBorder="1" applyAlignment="1">
      <alignment horizontal="center" vertical="center"/>
    </xf>
    <xf numFmtId="3" fontId="30" fillId="0" borderId="5" xfId="3" applyNumberFormat="1" applyFont="1" applyFill="1" applyBorder="1" applyAlignment="1" applyProtection="1">
      <alignment vertical="center"/>
      <protection hidden="1"/>
    </xf>
    <xf numFmtId="3" fontId="30" fillId="11" borderId="5" xfId="3" applyNumberFormat="1" applyFont="1" applyFill="1" applyBorder="1" applyAlignment="1" applyProtection="1">
      <alignment vertical="center"/>
      <protection hidden="1"/>
    </xf>
    <xf numFmtId="0" fontId="28" fillId="0" borderId="0" xfId="3" applyNumberFormat="1" applyFont="1" applyFill="1" applyBorder="1" applyAlignment="1">
      <alignment vertical="center"/>
    </xf>
    <xf numFmtId="3" fontId="30" fillId="0" borderId="6" xfId="3" applyNumberFormat="1" applyFont="1" applyFill="1" applyBorder="1" applyAlignment="1" applyProtection="1">
      <alignment vertical="center"/>
      <protection hidden="1"/>
    </xf>
    <xf numFmtId="3" fontId="30" fillId="11" borderId="6" xfId="3" applyNumberFormat="1" applyFont="1" applyFill="1" applyBorder="1" applyAlignment="1" applyProtection="1">
      <alignment vertical="center"/>
      <protection hidden="1"/>
    </xf>
    <xf numFmtId="3" fontId="19" fillId="0" borderId="0" xfId="3" applyNumberFormat="1"/>
    <xf numFmtId="3" fontId="30" fillId="0" borderId="7" xfId="3" applyNumberFormat="1" applyFont="1" applyFill="1" applyBorder="1" applyAlignment="1" applyProtection="1">
      <alignment vertical="center"/>
      <protection hidden="1"/>
    </xf>
    <xf numFmtId="3" fontId="30" fillId="11" borderId="7" xfId="3" applyNumberFormat="1" applyFont="1" applyFill="1" applyBorder="1" applyAlignment="1" applyProtection="1">
      <alignment vertical="center"/>
      <protection hidden="1"/>
    </xf>
    <xf numFmtId="0" fontId="31" fillId="2" borderId="0" xfId="3" applyFont="1" applyFill="1"/>
    <xf numFmtId="3" fontId="32" fillId="12" borderId="8" xfId="3" applyNumberFormat="1" applyFont="1" applyFill="1" applyBorder="1" applyAlignment="1" applyProtection="1">
      <alignment vertical="center"/>
      <protection hidden="1"/>
    </xf>
    <xf numFmtId="3" fontId="32" fillId="12" borderId="9" xfId="3" applyNumberFormat="1" applyFont="1" applyFill="1" applyBorder="1" applyAlignment="1" applyProtection="1">
      <alignment vertical="center"/>
      <protection hidden="1"/>
    </xf>
    <xf numFmtId="3" fontId="32" fillId="11" borderId="9" xfId="3" applyNumberFormat="1" applyFont="1" applyFill="1" applyBorder="1" applyAlignment="1" applyProtection="1">
      <alignment vertical="center"/>
      <protection hidden="1"/>
    </xf>
    <xf numFmtId="0" fontId="31" fillId="0" borderId="0" xfId="3" applyFont="1"/>
  </cellXfs>
  <cellStyles count="6">
    <cellStyle name="Filter Input Text" xfId="5" xr:uid="{C57CAD62-5524-4108-82A3-9F1FE1BFCB85}"/>
    <cellStyle name="Normal" xfId="0" builtinId="0"/>
    <cellStyle name="Normal 2 2" xfId="3" xr:uid="{335DA56B-AC28-404E-AE63-2659452F51EC}"/>
    <cellStyle name="Normal 3" xfId="1" xr:uid="{38C271BF-2841-429C-A850-806779F3AE8F}"/>
    <cellStyle name="Normal 5" xfId="4" xr:uid="{8A3F19E1-9D24-4546-BA8F-0C2B05B97D88}"/>
    <cellStyle name="Pourcentage 2" xfId="2" xr:uid="{C43E8865-95AD-4AA2-9F0E-919290F38B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0CBD92B-A788-4C92-90DF-A52CDADEC1BF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210BB0E1-9F8E-4487-A39A-C64145DD8091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E9D8EBFF-6F9F-44FD-8BCF-D83C46FEEE85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7FE7B78D-6DBA-4555-B393-6F9FA2980A3D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rmand.MERCURIA\Downloads\SBR_compta1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Dashboard - Analyse Résultat 1"/>
      <sheetName val="Dashboard - Suivi de Gestion 1"/>
      <sheetName val="Dashboard - Suivi de Gestion 2"/>
      <sheetName val="Rapport financier"/>
      <sheetName val="Dashboard - Analyse Résultat 2"/>
      <sheetName val="Détails - Analyse Résultat 2"/>
      <sheetName val="Balance Interactive - Comptes"/>
      <sheetName val="Balance Interactive - Rubriques"/>
      <sheetName val="SIG - Suivi Mensuel"/>
      <sheetName val="Balance"/>
      <sheetName val="RIK_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E4FF7-3C40-41D6-BE7D-AC3530DDED0F}">
  <dimension ref="A1:AM44"/>
  <sheetViews>
    <sheetView showGridLines="0" tabSelected="1" zoomScale="70" zoomScaleNormal="70" workbookViewId="0">
      <selection activeCell="A22" sqref="A22:V28"/>
    </sheetView>
  </sheetViews>
  <sheetFormatPr baseColWidth="10" defaultRowHeight="15" x14ac:dyDescent="0.25"/>
  <cols>
    <col min="1" max="18" width="11.42578125" style="1"/>
    <col min="19" max="19" width="15.85546875" style="1" customWidth="1"/>
    <col min="20" max="16384" width="11.42578125" style="1"/>
  </cols>
  <sheetData>
    <row r="1" spans="1:39" ht="15" customHeight="1" x14ac:dyDescent="0.35">
      <c r="A1" s="36" t="s">
        <v>144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  <c r="N1" s="38"/>
      <c r="O1" s="39"/>
      <c r="P1" s="37"/>
      <c r="Q1" s="37"/>
      <c r="R1" s="38"/>
      <c r="S1" s="39"/>
      <c r="T1" s="37"/>
      <c r="U1" s="37"/>
      <c r="V1" s="38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1:39" ht="26.25" x14ac:dyDescent="0.3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37"/>
      <c r="N2" s="41"/>
      <c r="O2" s="39"/>
      <c r="P2" s="37"/>
      <c r="Q2" s="37"/>
      <c r="R2" s="41"/>
      <c r="S2" s="39"/>
      <c r="T2" s="37"/>
      <c r="U2" s="37"/>
      <c r="V2" s="41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</row>
    <row r="3" spans="1:39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7" spans="1:39" ht="25.5" x14ac:dyDescent="0.5">
      <c r="B7" s="42" t="s">
        <v>145</v>
      </c>
    </row>
    <row r="8" spans="1:39" ht="19.5" x14ac:dyDescent="0.25">
      <c r="B8" s="43"/>
    </row>
    <row r="9" spans="1:39" ht="19.5" x14ac:dyDescent="0.25">
      <c r="B9" s="43"/>
    </row>
    <row r="10" spans="1:39" ht="19.5" x14ac:dyDescent="0.25">
      <c r="B10" s="43"/>
    </row>
    <row r="11" spans="1:39" ht="19.5" x14ac:dyDescent="0.25">
      <c r="B11" s="43"/>
    </row>
    <row r="12" spans="1:39" ht="25.5" x14ac:dyDescent="0.5">
      <c r="B12" s="42" t="s">
        <v>146</v>
      </c>
    </row>
    <row r="13" spans="1:39" ht="19.5" x14ac:dyDescent="0.25">
      <c r="B13" s="43"/>
    </row>
    <row r="14" spans="1:39" ht="19.5" x14ac:dyDescent="0.25">
      <c r="B14" s="43"/>
    </row>
    <row r="15" spans="1:39" ht="19.5" x14ac:dyDescent="0.25">
      <c r="B15" s="43"/>
    </row>
    <row r="16" spans="1:39" ht="19.5" x14ac:dyDescent="0.25">
      <c r="B16" s="43"/>
    </row>
    <row r="17" spans="1:39" ht="25.5" x14ac:dyDescent="0.5">
      <c r="B17" s="42" t="s">
        <v>147</v>
      </c>
    </row>
    <row r="22" spans="1:39" ht="15" customHeight="1" x14ac:dyDescent="0.25">
      <c r="A22" s="44" t="s">
        <v>148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1:39" ht="15" customHeight="1" x14ac:dyDescent="0.2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1:39" ht="15" customHeight="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1:39" ht="15" customHeight="1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1:39" s="46" customFormat="1" ht="15" customHeight="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</row>
    <row r="27" spans="1:39" s="46" customFormat="1" ht="15" customHeight="1" x14ac:dyDescent="0.2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</row>
    <row r="28" spans="1:39" s="46" customFormat="1" ht="15" customHeigh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</row>
    <row r="29" spans="1:39" s="46" customFormat="1" ht="7.5" customHeigh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</row>
    <row r="30" spans="1:39" s="46" customFormat="1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</row>
    <row r="31" spans="1:39" s="46" customFormat="1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</row>
    <row r="32" spans="1:39" s="46" customFormat="1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</row>
    <row r="33" spans="1:39" s="46" customFormat="1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</row>
    <row r="34" spans="1:39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</row>
    <row r="35" spans="1:39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</row>
    <row r="36" spans="1:39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</row>
    <row r="37" spans="1:39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</row>
    <row r="38" spans="1:39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</row>
    <row r="39" spans="1:39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</row>
    <row r="40" spans="1:39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</row>
    <row r="41" spans="1:39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</row>
    <row r="42" spans="1:39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</row>
    <row r="43" spans="1:39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</row>
    <row r="44" spans="1:39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B70D-EC93-406A-8F3B-E77002994177}">
  <dimension ref="A1:XFB62"/>
  <sheetViews>
    <sheetView showGridLines="0" zoomScale="70" zoomScaleNormal="70" workbookViewId="0">
      <selection activeCell="C47" sqref="C47"/>
    </sheetView>
  </sheetViews>
  <sheetFormatPr baseColWidth="10" defaultRowHeight="12.75" x14ac:dyDescent="0.2"/>
  <cols>
    <col min="1" max="1" width="11.42578125" style="47"/>
    <col min="2" max="2" width="19" style="47" customWidth="1"/>
    <col min="3" max="3" width="33" style="47" customWidth="1"/>
    <col min="4" max="4" width="26.85546875" style="47" customWidth="1"/>
    <col min="5" max="16" width="16.7109375" style="47" customWidth="1"/>
    <col min="17" max="17" width="17.28515625" style="47" customWidth="1"/>
    <col min="18" max="16384" width="11.42578125" style="47"/>
  </cols>
  <sheetData>
    <row r="1" spans="1:24 16382:16382" ht="41.25" customHeight="1" x14ac:dyDescent="0.2">
      <c r="B1" s="48" t="s">
        <v>149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 t="s">
        <v>150</v>
      </c>
      <c r="Q1" s="51" t="s">
        <v>16</v>
      </c>
    </row>
    <row r="2" spans="1:24 16382:16382" ht="17.25" x14ac:dyDescent="0.2">
      <c r="B2" s="52" t="s">
        <v>151</v>
      </c>
      <c r="C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 t="s">
        <v>152</v>
      </c>
      <c r="Q2" s="54" t="s">
        <v>11</v>
      </c>
      <c r="R2" s="55">
        <f>IF(Q2="€",-1,-1000)</f>
        <v>-1</v>
      </c>
      <c r="XFB2" s="56"/>
    </row>
    <row r="3" spans="1:24 16382:16382" ht="16.5" x14ac:dyDescent="0.3">
      <c r="B3" s="57" t="s">
        <v>153</v>
      </c>
      <c r="C3" s="58" t="s">
        <v>3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4"/>
      <c r="Q3" s="54"/>
      <c r="X3" s="47" t="s">
        <v>7</v>
      </c>
      <c r="XFB3" s="59"/>
    </row>
    <row r="4" spans="1:24 16382:16382" ht="16.5" x14ac:dyDescent="0.3">
      <c r="B4" s="57" t="s">
        <v>154</v>
      </c>
      <c r="C4" s="58" t="s">
        <v>3</v>
      </c>
      <c r="E4" s="60" t="s">
        <v>9</v>
      </c>
      <c r="F4" s="60" t="s">
        <v>14</v>
      </c>
      <c r="G4" s="60" t="s">
        <v>19</v>
      </c>
      <c r="H4" s="60" t="s">
        <v>26</v>
      </c>
      <c r="I4" s="60" t="s">
        <v>33</v>
      </c>
      <c r="J4" s="60" t="s">
        <v>39</v>
      </c>
      <c r="K4" s="60" t="s">
        <v>43</v>
      </c>
      <c r="L4" s="60" t="s">
        <v>47</v>
      </c>
      <c r="M4" s="60" t="s">
        <v>50</v>
      </c>
      <c r="N4" s="60" t="s">
        <v>54</v>
      </c>
      <c r="O4" s="60" t="s">
        <v>58</v>
      </c>
      <c r="P4" s="60" t="s">
        <v>61</v>
      </c>
      <c r="X4" s="47" t="s">
        <v>11</v>
      </c>
      <c r="XFB4" s="61"/>
    </row>
    <row r="5" spans="1:24 16382:16382" ht="16.5" x14ac:dyDescent="0.3">
      <c r="B5" s="57" t="s">
        <v>155</v>
      </c>
      <c r="C5" s="58" t="s">
        <v>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XFB5" s="59"/>
    </row>
    <row r="6" spans="1:24 16382:16382" ht="19.5" customHeight="1" x14ac:dyDescent="0.3">
      <c r="B6" s="57" t="s">
        <v>156</v>
      </c>
      <c r="C6" s="58" t="s">
        <v>1</v>
      </c>
      <c r="E6" s="62" t="s">
        <v>157</v>
      </c>
      <c r="F6" s="62" t="s">
        <v>158</v>
      </c>
      <c r="G6" s="62" t="s">
        <v>159</v>
      </c>
      <c r="H6" s="62" t="s">
        <v>160</v>
      </c>
      <c r="I6" s="62" t="s">
        <v>161</v>
      </c>
      <c r="J6" s="62" t="s">
        <v>162</v>
      </c>
      <c r="K6" s="62" t="s">
        <v>163</v>
      </c>
      <c r="L6" s="62" t="s">
        <v>164</v>
      </c>
      <c r="M6" s="62" t="s">
        <v>165</v>
      </c>
      <c r="N6" s="62" t="s">
        <v>166</v>
      </c>
      <c r="O6" s="62" t="s">
        <v>167</v>
      </c>
      <c r="P6" s="62" t="s">
        <v>168</v>
      </c>
      <c r="Q6" s="62" t="s">
        <v>169</v>
      </c>
      <c r="XFB6" s="61"/>
    </row>
    <row r="7" spans="1:24 16382:16382" ht="18" customHeight="1" x14ac:dyDescent="0.2">
      <c r="E7" s="63" t="s">
        <v>170</v>
      </c>
      <c r="F7" s="63" t="s">
        <v>170</v>
      </c>
      <c r="G7" s="63" t="s">
        <v>170</v>
      </c>
      <c r="H7" s="63" t="s">
        <v>170</v>
      </c>
      <c r="I7" s="63" t="s">
        <v>170</v>
      </c>
      <c r="J7" s="63" t="s">
        <v>170</v>
      </c>
      <c r="K7" s="63" t="s">
        <v>170</v>
      </c>
      <c r="L7" s="63" t="s">
        <v>170</v>
      </c>
      <c r="M7" s="63" t="s">
        <v>170</v>
      </c>
      <c r="N7" s="63" t="s">
        <v>170</v>
      </c>
      <c r="O7" s="63" t="s">
        <v>170</v>
      </c>
      <c r="P7" s="63" t="s">
        <v>170</v>
      </c>
      <c r="Q7" s="63" t="s">
        <v>170</v>
      </c>
    </row>
    <row r="8" spans="1:24 16382:16382" ht="19.5" customHeight="1" x14ac:dyDescent="0.25">
      <c r="B8" s="64" t="s">
        <v>34</v>
      </c>
      <c r="C8" s="65" t="s">
        <v>36</v>
      </c>
      <c r="D8" s="66"/>
      <c r="E8" s="67" t="str">
        <f>_xll.Assistant.XL.RIK_AC("INF06__;INF02@E=1,S=1021,G=0,T=0,P=0,C=/{0}:@R=A,S=1027,V={1}:R=B,S=1005,V={2}:R=C,S=1010,V={3}:R=D,S=2|1001,V={4}:R=E,S=1019,V={5}:R=F,S=1020,V={6}:R=G,S=2000,V={7}:",$R$2,$C$3,$C$4,$C$5,$B8,$C$6,E$4,$Q$1)</f>
        <v/>
      </c>
      <c r="F8" s="67" t="str">
        <f>_xll.Assistant.XL.RIK_AC("INF06__;INF02@E=1,S=1021,G=0,T=0,P=0,C=/{0}:@R=A,S=1027,V={1}:R=B,S=1005,V={2}:R=D,S=1010,V={3}:R=E,S=2|1001,V={4}:R=F,S=1019,V={5}:R=G,S=1020,V={6}:R=G,S=2000,V={7}:",$R$2,$C$3,$C$4,$C$5,$B8,$C$6,F$4,$Q$1)</f>
        <v/>
      </c>
      <c r="G8" s="67" t="str">
        <f>_xll.Assistant.XL.RIK_AC("INF06__;INF02@E=1,S=1021,G=0,T=0,P=0,C=/{0}:@R=A,S=1027,V={1}:R=B,S=1005,V={2}:R=D,S=1010,V={3}:R=E,S=2|1001,V={4}:R=F,S=1019,V={5}:R=G,S=1020,V={6}:R=G,S=2000,V={7}:",$R$2,$C$3,$C$4,$C$5,$B8,$C$6,G$4,$Q$1)</f>
        <v/>
      </c>
      <c r="H8" s="67" t="str">
        <f>_xll.Assistant.XL.RIK_AC("INF06__;INF02@E=1,S=1021,G=0,T=0,P=0,C=/{0}:@R=A,S=1027,V={1}:R=B,S=1005,V={2}:R=D,S=1010,V={3}:R=E,S=2|1001,V={4}:R=F,S=1019,V={5}:R=G,S=1020,V={6}:R=G,S=2000,V={7}:",$R$2,$C$3,$C$4,$C$5,$B8,$C$6,H$4,$Q$1)</f>
        <v/>
      </c>
      <c r="I8" s="67" t="str">
        <f>_xll.Assistant.XL.RIK_AC("INF06__;INF02@E=1,S=1021,G=0,T=0,P=0,C=/{0}:@R=A,S=1027,V={1}:R=B,S=1005,V={2}:R=D,S=1010,V={3}:R=E,S=2|1001,V={4}:R=F,S=1019,V={5}:R=G,S=1020,V={6}:R=G,S=2000,V={7}:",$R$2,$C$3,$C$4,$C$5,$B8,$C$6,I$4,$Q$1)</f>
        <v/>
      </c>
      <c r="J8" s="67" t="str">
        <f>_xll.Assistant.XL.RIK_AC("INF06__;INF02@E=1,S=1021,G=0,T=0,P=0,C=/{0}:@R=A,S=1027,V={1}:R=B,S=1005,V={2}:R=D,S=1010,V={3}:R=E,S=2|1001,V={4}:R=F,S=1019,V={5}:R=G,S=1020,V={6}:R=G,S=2000,V={7}:",$R$2,$C$3,$C$4,$C$5,$B8,$C$6,J$4,$Q$1)</f>
        <v/>
      </c>
      <c r="K8" s="67" t="str">
        <f>_xll.Assistant.XL.RIK_AC("INF06__;INF02@E=1,S=1021,G=0,T=0,P=0,C=/{0}:@R=A,S=1027,V={1}:R=B,S=1005,V={2}:R=D,S=1010,V={3}:R=E,S=2|1001,V={4}:R=F,S=1019,V={5}:R=G,S=1020,V={6}:R=G,S=2000,V={7}:",$R$2,$C$3,$C$4,$C$5,$B8,$C$6,K$4,$Q$1)</f>
        <v/>
      </c>
      <c r="L8" s="67" t="str">
        <f>_xll.Assistant.XL.RIK_AC("INF06__;INF02@E=1,S=1021,G=0,T=0,P=0,C=/{0}:@R=A,S=1027,V={1}:R=B,S=1005,V={2}:R=D,S=1010,V={3}:R=E,S=2|1001,V={4}:R=F,S=1019,V={5}:R=G,S=1020,V={6}:R=G,S=2000,V={7}:",$R$2,$C$3,$C$4,$C$5,$B8,$C$6,L$4,$Q$1)</f>
        <v/>
      </c>
      <c r="M8" s="67" t="str">
        <f>_xll.Assistant.XL.RIK_AC("INF06__;INF02@E=1,S=1021,G=0,T=0,P=0,C=/{0}:@R=A,S=1027,V={1}:R=B,S=1005,V={2}:R=D,S=1010,V={3}:R=E,S=2|1001,V={4}:R=F,S=1019,V={5}:R=G,S=1020,V={6}:R=G,S=2000,V={7}:",$R$2,$C$3,$C$4,$C$5,$B8,$C$6,M$4,$Q$1)</f>
        <v/>
      </c>
      <c r="N8" s="67" t="str">
        <f>_xll.Assistant.XL.RIK_AC("INF06__;INF02@E=1,S=1021,G=0,T=0,P=0,C=/{0}:@R=A,S=1027,V={1}:R=B,S=1005,V={2}:R=D,S=1010,V={3}:R=E,S=2|1001,V={4}:R=F,S=1019,V={5}:R=G,S=1020,V={6}:R=G,S=2000,V={7}:",$R$2,$C$3,$C$4,$C$5,$B8,$C$6,N$4,$Q$1)</f>
        <v/>
      </c>
      <c r="O8" s="67" t="str">
        <f>_xll.Assistant.XL.RIK_AC("INF06__;INF02@E=1,S=1021,G=0,T=0,P=0,C=/{0}:@R=A,S=1027,V={1}:R=B,S=1005,V={2}:R=D,S=1010,V={3}:R=E,S=2|1001,V={4}:R=F,S=1019,V={5}:R=G,S=1020,V={6}:R=G,S=2000,V={7}:",$R$2,$C$3,$C$4,$C$5,$B8,$C$6,O$4,$Q$1)</f>
        <v/>
      </c>
      <c r="P8" s="67" t="str">
        <f>_xll.Assistant.XL.RIK_AC("INF06__;INF02@E=1,S=1021,G=0,T=0,P=0,C=/{0}:@R=A,S=1027,V={1}:R=B,S=1005,V={2}:R=D,S=1010,V={3}:R=E,S=2|1001,V={4}:R=F,S=1019,V={5}:R=G,S=1020,V={6}:R=G,S=2000,V={7}:",$R$2,$C$3,$C$4,$C$5,$B8,$C$6,P$4,$Q$1)</f>
        <v/>
      </c>
      <c r="Q8" s="68">
        <f>SUM(E8:P8)</f>
        <v>0</v>
      </c>
    </row>
    <row r="9" spans="1:24 16382:16382" ht="19.5" customHeight="1" x14ac:dyDescent="0.25">
      <c r="B9" s="64" t="s">
        <v>40</v>
      </c>
      <c r="C9" s="65" t="s">
        <v>41</v>
      </c>
      <c r="D9" s="69"/>
      <c r="E9" s="70" t="str">
        <f>_xll.Assistant.XL.RIK_AC("INF06__;INF02@E=1,S=1021,G=0,T=0,P=0,C=/{0}:@R=A,S=1027,V={1}:R=B,S=1005,V={2}:R=D,S=1010,V={3}:R=E,S=2|1001,V={4}:R=F,S=1019,V={5}:R=G,S=1020,V={6}:R=G,S=2000,V={7}:",$R$2,$C$3,$C$4,$C$5,$B9,$C$6,E$4,$Q$1)</f>
        <v/>
      </c>
      <c r="F9" s="70" t="str">
        <f>_xll.Assistant.XL.RIK_AC("INF06__;INF02@E=1,S=1021,G=0,T=0,P=0,C=/{0}:@R=A,S=1027,V={1}:R=B,S=1005,V={2}:R=D,S=1010,V={3}:R=E,S=2|1001,V={4}:R=F,S=1019,V={5}:R=G,S=1020,V={6}:R=G,S=2000,V={7}:",$R$2,$C$3,$C$4,$C$5,$B9,$C$6,F$4,$Q$1)</f>
        <v/>
      </c>
      <c r="G9" s="70" t="str">
        <f>_xll.Assistant.XL.RIK_AC("INF06__;INF02@E=1,S=1021,G=0,T=0,P=0,C=/{0}:@R=A,S=1027,V={1}:R=B,S=1005,V={2}:R=D,S=1010,V={3}:R=E,S=2|1001,V={4}:R=F,S=1019,V={5}:R=G,S=1020,V={6}:R=G,S=2000,V={7}:",$R$2,$C$3,$C$4,$C$5,$B9,$C$6,G$4,$Q$1)</f>
        <v/>
      </c>
      <c r="H9" s="70" t="str">
        <f>_xll.Assistant.XL.RIK_AC("INF06__;INF02@E=1,S=1021,G=0,T=0,P=0,C=/{0}:@R=A,S=1027,V={1}:R=B,S=1005,V={2}:R=D,S=1010,V={3}:R=E,S=2|1001,V={4}:R=F,S=1019,V={5}:R=G,S=1020,V={6}:R=G,S=2000,V={7}:",$R$2,$C$3,$C$4,$C$5,$B9,$C$6,H$4,$Q$1)</f>
        <v/>
      </c>
      <c r="I9" s="70" t="str">
        <f>_xll.Assistant.XL.RIK_AC("INF06__;INF02@E=1,S=1021,G=0,T=0,P=0,C=/{0}:@R=A,S=1027,V={1}:R=B,S=1005,V={2}:R=D,S=1010,V={3}:R=E,S=2|1001,V={4}:R=F,S=1019,V={5}:R=G,S=1020,V={6}:R=G,S=2000,V={7}:",$R$2,$C$3,$C$4,$C$5,$B9,$C$6,I$4,$Q$1)</f>
        <v/>
      </c>
      <c r="J9" s="70" t="str">
        <f>_xll.Assistant.XL.RIK_AC("INF06__;INF02@E=1,S=1021,G=0,T=0,P=0,C=/{0}:@R=A,S=1027,V={1}:R=B,S=1005,V={2}:R=D,S=1010,V={3}:R=E,S=2|1001,V={4}:R=F,S=1019,V={5}:R=G,S=1020,V={6}:R=G,S=2000,V={7}:",$R$2,$C$3,$C$4,$C$5,$B9,$C$6,J$4,$Q$1)</f>
        <v/>
      </c>
      <c r="K9" s="70" t="str">
        <f>_xll.Assistant.XL.RIK_AC("INF06__;INF02@E=1,S=1021,G=0,T=0,P=0,C=/{0}:@R=A,S=1027,V={1}:R=B,S=1005,V={2}:R=D,S=1010,V={3}:R=E,S=2|1001,V={4}:R=F,S=1019,V={5}:R=G,S=1020,V={6}:R=G,S=2000,V={7}:",$R$2,$C$3,$C$4,$C$5,$B9,$C$6,K$4,$Q$1)</f>
        <v/>
      </c>
      <c r="L9" s="70" t="str">
        <f>_xll.Assistant.XL.RIK_AC("INF06__;INF02@E=1,S=1021,G=0,T=0,P=0,C=/{0}:@R=A,S=1027,V={1}:R=B,S=1005,V={2}:R=D,S=1010,V={3}:R=E,S=2|1001,V={4}:R=F,S=1019,V={5}:R=G,S=1020,V={6}:R=G,S=2000,V={7}:",$R$2,$C$3,$C$4,$C$5,$B9,$C$6,L$4,$Q$1)</f>
        <v/>
      </c>
      <c r="M9" s="70" t="str">
        <f>_xll.Assistant.XL.RIK_AC("INF06__;INF02@E=1,S=1021,G=0,T=0,P=0,C=/{0}:@R=A,S=1027,V={1}:R=B,S=1005,V={2}:R=D,S=1010,V={3}:R=E,S=2|1001,V={4}:R=F,S=1019,V={5}:R=G,S=1020,V={6}:R=G,S=2000,V={7}:",$R$2,$C$3,$C$4,$C$5,$B9,$C$6,M$4,$Q$1)</f>
        <v/>
      </c>
      <c r="N9" s="70" t="str">
        <f>_xll.Assistant.XL.RIK_AC("INF06__;INF02@E=1,S=1021,G=0,T=0,P=0,C=/{0}:@R=A,S=1027,V={1}:R=B,S=1005,V={2}:R=D,S=1010,V={3}:R=E,S=2|1001,V={4}:R=F,S=1019,V={5}:R=G,S=1020,V={6}:R=G,S=2000,V={7}:",$R$2,$C$3,$C$4,$C$5,$B9,$C$6,N$4,$Q$1)</f>
        <v/>
      </c>
      <c r="O9" s="70" t="str">
        <f>_xll.Assistant.XL.RIK_AC("INF06__;INF02@E=1,S=1021,G=0,T=0,P=0,C=/{0}:@R=A,S=1027,V={1}:R=B,S=1005,V={2}:R=D,S=1010,V={3}:R=E,S=2|1001,V={4}:R=F,S=1019,V={5}:R=G,S=1020,V={6}:R=G,S=2000,V={7}:",$R$2,$C$3,$C$4,$C$5,$B9,$C$6,O$4,$Q$1)</f>
        <v/>
      </c>
      <c r="P9" s="70" t="str">
        <f>_xll.Assistant.XL.RIK_AC("INF06__;INF02@E=1,S=1021,G=0,T=0,P=0,C=/{0}:@R=A,S=1027,V={1}:R=B,S=1005,V={2}:R=D,S=1010,V={3}:R=E,S=2|1001,V={4}:R=F,S=1019,V={5}:R=G,S=1020,V={6}:R=G,S=2000,V={7}:",$R$2,$C$3,$C$4,$C$5,$B9,$C$6,P$4,$Q$1)</f>
        <v/>
      </c>
      <c r="Q9" s="71">
        <f t="shared" ref="Q9:Q10" si="0">SUM(E9:P9)</f>
        <v>0</v>
      </c>
    </row>
    <row r="10" spans="1:24 16382:16382" s="72" customFormat="1" ht="19.5" customHeight="1" x14ac:dyDescent="0.25">
      <c r="B10" s="64" t="s">
        <v>44</v>
      </c>
      <c r="C10" s="65" t="s">
        <v>45</v>
      </c>
      <c r="D10" s="69"/>
      <c r="E10" s="73" t="str">
        <f>_xll.Assistant.XL.RIK_AC("INF06__;INF02@E=1,S=1021,G=0,T=0,P=0,C=/{0}:@R=A,S=1027,V={1}:R=B,S=1005,V={2}:R=D,S=1010,V={3}:R=E,S=2|1001,V={4}:R=F,S=1019,V={5}:R=G,S=1020,V={6}:R=G,S=2000,V={7}:",$R$2,$C$3,$C$4,$C$5,$B10,$C$6,E$4,$Q$1)</f>
        <v/>
      </c>
      <c r="F10" s="73" t="str">
        <f>_xll.Assistant.XL.RIK_AC("INF06__;INF02@E=1,S=1021,G=0,T=0,P=0,C=/{0}:@R=A,S=1027,V={1}:R=B,S=1005,V={2}:R=D,S=1010,V={3}:R=E,S=2|1001,V={4}:R=F,S=1019,V={5}:R=G,S=1020,V={6}:R=G,S=2000,V={7}:",$R$2,$C$3,$C$4,$C$5,$B10,$C$6,F$4,$Q$1)</f>
        <v/>
      </c>
      <c r="G10" s="73" t="str">
        <f>_xll.Assistant.XL.RIK_AC("INF06__;INF02@E=1,S=1021,G=0,T=0,P=0,C=/{0}:@R=A,S=1027,V={1}:R=B,S=1005,V={2}:R=D,S=1010,V={3}:R=E,S=2|1001,V={4}:R=F,S=1019,V={5}:R=G,S=1020,V={6}:R=G,S=2000,V={7}:",$R$2,$C$3,$C$4,$C$5,$B10,$C$6,G$4,$Q$1)</f>
        <v/>
      </c>
      <c r="H10" s="73" t="str">
        <f>_xll.Assistant.XL.RIK_AC("INF06__;INF02@E=1,S=1021,G=0,T=0,P=0,C=/{0}:@R=A,S=1027,V={1}:R=B,S=1005,V={2}:R=D,S=1010,V={3}:R=E,S=2|1001,V={4}:R=F,S=1019,V={5}:R=G,S=1020,V={6}:R=G,S=2000,V={7}:",$R$2,$C$3,$C$4,$C$5,$B10,$C$6,H$4,$Q$1)</f>
        <v/>
      </c>
      <c r="I10" s="73" t="str">
        <f>_xll.Assistant.XL.RIK_AC("INF06__;INF02@E=1,S=1021,G=0,T=0,P=0,C=/{0}:@R=A,S=1027,V={1}:R=B,S=1005,V={2}:R=D,S=1010,V={3}:R=E,S=2|1001,V={4}:R=F,S=1019,V={5}:R=G,S=1020,V={6}:R=G,S=2000,V={7}:",$R$2,$C$3,$C$4,$C$5,$B10,$C$6,I$4,$Q$1)</f>
        <v/>
      </c>
      <c r="J10" s="73" t="str">
        <f>_xll.Assistant.XL.RIK_AC("INF06__;INF02@E=1,S=1021,G=0,T=0,P=0,C=/{0}:@R=A,S=1027,V={1}:R=B,S=1005,V={2}:R=D,S=1010,V={3}:R=E,S=2|1001,V={4}:R=F,S=1019,V={5}:R=G,S=1020,V={6}:R=G,S=2000,V={7}:",$R$2,$C$3,$C$4,$C$5,$B10,$C$6,J$4,$Q$1)</f>
        <v/>
      </c>
      <c r="K10" s="73" t="str">
        <f>_xll.Assistant.XL.RIK_AC("INF06__;INF02@E=1,S=1021,G=0,T=0,P=0,C=/{0}:@R=A,S=1027,V={1}:R=B,S=1005,V={2}:R=D,S=1010,V={3}:R=E,S=2|1001,V={4}:R=F,S=1019,V={5}:R=G,S=1020,V={6}:R=G,S=2000,V={7}:",$R$2,$C$3,$C$4,$C$5,$B10,$C$6,K$4,$Q$1)</f>
        <v/>
      </c>
      <c r="L10" s="73" t="str">
        <f>_xll.Assistant.XL.RIK_AC("INF06__;INF02@E=1,S=1021,G=0,T=0,P=0,C=/{0}:@R=A,S=1027,V={1}:R=B,S=1005,V={2}:R=D,S=1010,V={3}:R=E,S=2|1001,V={4}:R=F,S=1019,V={5}:R=G,S=1020,V={6}:R=G,S=2000,V={7}:",$R$2,$C$3,$C$4,$C$5,$B10,$C$6,L$4,$Q$1)</f>
        <v/>
      </c>
      <c r="M10" s="73" t="str">
        <f>_xll.Assistant.XL.RIK_AC("INF06__;INF02@E=1,S=1021,G=0,T=0,P=0,C=/{0}:@R=A,S=1027,V={1}:R=B,S=1005,V={2}:R=D,S=1010,V={3}:R=E,S=2|1001,V={4}:R=F,S=1019,V={5}:R=G,S=1020,V={6}:R=G,S=2000,V={7}:",$R$2,$C$3,$C$4,$C$5,$B10,$C$6,M$4,$Q$1)</f>
        <v/>
      </c>
      <c r="N10" s="73" t="str">
        <f>_xll.Assistant.XL.RIK_AC("INF06__;INF02@E=1,S=1021,G=0,T=0,P=0,C=/{0}:@R=A,S=1027,V={1}:R=B,S=1005,V={2}:R=D,S=1010,V={3}:R=E,S=2|1001,V={4}:R=F,S=1019,V={5}:R=G,S=1020,V={6}:R=G,S=2000,V={7}:",$R$2,$C$3,$C$4,$C$5,$B10,$C$6,N$4,$Q$1)</f>
        <v/>
      </c>
      <c r="O10" s="73" t="str">
        <f>_xll.Assistant.XL.RIK_AC("INF06__;INF02@E=1,S=1021,G=0,T=0,P=0,C=/{0}:@R=A,S=1027,V={1}:R=B,S=1005,V={2}:R=D,S=1010,V={3}:R=E,S=2|1001,V={4}:R=F,S=1019,V={5}:R=G,S=1020,V={6}:R=G,S=2000,V={7}:",$R$2,$C$3,$C$4,$C$5,$B10,$C$6,O$4,$Q$1)</f>
        <v/>
      </c>
      <c r="P10" s="73" t="str">
        <f>_xll.Assistant.XL.RIK_AC("INF06__;INF02@E=1,S=1021,G=0,T=0,P=0,C=/{0}:@R=A,S=1027,V={1}:R=B,S=1005,V={2}:R=D,S=1010,V={3}:R=E,S=2|1001,V={4}:R=F,S=1019,V={5}:R=G,S=1020,V={6}:R=G,S=2000,V={7}:",$R$2,$C$3,$C$4,$C$5,$B10,$C$6,P$4,$Q$1)</f>
        <v/>
      </c>
      <c r="Q10" s="74">
        <f t="shared" si="0"/>
        <v>0</v>
      </c>
    </row>
    <row r="11" spans="1:24 16382:16382" ht="15" customHeight="1" x14ac:dyDescent="0.25">
      <c r="A11" s="1"/>
      <c r="B11" s="75"/>
      <c r="C11" s="76" t="s">
        <v>171</v>
      </c>
      <c r="D11" s="77"/>
      <c r="E11" s="77">
        <f>SUM(E8:E10)</f>
        <v>0</v>
      </c>
      <c r="F11" s="77">
        <f t="shared" ref="F11:Q11" si="1">SUM(F8:F10)</f>
        <v>0</v>
      </c>
      <c r="G11" s="77">
        <f t="shared" si="1"/>
        <v>0</v>
      </c>
      <c r="H11" s="77">
        <f t="shared" si="1"/>
        <v>0</v>
      </c>
      <c r="I11" s="77">
        <f t="shared" si="1"/>
        <v>0</v>
      </c>
      <c r="J11" s="77">
        <f t="shared" si="1"/>
        <v>0</v>
      </c>
      <c r="K11" s="77">
        <f t="shared" si="1"/>
        <v>0</v>
      </c>
      <c r="L11" s="77">
        <f t="shared" si="1"/>
        <v>0</v>
      </c>
      <c r="M11" s="77">
        <f t="shared" si="1"/>
        <v>0</v>
      </c>
      <c r="N11" s="77">
        <f t="shared" si="1"/>
        <v>0</v>
      </c>
      <c r="O11" s="77">
        <f t="shared" si="1"/>
        <v>0</v>
      </c>
      <c r="P11" s="77">
        <f t="shared" si="1"/>
        <v>0</v>
      </c>
      <c r="Q11" s="78">
        <f t="shared" si="1"/>
        <v>0</v>
      </c>
    </row>
    <row r="12" spans="1:24 16382:16382" ht="15" customHeight="1" x14ac:dyDescent="0.25">
      <c r="B12" s="64" t="s">
        <v>51</v>
      </c>
      <c r="C12" s="65" t="s">
        <v>52</v>
      </c>
      <c r="D12" s="69"/>
      <c r="E12" s="67" t="str">
        <f>_xll.Assistant.XL.RIK_AC("INF06__;INF02@E=1,S=1021,G=0,T=0,P=0,C=/{0}:@R=A,S=1027,V={1}:R=B,S=1005,V={2}:R=D,S=1010,V={3}:R=E,S=2|1001,V={4}:R=F,S=1019,V={5}:R=G,S=1020,V={6}:R=G,S=2000,V={7}:",$R$2,$C$3,$C$4,$C$5,$B12,$C$6,E$4,$Q$1)</f>
        <v/>
      </c>
      <c r="F12" s="67" t="str">
        <f>_xll.Assistant.XL.RIK_AC("INF06__;INF02@E=1,S=1021,G=0,T=0,P=0,C=/{0}:@R=A,S=1027,V={1}:R=B,S=1005,V={2}:R=D,S=1010,V={3}:R=E,S=2|1001,V={4}:R=F,S=1019,V={5}:R=G,S=1020,V={6}:R=G,S=2000,V={7}:",$R$2,$C$3,$C$4,$C$5,$B12,$C$6,F$4,$Q$1)</f>
        <v/>
      </c>
      <c r="G12" s="67" t="str">
        <f>_xll.Assistant.XL.RIK_AC("INF06__;INF02@E=1,S=1021,G=0,T=0,P=0,C=/{0}:@R=A,S=1027,V={1}:R=B,S=1005,V={2}:R=D,S=1010,V={3}:R=E,S=2|1001,V={4}:R=F,S=1019,V={5}:R=G,S=1020,V={6}:R=G,S=2000,V={7}:",$R$2,$C$3,$C$4,$C$5,$B12,$C$6,G$4,$Q$1)</f>
        <v/>
      </c>
      <c r="H12" s="67" t="str">
        <f>_xll.Assistant.XL.RIK_AC("INF06__;INF02@E=1,S=1021,G=0,T=0,P=0,C=/{0}:@R=A,S=1027,V={1}:R=B,S=1005,V={2}:R=D,S=1010,V={3}:R=E,S=2|1001,V={4}:R=F,S=1019,V={5}:R=G,S=1020,V={6}:R=G,S=2000,V={7}:",$R$2,$C$3,$C$4,$C$5,$B12,$C$6,H$4,$Q$1)</f>
        <v/>
      </c>
      <c r="I12" s="67" t="str">
        <f>_xll.Assistant.XL.RIK_AC("INF06__;INF02@E=1,S=1021,G=0,T=0,P=0,C=/{0}:@R=A,S=1027,V={1}:R=B,S=1005,V={2}:R=D,S=1010,V={3}:R=E,S=2|1001,V={4}:R=F,S=1019,V={5}:R=G,S=1020,V={6}:R=G,S=2000,V={7}:",$R$2,$C$3,$C$4,$C$5,$B12,$C$6,I$4,$Q$1)</f>
        <v/>
      </c>
      <c r="J12" s="67" t="str">
        <f>_xll.Assistant.XL.RIK_AC("INF06__;INF02@E=1,S=1021,G=0,T=0,P=0,C=/{0}:@R=A,S=1027,V={1}:R=B,S=1005,V={2}:R=D,S=1010,V={3}:R=E,S=2|1001,V={4}:R=F,S=1019,V={5}:R=G,S=1020,V={6}:R=G,S=2000,V={7}:",$R$2,$C$3,$C$4,$C$5,$B12,$C$6,J$4,$Q$1)</f>
        <v/>
      </c>
      <c r="K12" s="67" t="str">
        <f>_xll.Assistant.XL.RIK_AC("INF06__;INF02@E=1,S=1021,G=0,T=0,P=0,C=/{0}:@R=A,S=1027,V={1}:R=B,S=1005,V={2}:R=D,S=1010,V={3}:R=E,S=2|1001,V={4}:R=F,S=1019,V={5}:R=G,S=1020,V={6}:R=G,S=2000,V={7}:",$R$2,$C$3,$C$4,$C$5,$B12,$C$6,K$4,$Q$1)</f>
        <v/>
      </c>
      <c r="L12" s="67" t="str">
        <f>_xll.Assistant.XL.RIK_AC("INF06__;INF02@E=1,S=1021,G=0,T=0,P=0,C=/{0}:@R=A,S=1027,V={1}:R=B,S=1005,V={2}:R=D,S=1010,V={3}:R=E,S=2|1001,V={4}:R=F,S=1019,V={5}:R=G,S=1020,V={6}:R=G,S=2000,V={7}:",$R$2,$C$3,$C$4,$C$5,$B12,$C$6,L$4,$Q$1)</f>
        <v/>
      </c>
      <c r="M12" s="67" t="str">
        <f>_xll.Assistant.XL.RIK_AC("INF06__;INF02@E=1,S=1021,G=0,T=0,P=0,C=/{0}:@R=A,S=1027,V={1}:R=B,S=1005,V={2}:R=D,S=1010,V={3}:R=E,S=2|1001,V={4}:R=F,S=1019,V={5}:R=G,S=1020,V={6}:R=G,S=2000,V={7}:",$R$2,$C$3,$C$4,$C$5,$B12,$C$6,M$4,$Q$1)</f>
        <v/>
      </c>
      <c r="N12" s="67" t="str">
        <f>_xll.Assistant.XL.RIK_AC("INF06__;INF02@E=1,S=1021,G=0,T=0,P=0,C=/{0}:@R=A,S=1027,V={1}:R=B,S=1005,V={2}:R=D,S=1010,V={3}:R=E,S=2|1001,V={4}:R=F,S=1019,V={5}:R=G,S=1020,V={6}:R=G,S=2000,V={7}:",$R$2,$C$3,$C$4,$C$5,$B12,$C$6,N$4,$Q$1)</f>
        <v/>
      </c>
      <c r="O12" s="67" t="str">
        <f>_xll.Assistant.XL.RIK_AC("INF06__;INF02@E=1,S=1021,G=0,T=0,P=0,C=/{0}:@R=A,S=1027,V={1}:R=B,S=1005,V={2}:R=D,S=1010,V={3}:R=E,S=2|1001,V={4}:R=F,S=1019,V={5}:R=G,S=1020,V={6}:R=G,S=2000,V={7}:",$R$2,$C$3,$C$4,$C$5,$B12,$C$6,O$4,$Q$1)</f>
        <v/>
      </c>
      <c r="P12" s="67" t="str">
        <f>_xll.Assistant.XL.RIK_AC("INF06__;INF02@E=1,S=1021,G=0,T=0,P=0,C=/{0}:@R=A,S=1027,V={1}:R=B,S=1005,V={2}:R=D,S=1010,V={3}:R=E,S=2|1001,V={4}:R=F,S=1019,V={5}:R=G,S=1020,V={6}:R=G,S=2000,V={7}:",$R$2,$C$3,$C$4,$C$5,$B12,$C$6,P$4,$Q$1)</f>
        <v/>
      </c>
      <c r="Q12" s="68">
        <f t="shared" ref="Q12:Q16" si="2">SUM(E12:P12)</f>
        <v>0</v>
      </c>
    </row>
    <row r="13" spans="1:24 16382:16382" ht="15" customHeight="1" x14ac:dyDescent="0.25">
      <c r="B13" s="64" t="s">
        <v>55</v>
      </c>
      <c r="C13" s="65" t="s">
        <v>56</v>
      </c>
      <c r="D13" s="69"/>
      <c r="E13" s="70" t="str">
        <f>_xll.Assistant.XL.RIK_AC("INF06__;INF02@E=1,S=1021,G=0,T=0,P=0,C=/{0}:@R=A,S=1027,V={1}:R=B,S=1005,V={2}:R=D,S=1010,V={3}:R=E,S=2|1001,V={4}:R=F,S=1019,V={5}:R=G,S=1020,V={6}:R=G,S=2000,V={7}:",$R$2,$C$3,$C$4,$C$5,$B13,$C$6,E$4,$Q$1)</f>
        <v/>
      </c>
      <c r="F13" s="70" t="str">
        <f>_xll.Assistant.XL.RIK_AC("INF06__;INF02@E=1,S=1021,G=0,T=0,P=0,C=/{0}:@R=A,S=1027,V={1}:R=B,S=1005,V={2}:R=D,S=1010,V={3}:R=E,S=2|1001,V={4}:R=F,S=1019,V={5}:R=G,S=1020,V={6}:R=G,S=2000,V={7}:",$R$2,$C$3,$C$4,$C$5,$B13,$C$6,F$4,$Q$1)</f>
        <v/>
      </c>
      <c r="G13" s="70" t="str">
        <f>_xll.Assistant.XL.RIK_AC("INF06__;INF02@E=1,S=1021,G=0,T=0,P=0,C=/{0}:@R=A,S=1027,V={1}:R=B,S=1005,V={2}:R=D,S=1010,V={3}:R=E,S=2|1001,V={4}:R=F,S=1019,V={5}:R=G,S=1020,V={6}:R=G,S=2000,V={7}:",$R$2,$C$3,$C$4,$C$5,$B13,$C$6,G$4,$Q$1)</f>
        <v/>
      </c>
      <c r="H13" s="70" t="str">
        <f>_xll.Assistant.XL.RIK_AC("INF06__;INF02@E=1,S=1021,G=0,T=0,P=0,C=/{0}:@R=A,S=1027,V={1}:R=B,S=1005,V={2}:R=D,S=1010,V={3}:R=E,S=2|1001,V={4}:R=F,S=1019,V={5}:R=G,S=1020,V={6}:R=G,S=2000,V={7}:",$R$2,$C$3,$C$4,$C$5,$B13,$C$6,H$4,$Q$1)</f>
        <v/>
      </c>
      <c r="I13" s="70" t="str">
        <f>_xll.Assistant.XL.RIK_AC("INF06__;INF02@E=1,S=1021,G=0,T=0,P=0,C=/{0}:@R=A,S=1027,V={1}:R=B,S=1005,V={2}:R=D,S=1010,V={3}:R=E,S=2|1001,V={4}:R=F,S=1019,V={5}:R=G,S=1020,V={6}:R=G,S=2000,V={7}:",$R$2,$C$3,$C$4,$C$5,$B13,$C$6,I$4,$Q$1)</f>
        <v/>
      </c>
      <c r="J13" s="70" t="str">
        <f>_xll.Assistant.XL.RIK_AC("INF06__;INF02@E=1,S=1021,G=0,T=0,P=0,C=/{0}:@R=A,S=1027,V={1}:R=B,S=1005,V={2}:R=D,S=1010,V={3}:R=E,S=2|1001,V={4}:R=F,S=1019,V={5}:R=G,S=1020,V={6}:R=G,S=2000,V={7}:",$R$2,$C$3,$C$4,$C$5,$B13,$C$6,J$4,$Q$1)</f>
        <v/>
      </c>
      <c r="K13" s="70" t="str">
        <f>_xll.Assistant.XL.RIK_AC("INF06__;INF02@E=1,S=1021,G=0,T=0,P=0,C=/{0}:@R=A,S=1027,V={1}:R=B,S=1005,V={2}:R=D,S=1010,V={3}:R=E,S=2|1001,V={4}:R=F,S=1019,V={5}:R=G,S=1020,V={6}:R=G,S=2000,V={7}:",$R$2,$C$3,$C$4,$C$5,$B13,$C$6,K$4,$Q$1)</f>
        <v/>
      </c>
      <c r="L13" s="70" t="str">
        <f>_xll.Assistant.XL.RIK_AC("INF06__;INF02@E=1,S=1021,G=0,T=0,P=0,C=/{0}:@R=A,S=1027,V={1}:R=B,S=1005,V={2}:R=D,S=1010,V={3}:R=E,S=2|1001,V={4}:R=F,S=1019,V={5}:R=G,S=1020,V={6}:R=G,S=2000,V={7}:",$R$2,$C$3,$C$4,$C$5,$B13,$C$6,L$4,$Q$1)</f>
        <v/>
      </c>
      <c r="M13" s="70" t="str">
        <f>_xll.Assistant.XL.RIK_AC("INF06__;INF02@E=1,S=1021,G=0,T=0,P=0,C=/{0}:@R=A,S=1027,V={1}:R=B,S=1005,V={2}:R=D,S=1010,V={3}:R=E,S=2|1001,V={4}:R=F,S=1019,V={5}:R=G,S=1020,V={6}:R=G,S=2000,V={7}:",$R$2,$C$3,$C$4,$C$5,$B13,$C$6,M$4,$Q$1)</f>
        <v/>
      </c>
      <c r="N13" s="70" t="str">
        <f>_xll.Assistant.XL.RIK_AC("INF06__;INF02@E=1,S=1021,G=0,T=0,P=0,C=/{0}:@R=A,S=1027,V={1}:R=B,S=1005,V={2}:R=D,S=1010,V={3}:R=E,S=2|1001,V={4}:R=F,S=1019,V={5}:R=G,S=1020,V={6}:R=G,S=2000,V={7}:",$R$2,$C$3,$C$4,$C$5,$B13,$C$6,N$4,$Q$1)</f>
        <v/>
      </c>
      <c r="O13" s="70" t="str">
        <f>_xll.Assistant.XL.RIK_AC("INF06__;INF02@E=1,S=1021,G=0,T=0,P=0,C=/{0}:@R=A,S=1027,V={1}:R=B,S=1005,V={2}:R=D,S=1010,V={3}:R=E,S=2|1001,V={4}:R=F,S=1019,V={5}:R=G,S=1020,V={6}:R=G,S=2000,V={7}:",$R$2,$C$3,$C$4,$C$5,$B13,$C$6,O$4,$Q$1)</f>
        <v/>
      </c>
      <c r="P13" s="70" t="str">
        <f>_xll.Assistant.XL.RIK_AC("INF06__;INF02@E=1,S=1021,G=0,T=0,P=0,C=/{0}:@R=A,S=1027,V={1}:R=B,S=1005,V={2}:R=D,S=1010,V={3}:R=E,S=2|1001,V={4}:R=F,S=1019,V={5}:R=G,S=1020,V={6}:R=G,S=2000,V={7}:",$R$2,$C$3,$C$4,$C$5,$B13,$C$6,P$4,$Q$1)</f>
        <v/>
      </c>
      <c r="Q13" s="71">
        <f t="shared" si="2"/>
        <v>0</v>
      </c>
    </row>
    <row r="14" spans="1:24 16382:16382" ht="15" customHeight="1" x14ac:dyDescent="0.25">
      <c r="B14" s="64" t="s">
        <v>59</v>
      </c>
      <c r="C14" s="65" t="s">
        <v>60</v>
      </c>
      <c r="D14" s="69"/>
      <c r="E14" s="70" t="str">
        <f>_xll.Assistant.XL.RIK_AC("INF06__;INF02@E=1,S=1021,G=0,T=0,P=0,C=/{0}:@R=A,S=1027,V={1}:R=B,S=1005,V={2}:R=D,S=1010,V={3}:R=E,S=2|1001,V={4}:R=F,S=1019,V={5}:R=G,S=1020,V={6}:R=G,S=2000,V={7}:",$R$2,$C$3,$C$4,$C$5,$B14,$C$6,E$4,$Q$1)</f>
        <v/>
      </c>
      <c r="F14" s="70" t="str">
        <f>_xll.Assistant.XL.RIK_AC("INF06__;INF02@E=1,S=1021,G=0,T=0,P=0,C=/{0}:@R=A,S=1027,V={1}:R=B,S=1005,V={2}:R=D,S=1010,V={3}:R=E,S=2|1001,V={4}:R=F,S=1019,V={5}:R=G,S=1020,V={6}:R=G,S=2000,V={7}:",$R$2,$C$3,$C$4,$C$5,$B14,$C$6,F$4,$Q$1)</f>
        <v/>
      </c>
      <c r="G14" s="70" t="str">
        <f>_xll.Assistant.XL.RIK_AC("INF06__;INF02@E=1,S=1021,G=0,T=0,P=0,C=/{0}:@R=A,S=1027,V={1}:R=B,S=1005,V={2}:R=D,S=1010,V={3}:R=E,S=2|1001,V={4}:R=F,S=1019,V={5}:R=G,S=1020,V={6}:R=G,S=2000,V={7}:",$R$2,$C$3,$C$4,$C$5,$B14,$C$6,G$4,$Q$1)</f>
        <v/>
      </c>
      <c r="H14" s="70" t="str">
        <f>_xll.Assistant.XL.RIK_AC("INF06__;INF02@E=1,S=1021,G=0,T=0,P=0,C=/{0}:@R=A,S=1027,V={1}:R=B,S=1005,V={2}:R=D,S=1010,V={3}:R=E,S=2|1001,V={4}:R=F,S=1019,V={5}:R=G,S=1020,V={6}:R=G,S=2000,V={7}:",$R$2,$C$3,$C$4,$C$5,$B14,$C$6,H$4,$Q$1)</f>
        <v/>
      </c>
      <c r="I14" s="70" t="str">
        <f>_xll.Assistant.XL.RIK_AC("INF06__;INF02@E=1,S=1021,G=0,T=0,P=0,C=/{0}:@R=A,S=1027,V={1}:R=B,S=1005,V={2}:R=D,S=1010,V={3}:R=E,S=2|1001,V={4}:R=F,S=1019,V={5}:R=G,S=1020,V={6}:R=G,S=2000,V={7}:",$R$2,$C$3,$C$4,$C$5,$B14,$C$6,I$4,$Q$1)</f>
        <v/>
      </c>
      <c r="J14" s="70" t="str">
        <f>_xll.Assistant.XL.RIK_AC("INF06__;INF02@E=1,S=1021,G=0,T=0,P=0,C=/{0}:@R=A,S=1027,V={1}:R=B,S=1005,V={2}:R=D,S=1010,V={3}:R=E,S=2|1001,V={4}:R=F,S=1019,V={5}:R=G,S=1020,V={6}:R=G,S=2000,V={7}:",$R$2,$C$3,$C$4,$C$5,$B14,$C$6,J$4,$Q$1)</f>
        <v/>
      </c>
      <c r="K14" s="70" t="str">
        <f>_xll.Assistant.XL.RIK_AC("INF06__;INF02@E=1,S=1021,G=0,T=0,P=0,C=/{0}:@R=A,S=1027,V={1}:R=B,S=1005,V={2}:R=D,S=1010,V={3}:R=E,S=2|1001,V={4}:R=F,S=1019,V={5}:R=G,S=1020,V={6}:R=G,S=2000,V={7}:",$R$2,$C$3,$C$4,$C$5,$B14,$C$6,K$4,$Q$1)</f>
        <v/>
      </c>
      <c r="L14" s="70" t="str">
        <f>_xll.Assistant.XL.RIK_AC("INF06__;INF02@E=1,S=1021,G=0,T=0,P=0,C=/{0}:@R=A,S=1027,V={1}:R=B,S=1005,V={2}:R=D,S=1010,V={3}:R=E,S=2|1001,V={4}:R=F,S=1019,V={5}:R=G,S=1020,V={6}:R=G,S=2000,V={7}:",$R$2,$C$3,$C$4,$C$5,$B14,$C$6,L$4,$Q$1)</f>
        <v/>
      </c>
      <c r="M14" s="70" t="str">
        <f>_xll.Assistant.XL.RIK_AC("INF06__;INF02@E=1,S=1021,G=0,T=0,P=0,C=/{0}:@R=A,S=1027,V={1}:R=B,S=1005,V={2}:R=D,S=1010,V={3}:R=E,S=2|1001,V={4}:R=F,S=1019,V={5}:R=G,S=1020,V={6}:R=G,S=2000,V={7}:",$R$2,$C$3,$C$4,$C$5,$B14,$C$6,M$4,$Q$1)</f>
        <v/>
      </c>
      <c r="N14" s="70" t="str">
        <f>_xll.Assistant.XL.RIK_AC("INF06__;INF02@E=1,S=1021,G=0,T=0,P=0,C=/{0}:@R=A,S=1027,V={1}:R=B,S=1005,V={2}:R=D,S=1010,V={3}:R=E,S=2|1001,V={4}:R=F,S=1019,V={5}:R=G,S=1020,V={6}:R=G,S=2000,V={7}:",$R$2,$C$3,$C$4,$C$5,$B14,$C$6,N$4,$Q$1)</f>
        <v/>
      </c>
      <c r="O14" s="70" t="str">
        <f>_xll.Assistant.XL.RIK_AC("INF06__;INF02@E=1,S=1021,G=0,T=0,P=0,C=/{0}:@R=A,S=1027,V={1}:R=B,S=1005,V={2}:R=D,S=1010,V={3}:R=E,S=2|1001,V={4}:R=F,S=1019,V={5}:R=G,S=1020,V={6}:R=G,S=2000,V={7}:",$R$2,$C$3,$C$4,$C$5,$B14,$C$6,O$4,$Q$1)</f>
        <v/>
      </c>
      <c r="P14" s="70" t="str">
        <f>_xll.Assistant.XL.RIK_AC("INF06__;INF02@E=1,S=1021,G=0,T=0,P=0,C=/{0}:@R=A,S=1027,V={1}:R=B,S=1005,V={2}:R=D,S=1010,V={3}:R=E,S=2|1001,V={4}:R=F,S=1019,V={5}:R=G,S=1020,V={6}:R=G,S=2000,V={7}:",$R$2,$C$3,$C$4,$C$5,$B14,$C$6,P$4,$Q$1)</f>
        <v/>
      </c>
      <c r="Q14" s="71">
        <f t="shared" si="2"/>
        <v>0</v>
      </c>
    </row>
    <row r="15" spans="1:24 16382:16382" ht="15" customHeight="1" x14ac:dyDescent="0.25">
      <c r="B15" s="64" t="s">
        <v>62</v>
      </c>
      <c r="C15" s="65" t="s">
        <v>172</v>
      </c>
      <c r="D15" s="69"/>
      <c r="E15" s="70" t="str">
        <f>_xll.Assistant.XL.RIK_AC("INF06__;INF02@E=1,S=1021,G=0,T=0,P=0,C=/{0}:@R=A,S=1027,V={1}:R=B,S=1005,V={2}:R=D,S=1010,V={3}:R=E,S=2|1001,V={4}:R=F,S=1019,V={5}:R=G,S=1020,V={6}:R=G,S=2000,V={7}:",$R$2,$C$3,$C$4,$C$5,$B15,$C$6,E$4,$Q$1)</f>
        <v/>
      </c>
      <c r="F15" s="70" t="str">
        <f>_xll.Assistant.XL.RIK_AC("INF06__;INF02@E=1,S=1021,G=0,T=0,P=0,C=/{0}:@R=A,S=1027,V={1}:R=B,S=1005,V={2}:R=D,S=1010,V={3}:R=E,S=2|1001,V={4}:R=F,S=1019,V={5}:R=G,S=1020,V={6}:R=G,S=2000,V={7}:",$R$2,$C$3,$C$4,$C$5,$B15,$C$6,F$4,$Q$1)</f>
        <v/>
      </c>
      <c r="G15" s="70" t="str">
        <f>_xll.Assistant.XL.RIK_AC("INF06__;INF02@E=1,S=1021,G=0,T=0,P=0,C=/{0}:@R=A,S=1027,V={1}:R=B,S=1005,V={2}:R=D,S=1010,V={3}:R=E,S=2|1001,V={4}:R=F,S=1019,V={5}:R=G,S=1020,V={6}:R=G,S=2000,V={7}:",$R$2,$C$3,$C$4,$C$5,$B15,$C$6,G$4,$Q$1)</f>
        <v/>
      </c>
      <c r="H15" s="70" t="str">
        <f>_xll.Assistant.XL.RIK_AC("INF06__;INF02@E=1,S=1021,G=0,T=0,P=0,C=/{0}:@R=A,S=1027,V={1}:R=B,S=1005,V={2}:R=D,S=1010,V={3}:R=E,S=2|1001,V={4}:R=F,S=1019,V={5}:R=G,S=1020,V={6}:R=G,S=2000,V={7}:",$R$2,$C$3,$C$4,$C$5,$B15,$C$6,H$4,$Q$1)</f>
        <v/>
      </c>
      <c r="I15" s="70" t="str">
        <f>_xll.Assistant.XL.RIK_AC("INF06__;INF02@E=1,S=1021,G=0,T=0,P=0,C=/{0}:@R=A,S=1027,V={1}:R=B,S=1005,V={2}:R=D,S=1010,V={3}:R=E,S=2|1001,V={4}:R=F,S=1019,V={5}:R=G,S=1020,V={6}:R=G,S=2000,V={7}:",$R$2,$C$3,$C$4,$C$5,$B15,$C$6,I$4,$Q$1)</f>
        <v/>
      </c>
      <c r="J15" s="70" t="str">
        <f>_xll.Assistant.XL.RIK_AC("INF06__;INF02@E=1,S=1021,G=0,T=0,P=0,C=/{0}:@R=A,S=1027,V={1}:R=B,S=1005,V={2}:R=D,S=1010,V={3}:R=E,S=2|1001,V={4}:R=F,S=1019,V={5}:R=G,S=1020,V={6}:R=G,S=2000,V={7}:",$R$2,$C$3,$C$4,$C$5,$B15,$C$6,J$4,$Q$1)</f>
        <v/>
      </c>
      <c r="K15" s="70" t="str">
        <f>_xll.Assistant.XL.RIK_AC("INF06__;INF02@E=1,S=1021,G=0,T=0,P=0,C=/{0}:@R=A,S=1027,V={1}:R=B,S=1005,V={2}:R=D,S=1010,V={3}:R=E,S=2|1001,V={4}:R=F,S=1019,V={5}:R=G,S=1020,V={6}:R=G,S=2000,V={7}:",$R$2,$C$3,$C$4,$C$5,$B15,$C$6,K$4,$Q$1)</f>
        <v/>
      </c>
      <c r="L15" s="70" t="str">
        <f>_xll.Assistant.XL.RIK_AC("INF06__;INF02@E=1,S=1021,G=0,T=0,P=0,C=/{0}:@R=A,S=1027,V={1}:R=B,S=1005,V={2}:R=D,S=1010,V={3}:R=E,S=2|1001,V={4}:R=F,S=1019,V={5}:R=G,S=1020,V={6}:R=G,S=2000,V={7}:",$R$2,$C$3,$C$4,$C$5,$B15,$C$6,L$4,$Q$1)</f>
        <v/>
      </c>
      <c r="M15" s="70" t="str">
        <f>_xll.Assistant.XL.RIK_AC("INF06__;INF02@E=1,S=1021,G=0,T=0,P=0,C=/{0}:@R=A,S=1027,V={1}:R=B,S=1005,V={2}:R=D,S=1010,V={3}:R=E,S=2|1001,V={4}:R=F,S=1019,V={5}:R=G,S=1020,V={6}:R=G,S=2000,V={7}:",$R$2,$C$3,$C$4,$C$5,$B15,$C$6,M$4,$Q$1)</f>
        <v/>
      </c>
      <c r="N15" s="70" t="str">
        <f>_xll.Assistant.XL.RIK_AC("INF06__;INF02@E=1,S=1021,G=0,T=0,P=0,C=/{0}:@R=A,S=1027,V={1}:R=B,S=1005,V={2}:R=D,S=1010,V={3}:R=E,S=2|1001,V={4}:R=F,S=1019,V={5}:R=G,S=1020,V={6}:R=G,S=2000,V={7}:",$R$2,$C$3,$C$4,$C$5,$B15,$C$6,N$4,$Q$1)</f>
        <v/>
      </c>
      <c r="O15" s="70" t="str">
        <f>_xll.Assistant.XL.RIK_AC("INF06__;INF02@E=1,S=1021,G=0,T=0,P=0,C=/{0}:@R=A,S=1027,V={1}:R=B,S=1005,V={2}:R=D,S=1010,V={3}:R=E,S=2|1001,V={4}:R=F,S=1019,V={5}:R=G,S=1020,V={6}:R=G,S=2000,V={7}:",$R$2,$C$3,$C$4,$C$5,$B15,$C$6,O$4,$Q$1)</f>
        <v/>
      </c>
      <c r="P15" s="70" t="str">
        <f>_xll.Assistant.XL.RIK_AC("INF06__;INF02@E=1,S=1021,G=0,T=0,P=0,C=/{0}:@R=A,S=1027,V={1}:R=B,S=1005,V={2}:R=D,S=1010,V={3}:R=E,S=2|1001,V={4}:R=F,S=1019,V={5}:R=G,S=1020,V={6}:R=G,S=2000,V={7}:",$R$2,$C$3,$C$4,$C$5,$B15,$C$6,P$4,$Q$1)</f>
        <v/>
      </c>
      <c r="Q15" s="71">
        <f t="shared" si="2"/>
        <v>0</v>
      </c>
    </row>
    <row r="16" spans="1:24 16382:16382" ht="15" customHeight="1" x14ac:dyDescent="0.25">
      <c r="B16" s="64" t="s">
        <v>64</v>
      </c>
      <c r="C16" s="65" t="s">
        <v>65</v>
      </c>
      <c r="D16" s="69"/>
      <c r="E16" s="70" t="str">
        <f>_xll.Assistant.XL.RIK_AC("INF06__;INF02@E=1,S=1021,G=0,T=0,P=0,C=/{0}:@R=A,S=1027,V={1}:R=B,S=1005,V={2}:R=D,S=1010,V={3}:R=E,S=2|1001,V={4}:R=F,S=1019,V={5}:R=G,S=1020,V={6}:R=G,S=2000,V={7}:",$R$2,$C$3,$C$4,$C$5,$B16,$C$6,E$4,$Q$1)</f>
        <v/>
      </c>
      <c r="F16" s="70" t="str">
        <f>_xll.Assistant.XL.RIK_AC("INF06__;INF02@E=1,S=1021,G=0,T=0,P=0,C=/{0}:@R=A,S=1027,V={1}:R=B,S=1005,V={2}:R=D,S=1010,V={3}:R=E,S=2|1001,V={4}:R=F,S=1019,V={5}:R=G,S=1020,V={6}:R=G,S=2000,V={7}:",$R$2,$C$3,$C$4,$C$5,$B16,$C$6,F$4,$Q$1)</f>
        <v/>
      </c>
      <c r="G16" s="70" t="str">
        <f>_xll.Assistant.XL.RIK_AC("INF06__;INF02@E=1,S=1021,G=0,T=0,P=0,C=/{0}:@R=A,S=1027,V={1}:R=B,S=1005,V={2}:R=D,S=1010,V={3}:R=E,S=2|1001,V={4}:R=F,S=1019,V={5}:R=G,S=1020,V={6}:R=G,S=2000,V={7}:",$R$2,$C$3,$C$4,$C$5,$B16,$C$6,G$4,$Q$1)</f>
        <v/>
      </c>
      <c r="H16" s="70" t="str">
        <f>_xll.Assistant.XL.RIK_AC("INF06__;INF02@E=1,S=1021,G=0,T=0,P=0,C=/{0}:@R=A,S=1027,V={1}:R=B,S=1005,V={2}:R=D,S=1010,V={3}:R=E,S=2|1001,V={4}:R=F,S=1019,V={5}:R=G,S=1020,V={6}:R=G,S=2000,V={7}:",$R$2,$C$3,$C$4,$C$5,$B16,$C$6,H$4,$Q$1)</f>
        <v/>
      </c>
      <c r="I16" s="70" t="str">
        <f>_xll.Assistant.XL.RIK_AC("INF06__;INF02@E=1,S=1021,G=0,T=0,P=0,C=/{0}:@R=A,S=1027,V={1}:R=B,S=1005,V={2}:R=D,S=1010,V={3}:R=E,S=2|1001,V={4}:R=F,S=1019,V={5}:R=G,S=1020,V={6}:R=G,S=2000,V={7}:",$R$2,$C$3,$C$4,$C$5,$B16,$C$6,I$4,$Q$1)</f>
        <v/>
      </c>
      <c r="J16" s="70" t="str">
        <f>_xll.Assistant.XL.RIK_AC("INF06__;INF02@E=1,S=1021,G=0,T=0,P=0,C=/{0}:@R=A,S=1027,V={1}:R=B,S=1005,V={2}:R=D,S=1010,V={3}:R=E,S=2|1001,V={4}:R=F,S=1019,V={5}:R=G,S=1020,V={6}:R=G,S=2000,V={7}:",$R$2,$C$3,$C$4,$C$5,$B16,$C$6,J$4,$Q$1)</f>
        <v/>
      </c>
      <c r="K16" s="70" t="str">
        <f>_xll.Assistant.XL.RIK_AC("INF06__;INF02@E=1,S=1021,G=0,T=0,P=0,C=/{0}:@R=A,S=1027,V={1}:R=B,S=1005,V={2}:R=D,S=1010,V={3}:R=E,S=2|1001,V={4}:R=F,S=1019,V={5}:R=G,S=1020,V={6}:R=G,S=2000,V={7}:",$R$2,$C$3,$C$4,$C$5,$B16,$C$6,K$4,$Q$1)</f>
        <v/>
      </c>
      <c r="L16" s="70" t="str">
        <f>_xll.Assistant.XL.RIK_AC("INF06__;INF02@E=1,S=1021,G=0,T=0,P=0,C=/{0}:@R=A,S=1027,V={1}:R=B,S=1005,V={2}:R=D,S=1010,V={3}:R=E,S=2|1001,V={4}:R=F,S=1019,V={5}:R=G,S=1020,V={6}:R=G,S=2000,V={7}:",$R$2,$C$3,$C$4,$C$5,$B16,$C$6,L$4,$Q$1)</f>
        <v/>
      </c>
      <c r="M16" s="70" t="str">
        <f>_xll.Assistant.XL.RIK_AC("INF06__;INF02@E=1,S=1021,G=0,T=0,P=0,C=/{0}:@R=A,S=1027,V={1}:R=B,S=1005,V={2}:R=D,S=1010,V={3}:R=E,S=2|1001,V={4}:R=F,S=1019,V={5}:R=G,S=1020,V={6}:R=G,S=2000,V={7}:",$R$2,$C$3,$C$4,$C$5,$B16,$C$6,M$4,$Q$1)</f>
        <v/>
      </c>
      <c r="N16" s="70" t="str">
        <f>_xll.Assistant.XL.RIK_AC("INF06__;INF02@E=1,S=1021,G=0,T=0,P=0,C=/{0}:@R=A,S=1027,V={1}:R=B,S=1005,V={2}:R=D,S=1010,V={3}:R=E,S=2|1001,V={4}:R=F,S=1019,V={5}:R=G,S=1020,V={6}:R=G,S=2000,V={7}:",$R$2,$C$3,$C$4,$C$5,$B16,$C$6,N$4,$Q$1)</f>
        <v/>
      </c>
      <c r="O16" s="70" t="str">
        <f>_xll.Assistant.XL.RIK_AC("INF06__;INF02@E=1,S=1021,G=0,T=0,P=0,C=/{0}:@R=A,S=1027,V={1}:R=B,S=1005,V={2}:R=D,S=1010,V={3}:R=E,S=2|1001,V={4}:R=F,S=1019,V={5}:R=G,S=1020,V={6}:R=G,S=2000,V={7}:",$R$2,$C$3,$C$4,$C$5,$B16,$C$6,O$4,$Q$1)</f>
        <v/>
      </c>
      <c r="P16" s="70" t="str">
        <f>_xll.Assistant.XL.RIK_AC("INF06__;INF02@E=1,S=1021,G=0,T=0,P=0,C=/{0}:@R=A,S=1027,V={1}:R=B,S=1005,V={2}:R=D,S=1010,V={3}:R=E,S=2|1001,V={4}:R=F,S=1019,V={5}:R=G,S=1020,V={6}:R=G,S=2000,V={7}:",$R$2,$C$3,$C$4,$C$5,$B16,$C$6,P$4,$Q$1)</f>
        <v/>
      </c>
      <c r="Q16" s="71">
        <f t="shared" si="2"/>
        <v>0</v>
      </c>
    </row>
    <row r="17" spans="1:17" ht="15" customHeight="1" x14ac:dyDescent="0.25">
      <c r="A17" s="1"/>
      <c r="B17" s="75"/>
      <c r="C17" s="76" t="s">
        <v>173</v>
      </c>
      <c r="D17" s="77"/>
      <c r="E17" s="77">
        <f>SUM(E12:E16)+E11</f>
        <v>0</v>
      </c>
      <c r="F17" s="77">
        <f t="shared" ref="F17:Q17" si="3">SUM(F12:F16)+F11</f>
        <v>0</v>
      </c>
      <c r="G17" s="77">
        <f t="shared" si="3"/>
        <v>0</v>
      </c>
      <c r="H17" s="77">
        <f t="shared" si="3"/>
        <v>0</v>
      </c>
      <c r="I17" s="77">
        <f t="shared" si="3"/>
        <v>0</v>
      </c>
      <c r="J17" s="77">
        <f t="shared" si="3"/>
        <v>0</v>
      </c>
      <c r="K17" s="77">
        <f t="shared" si="3"/>
        <v>0</v>
      </c>
      <c r="L17" s="77">
        <f t="shared" si="3"/>
        <v>0</v>
      </c>
      <c r="M17" s="77">
        <f t="shared" si="3"/>
        <v>0</v>
      </c>
      <c r="N17" s="77">
        <f t="shared" si="3"/>
        <v>0</v>
      </c>
      <c r="O17" s="77">
        <f t="shared" si="3"/>
        <v>0</v>
      </c>
      <c r="P17" s="77">
        <f t="shared" si="3"/>
        <v>0</v>
      </c>
      <c r="Q17" s="78">
        <f t="shared" si="3"/>
        <v>0</v>
      </c>
    </row>
    <row r="18" spans="1:17" ht="19.5" customHeight="1" x14ac:dyDescent="0.2">
      <c r="B18" s="79" t="s">
        <v>67</v>
      </c>
      <c r="C18" s="65" t="s">
        <v>68</v>
      </c>
      <c r="D18" s="69"/>
      <c r="E18" s="70" t="str">
        <f>_xll.Assistant.XL.RIK_AC("INF06__;INF02@E=1,S=1021,G=0,T=0,P=0,C=/{0}:@R=A,S=1027,V={1}:R=B,S=1005,V={2}:R=D,S=1010,V={3}:R=E,S=2|1001,V={4}:R=F,S=1019,V={5}:R=G,S=1020,V={6}:R=G,S=2000,V={7}:",$R$2,$C$3,$C$4,$C$5,$B18,$C$6,E$4,$Q$1)</f>
        <v/>
      </c>
      <c r="F18" s="70" t="str">
        <f>_xll.Assistant.XL.RIK_AC("INF06__;INF02@E=1,S=1021,G=0,T=0,P=0,C=/{0}:@R=A,S=1027,V={1}:R=B,S=1005,V={2}:R=D,S=1010,V={3}:R=E,S=2|1001,V={4}:R=F,S=1019,V={5}:R=G,S=1020,V={6}:R=G,S=2000,V={7}:",$R$2,$C$3,$C$4,$C$5,$B18,$C$6,F$4,$Q$1)</f>
        <v/>
      </c>
      <c r="G18" s="70" t="str">
        <f>_xll.Assistant.XL.RIK_AC("INF06__;INF02@E=1,S=1021,G=0,T=0,P=0,C=/{0}:@R=A,S=1027,V={1}:R=B,S=1005,V={2}:R=D,S=1010,V={3}:R=E,S=2|1001,V={4}:R=F,S=1019,V={5}:R=G,S=1020,V={6}:R=G,S=2000,V={7}:",$R$2,$C$3,$C$4,$C$5,$B18,$C$6,G$4,$Q$1)</f>
        <v/>
      </c>
      <c r="H18" s="70" t="str">
        <f>_xll.Assistant.XL.RIK_AC("INF06__;INF02@E=1,S=1021,G=0,T=0,P=0,C=/{0}:@R=A,S=1027,V={1}:R=B,S=1005,V={2}:R=D,S=1010,V={3}:R=E,S=2|1001,V={4}:R=F,S=1019,V={5}:R=G,S=1020,V={6}:R=G,S=2000,V={7}:",$R$2,$C$3,$C$4,$C$5,$B18,$C$6,H$4,$Q$1)</f>
        <v/>
      </c>
      <c r="I18" s="70" t="str">
        <f>_xll.Assistant.XL.RIK_AC("INF06__;INF02@E=1,S=1021,G=0,T=0,P=0,C=/{0}:@R=A,S=1027,V={1}:R=B,S=1005,V={2}:R=D,S=1010,V={3}:R=E,S=2|1001,V={4}:R=F,S=1019,V={5}:R=G,S=1020,V={6}:R=G,S=2000,V={7}:",$R$2,$C$3,$C$4,$C$5,$B18,$C$6,I$4,$Q$1)</f>
        <v/>
      </c>
      <c r="J18" s="70" t="str">
        <f>_xll.Assistant.XL.RIK_AC("INF06__;INF02@E=1,S=1021,G=0,T=0,P=0,C=/{0}:@R=A,S=1027,V={1}:R=B,S=1005,V={2}:R=D,S=1010,V={3}:R=E,S=2|1001,V={4}:R=F,S=1019,V={5}:R=G,S=1020,V={6}:R=G,S=2000,V={7}:",$R$2,$C$3,$C$4,$C$5,$B18,$C$6,J$4,$Q$1)</f>
        <v/>
      </c>
      <c r="K18" s="70" t="str">
        <f>_xll.Assistant.XL.RIK_AC("INF06__;INF02@E=1,S=1021,G=0,T=0,P=0,C=/{0}:@R=A,S=1027,V={1}:R=B,S=1005,V={2}:R=D,S=1010,V={3}:R=E,S=2|1001,V={4}:R=F,S=1019,V={5}:R=G,S=1020,V={6}:R=G,S=2000,V={7}:",$R$2,$C$3,$C$4,$C$5,$B18,$C$6,K$4,$Q$1)</f>
        <v/>
      </c>
      <c r="L18" s="70" t="str">
        <f>_xll.Assistant.XL.RIK_AC("INF06__;INF02@E=1,S=1021,G=0,T=0,P=0,C=/{0}:@R=A,S=1027,V={1}:R=B,S=1005,V={2}:R=D,S=1010,V={3}:R=E,S=2|1001,V={4}:R=F,S=1019,V={5}:R=G,S=1020,V={6}:R=G,S=2000,V={7}:",$R$2,$C$3,$C$4,$C$5,$B18,$C$6,L$4,$Q$1)</f>
        <v/>
      </c>
      <c r="M18" s="70" t="str">
        <f>_xll.Assistant.XL.RIK_AC("INF06__;INF02@E=1,S=1021,G=0,T=0,P=0,C=/{0}:@R=A,S=1027,V={1}:R=B,S=1005,V={2}:R=D,S=1010,V={3}:R=E,S=2|1001,V={4}:R=F,S=1019,V={5}:R=G,S=1020,V={6}:R=G,S=2000,V={7}:",$R$2,$C$3,$C$4,$C$5,$B18,$C$6,M$4,$Q$1)</f>
        <v/>
      </c>
      <c r="N18" s="70" t="str">
        <f>_xll.Assistant.XL.RIK_AC("INF06__;INF02@E=1,S=1021,G=0,T=0,P=0,C=/{0}:@R=A,S=1027,V={1}:R=B,S=1005,V={2}:R=D,S=1010,V={3}:R=E,S=2|1001,V={4}:R=F,S=1019,V={5}:R=G,S=1020,V={6}:R=G,S=2000,V={7}:",$R$2,$C$3,$C$4,$C$5,$B18,$C$6,N$4,$Q$1)</f>
        <v/>
      </c>
      <c r="O18" s="70" t="str">
        <f>_xll.Assistant.XL.RIK_AC("INF06__;INF02@E=1,S=1021,G=0,T=0,P=0,C=/{0}:@R=A,S=1027,V={1}:R=B,S=1005,V={2}:R=D,S=1010,V={3}:R=E,S=2|1001,V={4}:R=F,S=1019,V={5}:R=G,S=1020,V={6}:R=G,S=2000,V={7}:",$R$2,$C$3,$C$4,$C$5,$B18,$C$6,O$4,$Q$1)</f>
        <v/>
      </c>
      <c r="P18" s="70" t="str">
        <f>_xll.Assistant.XL.RIK_AC("INF06__;INF02@E=1,S=1021,G=0,T=0,P=0,C=/{0}:@R=A,S=1027,V={1}:R=B,S=1005,V={2}:R=D,S=1010,V={3}:R=E,S=2|1001,V={4}:R=F,S=1019,V={5}:R=G,S=1020,V={6}:R=G,S=2000,V={7}:",$R$2,$C$3,$C$4,$C$5,$B18,$C$6,P$4,$Q$1)</f>
        <v/>
      </c>
      <c r="Q18" s="71">
        <f t="shared" ref="Q18:Q30" si="4">SUM(E18:P18)</f>
        <v>0</v>
      </c>
    </row>
    <row r="19" spans="1:17" ht="15" customHeight="1" x14ac:dyDescent="0.25">
      <c r="B19" s="64" t="s">
        <v>69</v>
      </c>
      <c r="C19" s="65" t="s">
        <v>70</v>
      </c>
      <c r="D19" s="69"/>
      <c r="E19" s="70" t="str">
        <f>_xll.Assistant.XL.RIK_AC("INF06__;INF02@E=1,S=1021,G=0,T=0,P=0,C=/{0}:@R=A,S=1027,V={1}:R=B,S=1005,V={2}:R=D,S=1010,V={3}:R=E,S=2|1001,V={4}:R=F,S=1019,V={5}:R=G,S=1020,V={6}:R=G,S=2000,V={7}:",$R$2,$C$3,$C$4,$C$5,$B19,$C$6,E$4,$Q$1)</f>
        <v/>
      </c>
      <c r="F19" s="70" t="str">
        <f>_xll.Assistant.XL.RIK_AC("INF06__;INF02@E=1,S=1021,G=0,T=0,P=0,C=/{0}:@R=A,S=1027,V={1}:R=B,S=1005,V={2}:R=D,S=1010,V={3}:R=E,S=2|1001,V={4}:R=F,S=1019,V={5}:R=G,S=1020,V={6}:R=G,S=2000,V={7}:",$R$2,$C$3,$C$4,$C$5,$B19,$C$6,F$4,$Q$1)</f>
        <v/>
      </c>
      <c r="G19" s="70" t="str">
        <f>_xll.Assistant.XL.RIK_AC("INF06__;INF02@E=1,S=1021,G=0,T=0,P=0,C=/{0}:@R=A,S=1027,V={1}:R=B,S=1005,V={2}:R=D,S=1010,V={3}:R=E,S=2|1001,V={4}:R=F,S=1019,V={5}:R=G,S=1020,V={6}:R=G,S=2000,V={7}:",$R$2,$C$3,$C$4,$C$5,$B19,$C$6,G$4,$Q$1)</f>
        <v/>
      </c>
      <c r="H19" s="70" t="str">
        <f>_xll.Assistant.XL.RIK_AC("INF06__;INF02@E=1,S=1021,G=0,T=0,P=0,C=/{0}:@R=A,S=1027,V={1}:R=B,S=1005,V={2}:R=D,S=1010,V={3}:R=E,S=2|1001,V={4}:R=F,S=1019,V={5}:R=G,S=1020,V={6}:R=G,S=2000,V={7}:",$R$2,$C$3,$C$4,$C$5,$B19,$C$6,H$4,$Q$1)</f>
        <v/>
      </c>
      <c r="I19" s="70" t="str">
        <f>_xll.Assistant.XL.RIK_AC("INF06__;INF02@E=1,S=1021,G=0,T=0,P=0,C=/{0}:@R=A,S=1027,V={1}:R=B,S=1005,V={2}:R=D,S=1010,V={3}:R=E,S=2|1001,V={4}:R=F,S=1019,V={5}:R=G,S=1020,V={6}:R=G,S=2000,V={7}:",$R$2,$C$3,$C$4,$C$5,$B19,$C$6,I$4,$Q$1)</f>
        <v/>
      </c>
      <c r="J19" s="70" t="str">
        <f>_xll.Assistant.XL.RIK_AC("INF06__;INF02@E=1,S=1021,G=0,T=0,P=0,C=/{0}:@R=A,S=1027,V={1}:R=B,S=1005,V={2}:R=D,S=1010,V={3}:R=E,S=2|1001,V={4}:R=F,S=1019,V={5}:R=G,S=1020,V={6}:R=G,S=2000,V={7}:",$R$2,$C$3,$C$4,$C$5,$B19,$C$6,J$4,$Q$1)</f>
        <v/>
      </c>
      <c r="K19" s="70" t="str">
        <f>_xll.Assistant.XL.RIK_AC("INF06__;INF02@E=1,S=1021,G=0,T=0,P=0,C=/{0}:@R=A,S=1027,V={1}:R=B,S=1005,V={2}:R=D,S=1010,V={3}:R=E,S=2|1001,V={4}:R=F,S=1019,V={5}:R=G,S=1020,V={6}:R=G,S=2000,V={7}:",$R$2,$C$3,$C$4,$C$5,$B19,$C$6,K$4,$Q$1)</f>
        <v/>
      </c>
      <c r="L19" s="70" t="str">
        <f>_xll.Assistant.XL.RIK_AC("INF06__;INF02@E=1,S=1021,G=0,T=0,P=0,C=/{0}:@R=A,S=1027,V={1}:R=B,S=1005,V={2}:R=D,S=1010,V={3}:R=E,S=2|1001,V={4}:R=F,S=1019,V={5}:R=G,S=1020,V={6}:R=G,S=2000,V={7}:",$R$2,$C$3,$C$4,$C$5,$B19,$C$6,L$4,$Q$1)</f>
        <v/>
      </c>
      <c r="M19" s="70" t="str">
        <f>_xll.Assistant.XL.RIK_AC("INF06__;INF02@E=1,S=1021,G=0,T=0,P=0,C=/{0}:@R=A,S=1027,V={1}:R=B,S=1005,V={2}:R=D,S=1010,V={3}:R=E,S=2|1001,V={4}:R=F,S=1019,V={5}:R=G,S=1020,V={6}:R=G,S=2000,V={7}:",$R$2,$C$3,$C$4,$C$5,$B19,$C$6,M$4,$Q$1)</f>
        <v/>
      </c>
      <c r="N19" s="70" t="str">
        <f>_xll.Assistant.XL.RIK_AC("INF06__;INF02@E=1,S=1021,G=0,T=0,P=0,C=/{0}:@R=A,S=1027,V={1}:R=B,S=1005,V={2}:R=D,S=1010,V={3}:R=E,S=2|1001,V={4}:R=F,S=1019,V={5}:R=G,S=1020,V={6}:R=G,S=2000,V={7}:",$R$2,$C$3,$C$4,$C$5,$B19,$C$6,N$4,$Q$1)</f>
        <v/>
      </c>
      <c r="O19" s="70" t="str">
        <f>_xll.Assistant.XL.RIK_AC("INF06__;INF02@E=1,S=1021,G=0,T=0,P=0,C=/{0}:@R=A,S=1027,V={1}:R=B,S=1005,V={2}:R=D,S=1010,V={3}:R=E,S=2|1001,V={4}:R=F,S=1019,V={5}:R=G,S=1020,V={6}:R=G,S=2000,V={7}:",$R$2,$C$3,$C$4,$C$5,$B19,$C$6,O$4,$Q$1)</f>
        <v/>
      </c>
      <c r="P19" s="70" t="str">
        <f>_xll.Assistant.XL.RIK_AC("INF06__;INF02@E=1,S=1021,G=0,T=0,P=0,C=/{0}:@R=A,S=1027,V={1}:R=B,S=1005,V={2}:R=D,S=1010,V={3}:R=E,S=2|1001,V={4}:R=F,S=1019,V={5}:R=G,S=1020,V={6}:R=G,S=2000,V={7}:",$R$2,$C$3,$C$4,$C$5,$B19,$C$6,P$4,$Q$1)</f>
        <v/>
      </c>
      <c r="Q19" s="71">
        <f t="shared" si="4"/>
        <v>0</v>
      </c>
    </row>
    <row r="20" spans="1:17" ht="15" customHeight="1" x14ac:dyDescent="0.25">
      <c r="B20" s="64" t="s">
        <v>71</v>
      </c>
      <c r="C20" s="65" t="s">
        <v>72</v>
      </c>
      <c r="D20" s="69"/>
      <c r="E20" s="70" t="str">
        <f>_xll.Assistant.XL.RIK_AC("INF06__;INF02@E=1,S=1021,G=0,T=0,P=0,C=/{0}:@R=A,S=1027,V={1}:R=B,S=1005,V={2}:R=D,S=1010,V={3}:R=E,S=2|1001,V={4}:R=F,S=1019,V={5}:R=G,S=1020,V={6}:R=G,S=2000,V={7}:",$R$2,$C$3,$C$4,$C$5,$B20,$C$6,E$4,$Q$1)</f>
        <v/>
      </c>
      <c r="F20" s="70" t="str">
        <f>_xll.Assistant.XL.RIK_AC("INF06__;INF02@E=1,S=1021,G=0,T=0,P=0,C=/{0}:@R=A,S=1027,V={1}:R=B,S=1005,V={2}:R=D,S=1010,V={3}:R=E,S=2|1001,V={4}:R=F,S=1019,V={5}:R=G,S=1020,V={6}:R=G,S=2000,V={7}:",$R$2,$C$3,$C$4,$C$5,$B20,$C$6,F$4,$Q$1)</f>
        <v/>
      </c>
      <c r="G20" s="70" t="str">
        <f>_xll.Assistant.XL.RIK_AC("INF06__;INF02@E=1,S=1021,G=0,T=0,P=0,C=/{0}:@R=A,S=1027,V={1}:R=B,S=1005,V={2}:R=D,S=1010,V={3}:R=E,S=2|1001,V={4}:R=F,S=1019,V={5}:R=G,S=1020,V={6}:R=G,S=2000,V={7}:",$R$2,$C$3,$C$4,$C$5,$B20,$C$6,G$4,$Q$1)</f>
        <v/>
      </c>
      <c r="H20" s="70" t="str">
        <f>_xll.Assistant.XL.RIK_AC("INF06__;INF02@E=1,S=1021,G=0,T=0,P=0,C=/{0}:@R=A,S=1027,V={1}:R=B,S=1005,V={2}:R=D,S=1010,V={3}:R=E,S=2|1001,V={4}:R=F,S=1019,V={5}:R=G,S=1020,V={6}:R=G,S=2000,V={7}:",$R$2,$C$3,$C$4,$C$5,$B20,$C$6,H$4,$Q$1)</f>
        <v/>
      </c>
      <c r="I20" s="70" t="str">
        <f>_xll.Assistant.XL.RIK_AC("INF06__;INF02@E=1,S=1021,G=0,T=0,P=0,C=/{0}:@R=A,S=1027,V={1}:R=B,S=1005,V={2}:R=D,S=1010,V={3}:R=E,S=2|1001,V={4}:R=F,S=1019,V={5}:R=G,S=1020,V={6}:R=G,S=2000,V={7}:",$R$2,$C$3,$C$4,$C$5,$B20,$C$6,I$4,$Q$1)</f>
        <v/>
      </c>
      <c r="J20" s="70" t="str">
        <f>_xll.Assistant.XL.RIK_AC("INF06__;INF02@E=1,S=1021,G=0,T=0,P=0,C=/{0}:@R=A,S=1027,V={1}:R=B,S=1005,V={2}:R=D,S=1010,V={3}:R=E,S=2|1001,V={4}:R=F,S=1019,V={5}:R=G,S=1020,V={6}:R=G,S=2000,V={7}:",$R$2,$C$3,$C$4,$C$5,$B20,$C$6,J$4,$Q$1)</f>
        <v/>
      </c>
      <c r="K20" s="70" t="str">
        <f>_xll.Assistant.XL.RIK_AC("INF06__;INF02@E=1,S=1021,G=0,T=0,P=0,C=/{0}:@R=A,S=1027,V={1}:R=B,S=1005,V={2}:R=D,S=1010,V={3}:R=E,S=2|1001,V={4}:R=F,S=1019,V={5}:R=G,S=1020,V={6}:R=G,S=2000,V={7}:",$R$2,$C$3,$C$4,$C$5,$B20,$C$6,K$4,$Q$1)</f>
        <v/>
      </c>
      <c r="L20" s="70" t="str">
        <f>_xll.Assistant.XL.RIK_AC("INF06__;INF02@E=1,S=1021,G=0,T=0,P=0,C=/{0}:@R=A,S=1027,V={1}:R=B,S=1005,V={2}:R=D,S=1010,V={3}:R=E,S=2|1001,V={4}:R=F,S=1019,V={5}:R=G,S=1020,V={6}:R=G,S=2000,V={7}:",$R$2,$C$3,$C$4,$C$5,$B20,$C$6,L$4,$Q$1)</f>
        <v/>
      </c>
      <c r="M20" s="70" t="str">
        <f>_xll.Assistant.XL.RIK_AC("INF06__;INF02@E=1,S=1021,G=0,T=0,P=0,C=/{0}:@R=A,S=1027,V={1}:R=B,S=1005,V={2}:R=D,S=1010,V={3}:R=E,S=2|1001,V={4}:R=F,S=1019,V={5}:R=G,S=1020,V={6}:R=G,S=2000,V={7}:",$R$2,$C$3,$C$4,$C$5,$B20,$C$6,M$4,$Q$1)</f>
        <v/>
      </c>
      <c r="N20" s="70" t="str">
        <f>_xll.Assistant.XL.RIK_AC("INF06__;INF02@E=1,S=1021,G=0,T=0,P=0,C=/{0}:@R=A,S=1027,V={1}:R=B,S=1005,V={2}:R=D,S=1010,V={3}:R=E,S=2|1001,V={4}:R=F,S=1019,V={5}:R=G,S=1020,V={6}:R=G,S=2000,V={7}:",$R$2,$C$3,$C$4,$C$5,$B20,$C$6,N$4,$Q$1)</f>
        <v/>
      </c>
      <c r="O20" s="70" t="str">
        <f>_xll.Assistant.XL.RIK_AC("INF06__;INF02@E=1,S=1021,G=0,T=0,P=0,C=/{0}:@R=A,S=1027,V={1}:R=B,S=1005,V={2}:R=D,S=1010,V={3}:R=E,S=2|1001,V={4}:R=F,S=1019,V={5}:R=G,S=1020,V={6}:R=G,S=2000,V={7}:",$R$2,$C$3,$C$4,$C$5,$B20,$C$6,O$4,$Q$1)</f>
        <v/>
      </c>
      <c r="P20" s="70" t="str">
        <f>_xll.Assistant.XL.RIK_AC("INF06__;INF02@E=1,S=1021,G=0,T=0,P=0,C=/{0}:@R=A,S=1027,V={1}:R=B,S=1005,V={2}:R=D,S=1010,V={3}:R=E,S=2|1001,V={4}:R=F,S=1019,V={5}:R=G,S=1020,V={6}:R=G,S=2000,V={7}:",$R$2,$C$3,$C$4,$C$5,$B20,$C$6,P$4,$Q$1)</f>
        <v/>
      </c>
      <c r="Q20" s="71">
        <f t="shared" si="4"/>
        <v>0</v>
      </c>
    </row>
    <row r="21" spans="1:17" ht="15" customHeight="1" x14ac:dyDescent="0.25">
      <c r="B21" s="64" t="s">
        <v>73</v>
      </c>
      <c r="C21" s="65" t="s">
        <v>174</v>
      </c>
      <c r="D21" s="69"/>
      <c r="E21" s="70" t="str">
        <f>_xll.Assistant.XL.RIK_AC("INF06__;INF02@E=1,S=1021,G=0,T=0,P=0,C=/{0}:@R=A,S=1027,V={1}:R=B,S=1005,V={2}:R=D,S=1010,V={3}:R=E,S=2|1001,V={4}:R=F,S=1019,V={5}:R=G,S=1020,V={6}:R=G,S=2000,V={7}:",$R$2,$C$3,$C$4,$C$5,$B21,$C$6,E$4,$Q$1)</f>
        <v/>
      </c>
      <c r="F21" s="70" t="str">
        <f>_xll.Assistant.XL.RIK_AC("INF06__;INF02@E=1,S=1021,G=0,T=0,P=0,C=/{0}:@R=A,S=1027,V={1}:R=B,S=1005,V={2}:R=D,S=1010,V={3}:R=E,S=2|1001,V={4}:R=F,S=1019,V={5}:R=G,S=1020,V={6}:R=G,S=2000,V={7}:",$R$2,$C$3,$C$4,$C$5,$B21,$C$6,F$4,$Q$1)</f>
        <v/>
      </c>
      <c r="G21" s="70" t="str">
        <f>_xll.Assistant.XL.RIK_AC("INF06__;INF02@E=1,S=1021,G=0,T=0,P=0,C=/{0}:@R=A,S=1027,V={1}:R=B,S=1005,V={2}:R=D,S=1010,V={3}:R=E,S=2|1001,V={4}:R=F,S=1019,V={5}:R=G,S=1020,V={6}:R=G,S=2000,V={7}:",$R$2,$C$3,$C$4,$C$5,$B21,$C$6,G$4,$Q$1)</f>
        <v/>
      </c>
      <c r="H21" s="70" t="str">
        <f>_xll.Assistant.XL.RIK_AC("INF06__;INF02@E=1,S=1021,G=0,T=0,P=0,C=/{0}:@R=A,S=1027,V={1}:R=B,S=1005,V={2}:R=D,S=1010,V={3}:R=E,S=2|1001,V={4}:R=F,S=1019,V={5}:R=G,S=1020,V={6}:R=G,S=2000,V={7}:",$R$2,$C$3,$C$4,$C$5,$B21,$C$6,H$4,$Q$1)</f>
        <v/>
      </c>
      <c r="I21" s="70" t="str">
        <f>_xll.Assistant.XL.RIK_AC("INF06__;INF02@E=1,S=1021,G=0,T=0,P=0,C=/{0}:@R=A,S=1027,V={1}:R=B,S=1005,V={2}:R=D,S=1010,V={3}:R=E,S=2|1001,V={4}:R=F,S=1019,V={5}:R=G,S=1020,V={6}:R=G,S=2000,V={7}:",$R$2,$C$3,$C$4,$C$5,$B21,$C$6,I$4,$Q$1)</f>
        <v/>
      </c>
      <c r="J21" s="70" t="str">
        <f>_xll.Assistant.XL.RIK_AC("INF06__;INF02@E=1,S=1021,G=0,T=0,P=0,C=/{0}:@R=A,S=1027,V={1}:R=B,S=1005,V={2}:R=D,S=1010,V={3}:R=E,S=2|1001,V={4}:R=F,S=1019,V={5}:R=G,S=1020,V={6}:R=G,S=2000,V={7}:",$R$2,$C$3,$C$4,$C$5,$B21,$C$6,J$4,$Q$1)</f>
        <v/>
      </c>
      <c r="K21" s="70" t="str">
        <f>_xll.Assistant.XL.RIK_AC("INF06__;INF02@E=1,S=1021,G=0,T=0,P=0,C=/{0}:@R=A,S=1027,V={1}:R=B,S=1005,V={2}:R=D,S=1010,V={3}:R=E,S=2|1001,V={4}:R=F,S=1019,V={5}:R=G,S=1020,V={6}:R=G,S=2000,V={7}:",$R$2,$C$3,$C$4,$C$5,$B21,$C$6,K$4,$Q$1)</f>
        <v/>
      </c>
      <c r="L21" s="70" t="str">
        <f>_xll.Assistant.XL.RIK_AC("INF06__;INF02@E=1,S=1021,G=0,T=0,P=0,C=/{0}:@R=A,S=1027,V={1}:R=B,S=1005,V={2}:R=D,S=1010,V={3}:R=E,S=2|1001,V={4}:R=F,S=1019,V={5}:R=G,S=1020,V={6}:R=G,S=2000,V={7}:",$R$2,$C$3,$C$4,$C$5,$B21,$C$6,L$4,$Q$1)</f>
        <v/>
      </c>
      <c r="M21" s="70" t="str">
        <f>_xll.Assistant.XL.RIK_AC("INF06__;INF02@E=1,S=1021,G=0,T=0,P=0,C=/{0}:@R=A,S=1027,V={1}:R=B,S=1005,V={2}:R=D,S=1010,V={3}:R=E,S=2|1001,V={4}:R=F,S=1019,V={5}:R=G,S=1020,V={6}:R=G,S=2000,V={7}:",$R$2,$C$3,$C$4,$C$5,$B21,$C$6,M$4,$Q$1)</f>
        <v/>
      </c>
      <c r="N21" s="70" t="str">
        <f>_xll.Assistant.XL.RIK_AC("INF06__;INF02@E=1,S=1021,G=0,T=0,P=0,C=/{0}:@R=A,S=1027,V={1}:R=B,S=1005,V={2}:R=D,S=1010,V={3}:R=E,S=2|1001,V={4}:R=F,S=1019,V={5}:R=G,S=1020,V={6}:R=G,S=2000,V={7}:",$R$2,$C$3,$C$4,$C$5,$B21,$C$6,N$4,$Q$1)</f>
        <v/>
      </c>
      <c r="O21" s="70" t="str">
        <f>_xll.Assistant.XL.RIK_AC("INF06__;INF02@E=1,S=1021,G=0,T=0,P=0,C=/{0}:@R=A,S=1027,V={1}:R=B,S=1005,V={2}:R=D,S=1010,V={3}:R=E,S=2|1001,V={4}:R=F,S=1019,V={5}:R=G,S=1020,V={6}:R=G,S=2000,V={7}:",$R$2,$C$3,$C$4,$C$5,$B21,$C$6,O$4,$Q$1)</f>
        <v/>
      </c>
      <c r="P21" s="70" t="str">
        <f>_xll.Assistant.XL.RIK_AC("INF06__;INF02@E=1,S=1021,G=0,T=0,P=0,C=/{0}:@R=A,S=1027,V={1}:R=B,S=1005,V={2}:R=D,S=1010,V={3}:R=E,S=2|1001,V={4}:R=F,S=1019,V={5}:R=G,S=1020,V={6}:R=G,S=2000,V={7}:",$R$2,$C$3,$C$4,$C$5,$B21,$C$6,P$4,$Q$1)</f>
        <v/>
      </c>
      <c r="Q21" s="71">
        <f t="shared" si="4"/>
        <v>0</v>
      </c>
    </row>
    <row r="22" spans="1:17" ht="15" customHeight="1" x14ac:dyDescent="0.25">
      <c r="B22" s="64" t="s">
        <v>75</v>
      </c>
      <c r="C22" s="65" t="s">
        <v>76</v>
      </c>
      <c r="D22" s="69"/>
      <c r="E22" s="70" t="str">
        <f>_xll.Assistant.XL.RIK_AC("INF06__;INF02@E=1,S=1021,G=0,T=0,P=0,C=/{0}:@R=A,S=1027,V={1}:R=B,S=1005,V={2}:R=D,S=1010,V={3}:R=E,S=2|1001,V={4}:R=F,S=1019,V={5}:R=G,S=1020,V={6}:R=G,S=2000,V={7}:",$R$2,$C$3,$C$4,$C$5,$B22,$C$6,E$4,$Q$1)</f>
        <v/>
      </c>
      <c r="F22" s="70" t="str">
        <f>_xll.Assistant.XL.RIK_AC("INF06__;INF02@E=1,S=1021,G=0,T=0,P=0,C=/{0}:@R=A,S=1027,V={1}:R=B,S=1005,V={2}:R=D,S=1010,V={3}:R=E,S=2|1001,V={4}:R=F,S=1019,V={5}:R=G,S=1020,V={6}:R=G,S=2000,V={7}:",$R$2,$C$3,$C$4,$C$5,$B22,$C$6,F$4,$Q$1)</f>
        <v/>
      </c>
      <c r="G22" s="70" t="str">
        <f>_xll.Assistant.XL.RIK_AC("INF06__;INF02@E=1,S=1021,G=0,T=0,P=0,C=/{0}:@R=A,S=1027,V={1}:R=B,S=1005,V={2}:R=D,S=1010,V={3}:R=E,S=2|1001,V={4}:R=F,S=1019,V={5}:R=G,S=1020,V={6}:R=G,S=2000,V={7}:",$R$2,$C$3,$C$4,$C$5,$B22,$C$6,G$4,$Q$1)</f>
        <v/>
      </c>
      <c r="H22" s="70" t="str">
        <f>_xll.Assistant.XL.RIK_AC("INF06__;INF02@E=1,S=1021,G=0,T=0,P=0,C=/{0}:@R=A,S=1027,V={1}:R=B,S=1005,V={2}:R=D,S=1010,V={3}:R=E,S=2|1001,V={4}:R=F,S=1019,V={5}:R=G,S=1020,V={6}:R=G,S=2000,V={7}:",$R$2,$C$3,$C$4,$C$5,$B22,$C$6,H$4,$Q$1)</f>
        <v/>
      </c>
      <c r="I22" s="70" t="str">
        <f>_xll.Assistant.XL.RIK_AC("INF06__;INF02@E=1,S=1021,G=0,T=0,P=0,C=/{0}:@R=A,S=1027,V={1}:R=B,S=1005,V={2}:R=D,S=1010,V={3}:R=E,S=2|1001,V={4}:R=F,S=1019,V={5}:R=G,S=1020,V={6}:R=G,S=2000,V={7}:",$R$2,$C$3,$C$4,$C$5,$B22,$C$6,I$4,$Q$1)</f>
        <v/>
      </c>
      <c r="J22" s="70" t="str">
        <f>_xll.Assistant.XL.RIK_AC("INF06__;INF02@E=1,S=1021,G=0,T=0,P=0,C=/{0}:@R=A,S=1027,V={1}:R=B,S=1005,V={2}:R=D,S=1010,V={3}:R=E,S=2|1001,V={4}:R=F,S=1019,V={5}:R=G,S=1020,V={6}:R=G,S=2000,V={7}:",$R$2,$C$3,$C$4,$C$5,$B22,$C$6,J$4,$Q$1)</f>
        <v/>
      </c>
      <c r="K22" s="70" t="str">
        <f>_xll.Assistant.XL.RIK_AC("INF06__;INF02@E=1,S=1021,G=0,T=0,P=0,C=/{0}:@R=A,S=1027,V={1}:R=B,S=1005,V={2}:R=D,S=1010,V={3}:R=E,S=2|1001,V={4}:R=F,S=1019,V={5}:R=G,S=1020,V={6}:R=G,S=2000,V={7}:",$R$2,$C$3,$C$4,$C$5,$B22,$C$6,K$4,$Q$1)</f>
        <v/>
      </c>
      <c r="L22" s="70" t="str">
        <f>_xll.Assistant.XL.RIK_AC("INF06__;INF02@E=1,S=1021,G=0,T=0,P=0,C=/{0}:@R=A,S=1027,V={1}:R=B,S=1005,V={2}:R=D,S=1010,V={3}:R=E,S=2|1001,V={4}:R=F,S=1019,V={5}:R=G,S=1020,V={6}:R=G,S=2000,V={7}:",$R$2,$C$3,$C$4,$C$5,$B22,$C$6,L$4,$Q$1)</f>
        <v/>
      </c>
      <c r="M22" s="70" t="str">
        <f>_xll.Assistant.XL.RIK_AC("INF06__;INF02@E=1,S=1021,G=0,T=0,P=0,C=/{0}:@R=A,S=1027,V={1}:R=B,S=1005,V={2}:R=D,S=1010,V={3}:R=E,S=2|1001,V={4}:R=F,S=1019,V={5}:R=G,S=1020,V={6}:R=G,S=2000,V={7}:",$R$2,$C$3,$C$4,$C$5,$B22,$C$6,M$4,$Q$1)</f>
        <v/>
      </c>
      <c r="N22" s="70" t="str">
        <f>_xll.Assistant.XL.RIK_AC("INF06__;INF02@E=1,S=1021,G=0,T=0,P=0,C=/{0}:@R=A,S=1027,V={1}:R=B,S=1005,V={2}:R=D,S=1010,V={3}:R=E,S=2|1001,V={4}:R=F,S=1019,V={5}:R=G,S=1020,V={6}:R=G,S=2000,V={7}:",$R$2,$C$3,$C$4,$C$5,$B22,$C$6,N$4,$Q$1)</f>
        <v/>
      </c>
      <c r="O22" s="70" t="str">
        <f>_xll.Assistant.XL.RIK_AC("INF06__;INF02@E=1,S=1021,G=0,T=0,P=0,C=/{0}:@R=A,S=1027,V={1}:R=B,S=1005,V={2}:R=D,S=1010,V={3}:R=E,S=2|1001,V={4}:R=F,S=1019,V={5}:R=G,S=1020,V={6}:R=G,S=2000,V={7}:",$R$2,$C$3,$C$4,$C$5,$B22,$C$6,O$4,$Q$1)</f>
        <v/>
      </c>
      <c r="P22" s="70" t="str">
        <f>_xll.Assistant.XL.RIK_AC("INF06__;INF02@E=1,S=1021,G=0,T=0,P=0,C=/{0}:@R=A,S=1027,V={1}:R=B,S=1005,V={2}:R=D,S=1010,V={3}:R=E,S=2|1001,V={4}:R=F,S=1019,V={5}:R=G,S=1020,V={6}:R=G,S=2000,V={7}:",$R$2,$C$3,$C$4,$C$5,$B22,$C$6,P$4,$Q$1)</f>
        <v/>
      </c>
      <c r="Q22" s="71">
        <f t="shared" si="4"/>
        <v>0</v>
      </c>
    </row>
    <row r="23" spans="1:17" ht="15" customHeight="1" x14ac:dyDescent="0.25">
      <c r="B23" s="64" t="s">
        <v>77</v>
      </c>
      <c r="C23" s="65" t="s">
        <v>78</v>
      </c>
      <c r="D23" s="69"/>
      <c r="E23" s="70" t="str">
        <f>_xll.Assistant.XL.RIK_AC("INF06__;INF02@E=1,S=1021,G=0,T=0,P=0,C=/{0}:@R=A,S=1027,V={1}:R=B,S=1005,V={2}:R=D,S=1010,V={3}:R=E,S=2|1001,V={4}:R=F,S=1019,V={5}:R=G,S=1020,V={6}:R=G,S=2000,V={7}:",$R$2,$C$3,$C$4,$C$5,$B23,$C$6,E$4,$Q$1)</f>
        <v/>
      </c>
      <c r="F23" s="70" t="str">
        <f>_xll.Assistant.XL.RIK_AC("INF06__;INF02@E=1,S=1021,G=0,T=0,P=0,C=/{0}:@R=A,S=1027,V={1}:R=B,S=1005,V={2}:R=D,S=1010,V={3}:R=E,S=2|1001,V={4}:R=F,S=1019,V={5}:R=G,S=1020,V={6}:R=G,S=2000,V={7}:",$R$2,$C$3,$C$4,$C$5,$B23,$C$6,F$4,$Q$1)</f>
        <v/>
      </c>
      <c r="G23" s="70" t="str">
        <f>_xll.Assistant.XL.RIK_AC("INF06__;INF02@E=1,S=1021,G=0,T=0,P=0,C=/{0}:@R=A,S=1027,V={1}:R=B,S=1005,V={2}:R=D,S=1010,V={3}:R=E,S=2|1001,V={4}:R=F,S=1019,V={5}:R=G,S=1020,V={6}:R=G,S=2000,V={7}:",$R$2,$C$3,$C$4,$C$5,$B23,$C$6,G$4,$Q$1)</f>
        <v/>
      </c>
      <c r="H23" s="70" t="str">
        <f>_xll.Assistant.XL.RIK_AC("INF06__;INF02@E=1,S=1021,G=0,T=0,P=0,C=/{0}:@R=A,S=1027,V={1}:R=B,S=1005,V={2}:R=D,S=1010,V={3}:R=E,S=2|1001,V={4}:R=F,S=1019,V={5}:R=G,S=1020,V={6}:R=G,S=2000,V={7}:",$R$2,$C$3,$C$4,$C$5,$B23,$C$6,H$4,$Q$1)</f>
        <v/>
      </c>
      <c r="I23" s="70" t="str">
        <f>_xll.Assistant.XL.RIK_AC("INF06__;INF02@E=1,S=1021,G=0,T=0,P=0,C=/{0}:@R=A,S=1027,V={1}:R=B,S=1005,V={2}:R=D,S=1010,V={3}:R=E,S=2|1001,V={4}:R=F,S=1019,V={5}:R=G,S=1020,V={6}:R=G,S=2000,V={7}:",$R$2,$C$3,$C$4,$C$5,$B23,$C$6,I$4,$Q$1)</f>
        <v/>
      </c>
      <c r="J23" s="70" t="str">
        <f>_xll.Assistant.XL.RIK_AC("INF06__;INF02@E=1,S=1021,G=0,T=0,P=0,C=/{0}:@R=A,S=1027,V={1}:R=B,S=1005,V={2}:R=D,S=1010,V={3}:R=E,S=2|1001,V={4}:R=F,S=1019,V={5}:R=G,S=1020,V={6}:R=G,S=2000,V={7}:",$R$2,$C$3,$C$4,$C$5,$B23,$C$6,J$4,$Q$1)</f>
        <v/>
      </c>
      <c r="K23" s="70" t="str">
        <f>_xll.Assistant.XL.RIK_AC("INF06__;INF02@E=1,S=1021,G=0,T=0,P=0,C=/{0}:@R=A,S=1027,V={1}:R=B,S=1005,V={2}:R=D,S=1010,V={3}:R=E,S=2|1001,V={4}:R=F,S=1019,V={5}:R=G,S=1020,V={6}:R=G,S=2000,V={7}:",$R$2,$C$3,$C$4,$C$5,$B23,$C$6,K$4,$Q$1)</f>
        <v/>
      </c>
      <c r="L23" s="70" t="str">
        <f>_xll.Assistant.XL.RIK_AC("INF06__;INF02@E=1,S=1021,G=0,T=0,P=0,C=/{0}:@R=A,S=1027,V={1}:R=B,S=1005,V={2}:R=D,S=1010,V={3}:R=E,S=2|1001,V={4}:R=F,S=1019,V={5}:R=G,S=1020,V={6}:R=G,S=2000,V={7}:",$R$2,$C$3,$C$4,$C$5,$B23,$C$6,L$4,$Q$1)</f>
        <v/>
      </c>
      <c r="M23" s="70" t="str">
        <f>_xll.Assistant.XL.RIK_AC("INF06__;INF02@E=1,S=1021,G=0,T=0,P=0,C=/{0}:@R=A,S=1027,V={1}:R=B,S=1005,V={2}:R=D,S=1010,V={3}:R=E,S=2|1001,V={4}:R=F,S=1019,V={5}:R=G,S=1020,V={6}:R=G,S=2000,V={7}:",$R$2,$C$3,$C$4,$C$5,$B23,$C$6,M$4,$Q$1)</f>
        <v/>
      </c>
      <c r="N23" s="70" t="str">
        <f>_xll.Assistant.XL.RIK_AC("INF06__;INF02@E=1,S=1021,G=0,T=0,P=0,C=/{0}:@R=A,S=1027,V={1}:R=B,S=1005,V={2}:R=D,S=1010,V={3}:R=E,S=2|1001,V={4}:R=F,S=1019,V={5}:R=G,S=1020,V={6}:R=G,S=2000,V={7}:",$R$2,$C$3,$C$4,$C$5,$B23,$C$6,N$4,$Q$1)</f>
        <v/>
      </c>
      <c r="O23" s="70" t="str">
        <f>_xll.Assistant.XL.RIK_AC("INF06__;INF02@E=1,S=1021,G=0,T=0,P=0,C=/{0}:@R=A,S=1027,V={1}:R=B,S=1005,V={2}:R=D,S=1010,V={3}:R=E,S=2|1001,V={4}:R=F,S=1019,V={5}:R=G,S=1020,V={6}:R=G,S=2000,V={7}:",$R$2,$C$3,$C$4,$C$5,$B23,$C$6,O$4,$Q$1)</f>
        <v/>
      </c>
      <c r="P23" s="70" t="str">
        <f>_xll.Assistant.XL.RIK_AC("INF06__;INF02@E=1,S=1021,G=0,T=0,P=0,C=/{0}:@R=A,S=1027,V={1}:R=B,S=1005,V={2}:R=D,S=1010,V={3}:R=E,S=2|1001,V={4}:R=F,S=1019,V={5}:R=G,S=1020,V={6}:R=G,S=2000,V={7}:",$R$2,$C$3,$C$4,$C$5,$B23,$C$6,P$4,$Q$1)</f>
        <v/>
      </c>
      <c r="Q23" s="71">
        <f t="shared" si="4"/>
        <v>0</v>
      </c>
    </row>
    <row r="24" spans="1:17" ht="15" customHeight="1" x14ac:dyDescent="0.25">
      <c r="B24" s="64" t="s">
        <v>79</v>
      </c>
      <c r="C24" s="65" t="s">
        <v>80</v>
      </c>
      <c r="D24" s="69"/>
      <c r="E24" s="70" t="str">
        <f>_xll.Assistant.XL.RIK_AC("INF06__;INF02@E=1,S=1021,G=0,T=0,P=0,C=/{0}:@R=A,S=1027,V={1}:R=B,S=1005,V={2}:R=D,S=1010,V={3}:R=E,S=2|1001,V={4}:R=F,S=1019,V={5}:R=G,S=1020,V={6}:R=G,S=2000,V={7}:",$R$2,$C$3,$C$4,$C$5,$B24,$C$6,E$4,$Q$1)</f>
        <v/>
      </c>
      <c r="F24" s="70" t="str">
        <f>_xll.Assistant.XL.RIK_AC("INF06__;INF02@E=1,S=1021,G=0,T=0,P=0,C=/{0}:@R=A,S=1027,V={1}:R=B,S=1005,V={2}:R=D,S=1010,V={3}:R=E,S=2|1001,V={4}:R=F,S=1019,V={5}:R=G,S=1020,V={6}:R=G,S=2000,V={7}:",$R$2,$C$3,$C$4,$C$5,$B24,$C$6,F$4,$Q$1)</f>
        <v/>
      </c>
      <c r="G24" s="70" t="str">
        <f>_xll.Assistant.XL.RIK_AC("INF06__;INF02@E=1,S=1021,G=0,T=0,P=0,C=/{0}:@R=A,S=1027,V={1}:R=B,S=1005,V={2}:R=D,S=1010,V={3}:R=E,S=2|1001,V={4}:R=F,S=1019,V={5}:R=G,S=1020,V={6}:R=G,S=2000,V={7}:",$R$2,$C$3,$C$4,$C$5,$B24,$C$6,G$4,$Q$1)</f>
        <v/>
      </c>
      <c r="H24" s="70" t="str">
        <f>_xll.Assistant.XL.RIK_AC("INF06__;INF02@E=1,S=1021,G=0,T=0,P=0,C=/{0}:@R=A,S=1027,V={1}:R=B,S=1005,V={2}:R=D,S=1010,V={3}:R=E,S=2|1001,V={4}:R=F,S=1019,V={5}:R=G,S=1020,V={6}:R=G,S=2000,V={7}:",$R$2,$C$3,$C$4,$C$5,$B24,$C$6,H$4,$Q$1)</f>
        <v/>
      </c>
      <c r="I24" s="70" t="str">
        <f>_xll.Assistant.XL.RIK_AC("INF06__;INF02@E=1,S=1021,G=0,T=0,P=0,C=/{0}:@R=A,S=1027,V={1}:R=B,S=1005,V={2}:R=D,S=1010,V={3}:R=E,S=2|1001,V={4}:R=F,S=1019,V={5}:R=G,S=1020,V={6}:R=G,S=2000,V={7}:",$R$2,$C$3,$C$4,$C$5,$B24,$C$6,I$4,$Q$1)</f>
        <v/>
      </c>
      <c r="J24" s="70" t="str">
        <f>_xll.Assistant.XL.RIK_AC("INF06__;INF02@E=1,S=1021,G=0,T=0,P=0,C=/{0}:@R=A,S=1027,V={1}:R=B,S=1005,V={2}:R=D,S=1010,V={3}:R=E,S=2|1001,V={4}:R=F,S=1019,V={5}:R=G,S=1020,V={6}:R=G,S=2000,V={7}:",$R$2,$C$3,$C$4,$C$5,$B24,$C$6,J$4,$Q$1)</f>
        <v/>
      </c>
      <c r="K24" s="70" t="str">
        <f>_xll.Assistant.XL.RIK_AC("INF06__;INF02@E=1,S=1021,G=0,T=0,P=0,C=/{0}:@R=A,S=1027,V={1}:R=B,S=1005,V={2}:R=D,S=1010,V={3}:R=E,S=2|1001,V={4}:R=F,S=1019,V={5}:R=G,S=1020,V={6}:R=G,S=2000,V={7}:",$R$2,$C$3,$C$4,$C$5,$B24,$C$6,K$4,$Q$1)</f>
        <v/>
      </c>
      <c r="L24" s="70" t="str">
        <f>_xll.Assistant.XL.RIK_AC("INF06__;INF02@E=1,S=1021,G=0,T=0,P=0,C=/{0}:@R=A,S=1027,V={1}:R=B,S=1005,V={2}:R=D,S=1010,V={3}:R=E,S=2|1001,V={4}:R=F,S=1019,V={5}:R=G,S=1020,V={6}:R=G,S=2000,V={7}:",$R$2,$C$3,$C$4,$C$5,$B24,$C$6,L$4,$Q$1)</f>
        <v/>
      </c>
      <c r="M24" s="70" t="str">
        <f>_xll.Assistant.XL.RIK_AC("INF06__;INF02@E=1,S=1021,G=0,T=0,P=0,C=/{0}:@R=A,S=1027,V={1}:R=B,S=1005,V={2}:R=D,S=1010,V={3}:R=E,S=2|1001,V={4}:R=F,S=1019,V={5}:R=G,S=1020,V={6}:R=G,S=2000,V={7}:",$R$2,$C$3,$C$4,$C$5,$B24,$C$6,M$4,$Q$1)</f>
        <v/>
      </c>
      <c r="N24" s="70" t="str">
        <f>_xll.Assistant.XL.RIK_AC("INF06__;INF02@E=1,S=1021,G=0,T=0,P=0,C=/{0}:@R=A,S=1027,V={1}:R=B,S=1005,V={2}:R=D,S=1010,V={3}:R=E,S=2|1001,V={4}:R=F,S=1019,V={5}:R=G,S=1020,V={6}:R=G,S=2000,V={7}:",$R$2,$C$3,$C$4,$C$5,$B24,$C$6,N$4,$Q$1)</f>
        <v/>
      </c>
      <c r="O24" s="70" t="str">
        <f>_xll.Assistant.XL.RIK_AC("INF06__;INF02@E=1,S=1021,G=0,T=0,P=0,C=/{0}:@R=A,S=1027,V={1}:R=B,S=1005,V={2}:R=D,S=1010,V={3}:R=E,S=2|1001,V={4}:R=F,S=1019,V={5}:R=G,S=1020,V={6}:R=G,S=2000,V={7}:",$R$2,$C$3,$C$4,$C$5,$B24,$C$6,O$4,$Q$1)</f>
        <v/>
      </c>
      <c r="P24" s="70" t="str">
        <f>_xll.Assistant.XL.RIK_AC("INF06__;INF02@E=1,S=1021,G=0,T=0,P=0,C=/{0}:@R=A,S=1027,V={1}:R=B,S=1005,V={2}:R=D,S=1010,V={3}:R=E,S=2|1001,V={4}:R=F,S=1019,V={5}:R=G,S=1020,V={6}:R=G,S=2000,V={7}:",$R$2,$C$3,$C$4,$C$5,$B24,$C$6,P$4,$Q$1)</f>
        <v/>
      </c>
      <c r="Q24" s="71">
        <f t="shared" si="4"/>
        <v>0</v>
      </c>
    </row>
    <row r="25" spans="1:17" ht="15" customHeight="1" x14ac:dyDescent="0.25">
      <c r="B25" s="64" t="s">
        <v>81</v>
      </c>
      <c r="C25" s="65" t="s">
        <v>82</v>
      </c>
      <c r="D25" s="69"/>
      <c r="E25" s="70" t="str">
        <f>_xll.Assistant.XL.RIK_AC("INF06__;INF02@E=1,S=1021,G=0,T=0,P=0,C=/{0}:@R=A,S=1027,V={1}:R=B,S=1005,V={2}:R=D,S=1010,V={3}:R=E,S=2|1001,V={4}:R=F,S=1019,V={5}:R=G,S=1020,V={6}:R=G,S=2000,V={7}:",$R$2,$C$3,$C$4,$C$5,$B25,$C$6,E$4,$Q$1)</f>
        <v/>
      </c>
      <c r="F25" s="70" t="str">
        <f>_xll.Assistant.XL.RIK_AC("INF06__;INF02@E=1,S=1021,G=0,T=0,P=0,C=/{0}:@R=A,S=1027,V={1}:R=B,S=1005,V={2}:R=D,S=1010,V={3}:R=E,S=2|1001,V={4}:R=F,S=1019,V={5}:R=G,S=1020,V={6}:R=G,S=2000,V={7}:",$R$2,$C$3,$C$4,$C$5,$B25,$C$6,F$4,$Q$1)</f>
        <v/>
      </c>
      <c r="G25" s="70" t="str">
        <f>_xll.Assistant.XL.RIK_AC("INF06__;INF02@E=1,S=1021,G=0,T=0,P=0,C=/{0}:@R=A,S=1027,V={1}:R=B,S=1005,V={2}:R=D,S=1010,V={3}:R=E,S=2|1001,V={4}:R=F,S=1019,V={5}:R=G,S=1020,V={6}:R=G,S=2000,V={7}:",$R$2,$C$3,$C$4,$C$5,$B25,$C$6,G$4,$Q$1)</f>
        <v/>
      </c>
      <c r="H25" s="70" t="str">
        <f>_xll.Assistant.XL.RIK_AC("INF06__;INF02@E=1,S=1021,G=0,T=0,P=0,C=/{0}:@R=A,S=1027,V={1}:R=B,S=1005,V={2}:R=D,S=1010,V={3}:R=E,S=2|1001,V={4}:R=F,S=1019,V={5}:R=G,S=1020,V={6}:R=G,S=2000,V={7}:",$R$2,$C$3,$C$4,$C$5,$B25,$C$6,H$4,$Q$1)</f>
        <v/>
      </c>
      <c r="I25" s="70" t="str">
        <f>_xll.Assistant.XL.RIK_AC("INF06__;INF02@E=1,S=1021,G=0,T=0,P=0,C=/{0}:@R=A,S=1027,V={1}:R=B,S=1005,V={2}:R=D,S=1010,V={3}:R=E,S=2|1001,V={4}:R=F,S=1019,V={5}:R=G,S=1020,V={6}:R=G,S=2000,V={7}:",$R$2,$C$3,$C$4,$C$5,$B25,$C$6,I$4,$Q$1)</f>
        <v/>
      </c>
      <c r="J25" s="70" t="str">
        <f>_xll.Assistant.XL.RIK_AC("INF06__;INF02@E=1,S=1021,G=0,T=0,P=0,C=/{0}:@R=A,S=1027,V={1}:R=B,S=1005,V={2}:R=D,S=1010,V={3}:R=E,S=2|1001,V={4}:R=F,S=1019,V={5}:R=G,S=1020,V={6}:R=G,S=2000,V={7}:",$R$2,$C$3,$C$4,$C$5,$B25,$C$6,J$4,$Q$1)</f>
        <v/>
      </c>
      <c r="K25" s="70" t="str">
        <f>_xll.Assistant.XL.RIK_AC("INF06__;INF02@E=1,S=1021,G=0,T=0,P=0,C=/{0}:@R=A,S=1027,V={1}:R=B,S=1005,V={2}:R=D,S=1010,V={3}:R=E,S=2|1001,V={4}:R=F,S=1019,V={5}:R=G,S=1020,V={6}:R=G,S=2000,V={7}:",$R$2,$C$3,$C$4,$C$5,$B25,$C$6,K$4,$Q$1)</f>
        <v/>
      </c>
      <c r="L25" s="70" t="str">
        <f>_xll.Assistant.XL.RIK_AC("INF06__;INF02@E=1,S=1021,G=0,T=0,P=0,C=/{0}:@R=A,S=1027,V={1}:R=B,S=1005,V={2}:R=D,S=1010,V={3}:R=E,S=2|1001,V={4}:R=F,S=1019,V={5}:R=G,S=1020,V={6}:R=G,S=2000,V={7}:",$R$2,$C$3,$C$4,$C$5,$B25,$C$6,L$4,$Q$1)</f>
        <v/>
      </c>
      <c r="M25" s="70" t="str">
        <f>_xll.Assistant.XL.RIK_AC("INF06__;INF02@E=1,S=1021,G=0,T=0,P=0,C=/{0}:@R=A,S=1027,V={1}:R=B,S=1005,V={2}:R=D,S=1010,V={3}:R=E,S=2|1001,V={4}:R=F,S=1019,V={5}:R=G,S=1020,V={6}:R=G,S=2000,V={7}:",$R$2,$C$3,$C$4,$C$5,$B25,$C$6,M$4,$Q$1)</f>
        <v/>
      </c>
      <c r="N25" s="70" t="str">
        <f>_xll.Assistant.XL.RIK_AC("INF06__;INF02@E=1,S=1021,G=0,T=0,P=0,C=/{0}:@R=A,S=1027,V={1}:R=B,S=1005,V={2}:R=D,S=1010,V={3}:R=E,S=2|1001,V={4}:R=F,S=1019,V={5}:R=G,S=1020,V={6}:R=G,S=2000,V={7}:",$R$2,$C$3,$C$4,$C$5,$B25,$C$6,N$4,$Q$1)</f>
        <v/>
      </c>
      <c r="O25" s="70" t="str">
        <f>_xll.Assistant.XL.RIK_AC("INF06__;INF02@E=1,S=1021,G=0,T=0,P=0,C=/{0}:@R=A,S=1027,V={1}:R=B,S=1005,V={2}:R=D,S=1010,V={3}:R=E,S=2|1001,V={4}:R=F,S=1019,V={5}:R=G,S=1020,V={6}:R=G,S=2000,V={7}:",$R$2,$C$3,$C$4,$C$5,$B25,$C$6,O$4,$Q$1)</f>
        <v/>
      </c>
      <c r="P25" s="70" t="str">
        <f>_xll.Assistant.XL.RIK_AC("INF06__;INF02@E=1,S=1021,G=0,T=0,P=0,C=/{0}:@R=A,S=1027,V={1}:R=B,S=1005,V={2}:R=D,S=1010,V={3}:R=E,S=2|1001,V={4}:R=F,S=1019,V={5}:R=G,S=1020,V={6}:R=G,S=2000,V={7}:",$R$2,$C$3,$C$4,$C$5,$B25,$C$6,P$4,$Q$1)</f>
        <v/>
      </c>
      <c r="Q25" s="71">
        <f t="shared" si="4"/>
        <v>0</v>
      </c>
    </row>
    <row r="26" spans="1:17" ht="15" customHeight="1" x14ac:dyDescent="0.25">
      <c r="B26" s="64" t="s">
        <v>83</v>
      </c>
      <c r="C26" s="65" t="s">
        <v>84</v>
      </c>
      <c r="D26" s="69"/>
      <c r="E26" s="70" t="str">
        <f>_xll.Assistant.XL.RIK_AC("INF06__;INF02@E=1,S=1021,G=0,T=0,P=0,C=/{0}:@R=A,S=1027,V={1}:R=B,S=1005,V={2}:R=D,S=1010,V={3}:R=E,S=2|1001,V={4}:R=F,S=1019,V={5}:R=G,S=1020,V={6}:R=G,S=2000,V={7}:",$R$2,$C$3,$C$4,$C$5,$B26,$C$6,E$4,$Q$1)</f>
        <v/>
      </c>
      <c r="F26" s="70" t="str">
        <f>_xll.Assistant.XL.RIK_AC("INF06__;INF02@E=1,S=1021,G=0,T=0,P=0,C=/{0}:@R=A,S=1027,V={1}:R=B,S=1005,V={2}:R=D,S=1010,V={3}:R=E,S=2|1001,V={4}:R=F,S=1019,V={5}:R=G,S=1020,V={6}:R=G,S=2000,V={7}:",$R$2,$C$3,$C$4,$C$5,$B26,$C$6,F$4,$Q$1)</f>
        <v/>
      </c>
      <c r="G26" s="70" t="str">
        <f>_xll.Assistant.XL.RIK_AC("INF06__;INF02@E=1,S=1021,G=0,T=0,P=0,C=/{0}:@R=A,S=1027,V={1}:R=B,S=1005,V={2}:R=D,S=1010,V={3}:R=E,S=2|1001,V={4}:R=F,S=1019,V={5}:R=G,S=1020,V={6}:R=G,S=2000,V={7}:",$R$2,$C$3,$C$4,$C$5,$B26,$C$6,G$4,$Q$1)</f>
        <v/>
      </c>
      <c r="H26" s="70" t="str">
        <f>_xll.Assistant.XL.RIK_AC("INF06__;INF02@E=1,S=1021,G=0,T=0,P=0,C=/{0}:@R=A,S=1027,V={1}:R=B,S=1005,V={2}:R=D,S=1010,V={3}:R=E,S=2|1001,V={4}:R=F,S=1019,V={5}:R=G,S=1020,V={6}:R=G,S=2000,V={7}:",$R$2,$C$3,$C$4,$C$5,$B26,$C$6,H$4,$Q$1)</f>
        <v/>
      </c>
      <c r="I26" s="70" t="str">
        <f>_xll.Assistant.XL.RIK_AC("INF06__;INF02@E=1,S=1021,G=0,T=0,P=0,C=/{0}:@R=A,S=1027,V={1}:R=B,S=1005,V={2}:R=D,S=1010,V={3}:R=E,S=2|1001,V={4}:R=F,S=1019,V={5}:R=G,S=1020,V={6}:R=G,S=2000,V={7}:",$R$2,$C$3,$C$4,$C$5,$B26,$C$6,I$4,$Q$1)</f>
        <v/>
      </c>
      <c r="J26" s="70" t="str">
        <f>_xll.Assistant.XL.RIK_AC("INF06__;INF02@E=1,S=1021,G=0,T=0,P=0,C=/{0}:@R=A,S=1027,V={1}:R=B,S=1005,V={2}:R=D,S=1010,V={3}:R=E,S=2|1001,V={4}:R=F,S=1019,V={5}:R=G,S=1020,V={6}:R=G,S=2000,V={7}:",$R$2,$C$3,$C$4,$C$5,$B26,$C$6,J$4,$Q$1)</f>
        <v/>
      </c>
      <c r="K26" s="70" t="str">
        <f>_xll.Assistant.XL.RIK_AC("INF06__;INF02@E=1,S=1021,G=0,T=0,P=0,C=/{0}:@R=A,S=1027,V={1}:R=B,S=1005,V={2}:R=D,S=1010,V={3}:R=E,S=2|1001,V={4}:R=F,S=1019,V={5}:R=G,S=1020,V={6}:R=G,S=2000,V={7}:",$R$2,$C$3,$C$4,$C$5,$B26,$C$6,K$4,$Q$1)</f>
        <v/>
      </c>
      <c r="L26" s="70" t="str">
        <f>_xll.Assistant.XL.RIK_AC("INF06__;INF02@E=1,S=1021,G=0,T=0,P=0,C=/{0}:@R=A,S=1027,V={1}:R=B,S=1005,V={2}:R=D,S=1010,V={3}:R=E,S=2|1001,V={4}:R=F,S=1019,V={5}:R=G,S=1020,V={6}:R=G,S=2000,V={7}:",$R$2,$C$3,$C$4,$C$5,$B26,$C$6,L$4,$Q$1)</f>
        <v/>
      </c>
      <c r="M26" s="70" t="str">
        <f>_xll.Assistant.XL.RIK_AC("INF06__;INF02@E=1,S=1021,G=0,T=0,P=0,C=/{0}:@R=A,S=1027,V={1}:R=B,S=1005,V={2}:R=D,S=1010,V={3}:R=E,S=2|1001,V={4}:R=F,S=1019,V={5}:R=G,S=1020,V={6}:R=G,S=2000,V={7}:",$R$2,$C$3,$C$4,$C$5,$B26,$C$6,M$4,$Q$1)</f>
        <v/>
      </c>
      <c r="N26" s="70" t="str">
        <f>_xll.Assistant.XL.RIK_AC("INF06__;INF02@E=1,S=1021,G=0,T=0,P=0,C=/{0}:@R=A,S=1027,V={1}:R=B,S=1005,V={2}:R=D,S=1010,V={3}:R=E,S=2|1001,V={4}:R=F,S=1019,V={5}:R=G,S=1020,V={6}:R=G,S=2000,V={7}:",$R$2,$C$3,$C$4,$C$5,$B26,$C$6,N$4,$Q$1)</f>
        <v/>
      </c>
      <c r="O26" s="70" t="str">
        <f>_xll.Assistant.XL.RIK_AC("INF06__;INF02@E=1,S=1021,G=0,T=0,P=0,C=/{0}:@R=A,S=1027,V={1}:R=B,S=1005,V={2}:R=D,S=1010,V={3}:R=E,S=2|1001,V={4}:R=F,S=1019,V={5}:R=G,S=1020,V={6}:R=G,S=2000,V={7}:",$R$2,$C$3,$C$4,$C$5,$B26,$C$6,O$4,$Q$1)</f>
        <v/>
      </c>
      <c r="P26" s="70" t="str">
        <f>_xll.Assistant.XL.RIK_AC("INF06__;INF02@E=1,S=1021,G=0,T=0,P=0,C=/{0}:@R=A,S=1027,V={1}:R=B,S=1005,V={2}:R=D,S=1010,V={3}:R=E,S=2|1001,V={4}:R=F,S=1019,V={5}:R=G,S=1020,V={6}:R=G,S=2000,V={7}:",$R$2,$C$3,$C$4,$C$5,$B26,$C$6,P$4,$Q$1)</f>
        <v/>
      </c>
      <c r="Q26" s="71">
        <f t="shared" si="4"/>
        <v>0</v>
      </c>
    </row>
    <row r="27" spans="1:17" ht="15" customHeight="1" x14ac:dyDescent="0.25">
      <c r="B27" s="64" t="s">
        <v>85</v>
      </c>
      <c r="C27" s="65" t="s">
        <v>86</v>
      </c>
      <c r="D27" s="69"/>
      <c r="E27" s="70" t="str">
        <f>_xll.Assistant.XL.RIK_AC("INF06__;INF02@E=1,S=1021,G=0,T=0,P=0,C=/{0}:@R=A,S=1027,V={1}:R=B,S=1005,V={2}:R=D,S=1010,V={3}:R=E,S=2|1001,V={4}:R=F,S=1019,V={5}:R=G,S=1020,V={6}:R=G,S=2000,V={7}:",$R$2,$C$3,$C$4,$C$5,$B27,$C$6,E$4,$Q$1)</f>
        <v/>
      </c>
      <c r="F27" s="70" t="str">
        <f>_xll.Assistant.XL.RIK_AC("INF06__;INF02@E=1,S=1021,G=0,T=0,P=0,C=/{0}:@R=A,S=1027,V={1}:R=B,S=1005,V={2}:R=D,S=1010,V={3}:R=E,S=2|1001,V={4}:R=F,S=1019,V={5}:R=G,S=1020,V={6}:R=G,S=2000,V={7}:",$R$2,$C$3,$C$4,$C$5,$B27,$C$6,F$4,$Q$1)</f>
        <v/>
      </c>
      <c r="G27" s="70" t="str">
        <f>_xll.Assistant.XL.RIK_AC("INF06__;INF02@E=1,S=1021,G=0,T=0,P=0,C=/{0}:@R=A,S=1027,V={1}:R=B,S=1005,V={2}:R=D,S=1010,V={3}:R=E,S=2|1001,V={4}:R=F,S=1019,V={5}:R=G,S=1020,V={6}:R=G,S=2000,V={7}:",$R$2,$C$3,$C$4,$C$5,$B27,$C$6,G$4,$Q$1)</f>
        <v/>
      </c>
      <c r="H27" s="70" t="str">
        <f>_xll.Assistant.XL.RIK_AC("INF06__;INF02@E=1,S=1021,G=0,T=0,P=0,C=/{0}:@R=A,S=1027,V={1}:R=B,S=1005,V={2}:R=D,S=1010,V={3}:R=E,S=2|1001,V={4}:R=F,S=1019,V={5}:R=G,S=1020,V={6}:R=G,S=2000,V={7}:",$R$2,$C$3,$C$4,$C$5,$B27,$C$6,H$4,$Q$1)</f>
        <v/>
      </c>
      <c r="I27" s="70" t="str">
        <f>_xll.Assistant.XL.RIK_AC("INF06__;INF02@E=1,S=1021,G=0,T=0,P=0,C=/{0}:@R=A,S=1027,V={1}:R=B,S=1005,V={2}:R=D,S=1010,V={3}:R=E,S=2|1001,V={4}:R=F,S=1019,V={5}:R=G,S=1020,V={6}:R=G,S=2000,V={7}:",$R$2,$C$3,$C$4,$C$5,$B27,$C$6,I$4,$Q$1)</f>
        <v/>
      </c>
      <c r="J27" s="70" t="str">
        <f>_xll.Assistant.XL.RIK_AC("INF06__;INF02@E=1,S=1021,G=0,T=0,P=0,C=/{0}:@R=A,S=1027,V={1}:R=B,S=1005,V={2}:R=D,S=1010,V={3}:R=E,S=2|1001,V={4}:R=F,S=1019,V={5}:R=G,S=1020,V={6}:R=G,S=2000,V={7}:",$R$2,$C$3,$C$4,$C$5,$B27,$C$6,J$4,$Q$1)</f>
        <v/>
      </c>
      <c r="K27" s="70" t="str">
        <f>_xll.Assistant.XL.RIK_AC("INF06__;INF02@E=1,S=1021,G=0,T=0,P=0,C=/{0}:@R=A,S=1027,V={1}:R=B,S=1005,V={2}:R=D,S=1010,V={3}:R=E,S=2|1001,V={4}:R=F,S=1019,V={5}:R=G,S=1020,V={6}:R=G,S=2000,V={7}:",$R$2,$C$3,$C$4,$C$5,$B27,$C$6,K$4,$Q$1)</f>
        <v/>
      </c>
      <c r="L27" s="70" t="str">
        <f>_xll.Assistant.XL.RIK_AC("INF06__;INF02@E=1,S=1021,G=0,T=0,P=0,C=/{0}:@R=A,S=1027,V={1}:R=B,S=1005,V={2}:R=D,S=1010,V={3}:R=E,S=2|1001,V={4}:R=F,S=1019,V={5}:R=G,S=1020,V={6}:R=G,S=2000,V={7}:",$R$2,$C$3,$C$4,$C$5,$B27,$C$6,L$4,$Q$1)</f>
        <v/>
      </c>
      <c r="M27" s="70" t="str">
        <f>_xll.Assistant.XL.RIK_AC("INF06__;INF02@E=1,S=1021,G=0,T=0,P=0,C=/{0}:@R=A,S=1027,V={1}:R=B,S=1005,V={2}:R=D,S=1010,V={3}:R=E,S=2|1001,V={4}:R=F,S=1019,V={5}:R=G,S=1020,V={6}:R=G,S=2000,V={7}:",$R$2,$C$3,$C$4,$C$5,$B27,$C$6,M$4,$Q$1)</f>
        <v/>
      </c>
      <c r="N27" s="70" t="str">
        <f>_xll.Assistant.XL.RIK_AC("INF06__;INF02@E=1,S=1021,G=0,T=0,P=0,C=/{0}:@R=A,S=1027,V={1}:R=B,S=1005,V={2}:R=D,S=1010,V={3}:R=E,S=2|1001,V={4}:R=F,S=1019,V={5}:R=G,S=1020,V={6}:R=G,S=2000,V={7}:",$R$2,$C$3,$C$4,$C$5,$B27,$C$6,N$4,$Q$1)</f>
        <v/>
      </c>
      <c r="O27" s="70" t="str">
        <f>_xll.Assistant.XL.RIK_AC("INF06__;INF02@E=1,S=1021,G=0,T=0,P=0,C=/{0}:@R=A,S=1027,V={1}:R=B,S=1005,V={2}:R=D,S=1010,V={3}:R=E,S=2|1001,V={4}:R=F,S=1019,V={5}:R=G,S=1020,V={6}:R=G,S=2000,V={7}:",$R$2,$C$3,$C$4,$C$5,$B27,$C$6,O$4,$Q$1)</f>
        <v/>
      </c>
      <c r="P27" s="70" t="str">
        <f>_xll.Assistant.XL.RIK_AC("INF06__;INF02@E=1,S=1021,G=0,T=0,P=0,C=/{0}:@R=A,S=1027,V={1}:R=B,S=1005,V={2}:R=D,S=1010,V={3}:R=E,S=2|1001,V={4}:R=F,S=1019,V={5}:R=G,S=1020,V={6}:R=G,S=2000,V={7}:",$R$2,$C$3,$C$4,$C$5,$B27,$C$6,P$4,$Q$1)</f>
        <v/>
      </c>
      <c r="Q27" s="71">
        <f t="shared" si="4"/>
        <v>0</v>
      </c>
    </row>
    <row r="28" spans="1:17" ht="15" customHeight="1" x14ac:dyDescent="0.25">
      <c r="B28" s="64" t="s">
        <v>87</v>
      </c>
      <c r="C28" s="65" t="s">
        <v>88</v>
      </c>
      <c r="D28" s="69"/>
      <c r="E28" s="70" t="str">
        <f>_xll.Assistant.XL.RIK_AC("INF06__;INF02@E=1,S=1021,G=0,T=0,P=0,C=/{0}:@R=A,S=1027,V={1}:R=B,S=1005,V={2}:R=D,S=1010,V={3}:R=E,S=2|1001,V={4}:R=F,S=1019,V={5}:R=G,S=1020,V={6}:R=G,S=2000,V={7}:",$R$2,$C$3,$C$4,$C$5,$B28,$C$6,E$4,$Q$1)</f>
        <v/>
      </c>
      <c r="F28" s="70" t="str">
        <f>_xll.Assistant.XL.RIK_AC("INF06__;INF02@E=1,S=1021,G=0,T=0,P=0,C=/{0}:@R=A,S=1027,V={1}:R=B,S=1005,V={2}:R=D,S=1010,V={3}:R=E,S=2|1001,V={4}:R=F,S=1019,V={5}:R=G,S=1020,V={6}:R=G,S=2000,V={7}:",$R$2,$C$3,$C$4,$C$5,$B28,$C$6,F$4,$Q$1)</f>
        <v/>
      </c>
      <c r="G28" s="70" t="str">
        <f>_xll.Assistant.XL.RIK_AC("INF06__;INF02@E=1,S=1021,G=0,T=0,P=0,C=/{0}:@R=A,S=1027,V={1}:R=B,S=1005,V={2}:R=D,S=1010,V={3}:R=E,S=2|1001,V={4}:R=F,S=1019,V={5}:R=G,S=1020,V={6}:R=G,S=2000,V={7}:",$R$2,$C$3,$C$4,$C$5,$B28,$C$6,G$4,$Q$1)</f>
        <v/>
      </c>
      <c r="H28" s="70" t="str">
        <f>_xll.Assistant.XL.RIK_AC("INF06__;INF02@E=1,S=1021,G=0,T=0,P=0,C=/{0}:@R=A,S=1027,V={1}:R=B,S=1005,V={2}:R=D,S=1010,V={3}:R=E,S=2|1001,V={4}:R=F,S=1019,V={5}:R=G,S=1020,V={6}:R=G,S=2000,V={7}:",$R$2,$C$3,$C$4,$C$5,$B28,$C$6,H$4,$Q$1)</f>
        <v/>
      </c>
      <c r="I28" s="70" t="str">
        <f>_xll.Assistant.XL.RIK_AC("INF06__;INF02@E=1,S=1021,G=0,T=0,P=0,C=/{0}:@R=A,S=1027,V={1}:R=B,S=1005,V={2}:R=D,S=1010,V={3}:R=E,S=2|1001,V={4}:R=F,S=1019,V={5}:R=G,S=1020,V={6}:R=G,S=2000,V={7}:",$R$2,$C$3,$C$4,$C$5,$B28,$C$6,I$4,$Q$1)</f>
        <v/>
      </c>
      <c r="J28" s="70" t="str">
        <f>_xll.Assistant.XL.RIK_AC("INF06__;INF02@E=1,S=1021,G=0,T=0,P=0,C=/{0}:@R=A,S=1027,V={1}:R=B,S=1005,V={2}:R=D,S=1010,V={3}:R=E,S=2|1001,V={4}:R=F,S=1019,V={5}:R=G,S=1020,V={6}:R=G,S=2000,V={7}:",$R$2,$C$3,$C$4,$C$5,$B28,$C$6,J$4,$Q$1)</f>
        <v/>
      </c>
      <c r="K28" s="70" t="str">
        <f>_xll.Assistant.XL.RIK_AC("INF06__;INF02@E=1,S=1021,G=0,T=0,P=0,C=/{0}:@R=A,S=1027,V={1}:R=B,S=1005,V={2}:R=D,S=1010,V={3}:R=E,S=2|1001,V={4}:R=F,S=1019,V={5}:R=G,S=1020,V={6}:R=G,S=2000,V={7}:",$R$2,$C$3,$C$4,$C$5,$B28,$C$6,K$4,$Q$1)</f>
        <v/>
      </c>
      <c r="L28" s="70" t="str">
        <f>_xll.Assistant.XL.RIK_AC("INF06__;INF02@E=1,S=1021,G=0,T=0,P=0,C=/{0}:@R=A,S=1027,V={1}:R=B,S=1005,V={2}:R=D,S=1010,V={3}:R=E,S=2|1001,V={4}:R=F,S=1019,V={5}:R=G,S=1020,V={6}:R=G,S=2000,V={7}:",$R$2,$C$3,$C$4,$C$5,$B28,$C$6,L$4,$Q$1)</f>
        <v/>
      </c>
      <c r="M28" s="70" t="str">
        <f>_xll.Assistant.XL.RIK_AC("INF06__;INF02@E=1,S=1021,G=0,T=0,P=0,C=/{0}:@R=A,S=1027,V={1}:R=B,S=1005,V={2}:R=D,S=1010,V={3}:R=E,S=2|1001,V={4}:R=F,S=1019,V={5}:R=G,S=1020,V={6}:R=G,S=2000,V={7}:",$R$2,$C$3,$C$4,$C$5,$B28,$C$6,M$4,$Q$1)</f>
        <v/>
      </c>
      <c r="N28" s="70" t="str">
        <f>_xll.Assistant.XL.RIK_AC("INF06__;INF02@E=1,S=1021,G=0,T=0,P=0,C=/{0}:@R=A,S=1027,V={1}:R=B,S=1005,V={2}:R=D,S=1010,V={3}:R=E,S=2|1001,V={4}:R=F,S=1019,V={5}:R=G,S=1020,V={6}:R=G,S=2000,V={7}:",$R$2,$C$3,$C$4,$C$5,$B28,$C$6,N$4,$Q$1)</f>
        <v/>
      </c>
      <c r="O28" s="70" t="str">
        <f>_xll.Assistant.XL.RIK_AC("INF06__;INF02@E=1,S=1021,G=0,T=0,P=0,C=/{0}:@R=A,S=1027,V={1}:R=B,S=1005,V={2}:R=D,S=1010,V={3}:R=E,S=2|1001,V={4}:R=F,S=1019,V={5}:R=G,S=1020,V={6}:R=G,S=2000,V={7}:",$R$2,$C$3,$C$4,$C$5,$B28,$C$6,O$4,$Q$1)</f>
        <v/>
      </c>
      <c r="P28" s="70" t="str">
        <f>_xll.Assistant.XL.RIK_AC("INF06__;INF02@E=1,S=1021,G=0,T=0,P=0,C=/{0}:@R=A,S=1027,V={1}:R=B,S=1005,V={2}:R=D,S=1010,V={3}:R=E,S=2|1001,V={4}:R=F,S=1019,V={5}:R=G,S=1020,V={6}:R=G,S=2000,V={7}:",$R$2,$C$3,$C$4,$C$5,$B28,$C$6,P$4,$Q$1)</f>
        <v/>
      </c>
      <c r="Q28" s="71">
        <f t="shared" si="4"/>
        <v>0</v>
      </c>
    </row>
    <row r="29" spans="1:17" ht="15" customHeight="1" x14ac:dyDescent="0.25">
      <c r="B29" s="64" t="s">
        <v>89</v>
      </c>
      <c r="C29" s="65" t="s">
        <v>90</v>
      </c>
      <c r="D29" s="69"/>
      <c r="E29" s="70" t="str">
        <f>_xll.Assistant.XL.RIK_AC("INF06__;INF02@E=1,S=1021,G=0,T=0,P=0,C=/{0}:@R=A,S=1027,V={1}:R=B,S=1005,V={2}:R=D,S=1010,V={3}:R=E,S=2|1001,V={4}:R=F,S=1019,V={5}:R=G,S=1020,V={6}:R=G,S=2000,V={7}:",$R$2,$C$3,$C$4,$C$5,$B29,$C$6,E$4,$Q$1)</f>
        <v/>
      </c>
      <c r="F29" s="70" t="str">
        <f>_xll.Assistant.XL.RIK_AC("INF06__;INF02@E=1,S=1021,G=0,T=0,P=0,C=/{0}:@R=A,S=1027,V={1}:R=B,S=1005,V={2}:R=D,S=1010,V={3}:R=E,S=2|1001,V={4}:R=F,S=1019,V={5}:R=G,S=1020,V={6}:R=G,S=2000,V={7}:",$R$2,$C$3,$C$4,$C$5,$B29,$C$6,F$4,$Q$1)</f>
        <v/>
      </c>
      <c r="G29" s="70" t="str">
        <f>_xll.Assistant.XL.RIK_AC("INF06__;INF02@E=1,S=1021,G=0,T=0,P=0,C=/{0}:@R=A,S=1027,V={1}:R=B,S=1005,V={2}:R=D,S=1010,V={3}:R=E,S=2|1001,V={4}:R=F,S=1019,V={5}:R=G,S=1020,V={6}:R=G,S=2000,V={7}:",$R$2,$C$3,$C$4,$C$5,$B29,$C$6,G$4,$Q$1)</f>
        <v/>
      </c>
      <c r="H29" s="70" t="str">
        <f>_xll.Assistant.XL.RIK_AC("INF06__;INF02@E=1,S=1021,G=0,T=0,P=0,C=/{0}:@R=A,S=1027,V={1}:R=B,S=1005,V={2}:R=D,S=1010,V={3}:R=E,S=2|1001,V={4}:R=F,S=1019,V={5}:R=G,S=1020,V={6}:R=G,S=2000,V={7}:",$R$2,$C$3,$C$4,$C$5,$B29,$C$6,H$4,$Q$1)</f>
        <v/>
      </c>
      <c r="I29" s="70" t="str">
        <f>_xll.Assistant.XL.RIK_AC("INF06__;INF02@E=1,S=1021,G=0,T=0,P=0,C=/{0}:@R=A,S=1027,V={1}:R=B,S=1005,V={2}:R=D,S=1010,V={3}:R=E,S=2|1001,V={4}:R=F,S=1019,V={5}:R=G,S=1020,V={6}:R=G,S=2000,V={7}:",$R$2,$C$3,$C$4,$C$5,$B29,$C$6,I$4,$Q$1)</f>
        <v/>
      </c>
      <c r="J29" s="70" t="str">
        <f>_xll.Assistant.XL.RIK_AC("INF06__;INF02@E=1,S=1021,G=0,T=0,P=0,C=/{0}:@R=A,S=1027,V={1}:R=B,S=1005,V={2}:R=D,S=1010,V={3}:R=E,S=2|1001,V={4}:R=F,S=1019,V={5}:R=G,S=1020,V={6}:R=G,S=2000,V={7}:",$R$2,$C$3,$C$4,$C$5,$B29,$C$6,J$4,$Q$1)</f>
        <v/>
      </c>
      <c r="K29" s="70" t="str">
        <f>_xll.Assistant.XL.RIK_AC("INF06__;INF02@E=1,S=1021,G=0,T=0,P=0,C=/{0}:@R=A,S=1027,V={1}:R=B,S=1005,V={2}:R=D,S=1010,V={3}:R=E,S=2|1001,V={4}:R=F,S=1019,V={5}:R=G,S=1020,V={6}:R=G,S=2000,V={7}:",$R$2,$C$3,$C$4,$C$5,$B29,$C$6,K$4,$Q$1)</f>
        <v/>
      </c>
      <c r="L29" s="70" t="str">
        <f>_xll.Assistant.XL.RIK_AC("INF06__;INF02@E=1,S=1021,G=0,T=0,P=0,C=/{0}:@R=A,S=1027,V={1}:R=B,S=1005,V={2}:R=D,S=1010,V={3}:R=E,S=2|1001,V={4}:R=F,S=1019,V={5}:R=G,S=1020,V={6}:R=G,S=2000,V={7}:",$R$2,$C$3,$C$4,$C$5,$B29,$C$6,L$4,$Q$1)</f>
        <v/>
      </c>
      <c r="M29" s="70" t="str">
        <f>_xll.Assistant.XL.RIK_AC("INF06__;INF02@E=1,S=1021,G=0,T=0,P=0,C=/{0}:@R=A,S=1027,V={1}:R=B,S=1005,V={2}:R=D,S=1010,V={3}:R=E,S=2|1001,V={4}:R=F,S=1019,V={5}:R=G,S=1020,V={6}:R=G,S=2000,V={7}:",$R$2,$C$3,$C$4,$C$5,$B29,$C$6,M$4,$Q$1)</f>
        <v/>
      </c>
      <c r="N29" s="70" t="str">
        <f>_xll.Assistant.XL.RIK_AC("INF06__;INF02@E=1,S=1021,G=0,T=0,P=0,C=/{0}:@R=A,S=1027,V={1}:R=B,S=1005,V={2}:R=D,S=1010,V={3}:R=E,S=2|1001,V={4}:R=F,S=1019,V={5}:R=G,S=1020,V={6}:R=G,S=2000,V={7}:",$R$2,$C$3,$C$4,$C$5,$B29,$C$6,N$4,$Q$1)</f>
        <v/>
      </c>
      <c r="O29" s="70" t="str">
        <f>_xll.Assistant.XL.RIK_AC("INF06__;INF02@E=1,S=1021,G=0,T=0,P=0,C=/{0}:@R=A,S=1027,V={1}:R=B,S=1005,V={2}:R=D,S=1010,V={3}:R=E,S=2|1001,V={4}:R=F,S=1019,V={5}:R=G,S=1020,V={6}:R=G,S=2000,V={7}:",$R$2,$C$3,$C$4,$C$5,$B29,$C$6,O$4,$Q$1)</f>
        <v/>
      </c>
      <c r="P29" s="70" t="str">
        <f>_xll.Assistant.XL.RIK_AC("INF06__;INF02@E=1,S=1021,G=0,T=0,P=0,C=/{0}:@R=A,S=1027,V={1}:R=B,S=1005,V={2}:R=D,S=1010,V={3}:R=E,S=2|1001,V={4}:R=F,S=1019,V={5}:R=G,S=1020,V={6}:R=G,S=2000,V={7}:",$R$2,$C$3,$C$4,$C$5,$B29,$C$6,P$4,$Q$1)</f>
        <v/>
      </c>
      <c r="Q29" s="71">
        <f t="shared" si="4"/>
        <v>0</v>
      </c>
    </row>
    <row r="30" spans="1:17" ht="15" customHeight="1" x14ac:dyDescent="0.25">
      <c r="B30" s="64" t="s">
        <v>91</v>
      </c>
      <c r="C30" s="65" t="s">
        <v>92</v>
      </c>
      <c r="D30" s="69"/>
      <c r="E30" s="70" t="str">
        <f>_xll.Assistant.XL.RIK_AC("INF06__;INF02@E=1,S=1021,G=0,T=0,P=0,C=/{0}:@R=A,S=1027,V={1}:R=B,S=1005,V={2}:R=D,S=1010,V={3}:R=E,S=2|1001,V={4}:R=F,S=1019,V={5}:R=G,S=1020,V={6}:R=G,S=2000,V={7}:",$R$2,$C$3,$C$4,$C$5,$B30,$C$6,E$4,$Q$1)</f>
        <v/>
      </c>
      <c r="F30" s="70" t="str">
        <f>_xll.Assistant.XL.RIK_AC("INF06__;INF02@E=1,S=1021,G=0,T=0,P=0,C=/{0}:@R=A,S=1027,V={1}:R=B,S=1005,V={2}:R=D,S=1010,V={3}:R=E,S=2|1001,V={4}:R=F,S=1019,V={5}:R=G,S=1020,V={6}:R=G,S=2000,V={7}:",$R$2,$C$3,$C$4,$C$5,$B30,$C$6,F$4,$Q$1)</f>
        <v/>
      </c>
      <c r="G30" s="70" t="str">
        <f>_xll.Assistant.XL.RIK_AC("INF06__;INF02@E=1,S=1021,G=0,T=0,P=0,C=/{0}:@R=A,S=1027,V={1}:R=B,S=1005,V={2}:R=D,S=1010,V={3}:R=E,S=2|1001,V={4}:R=F,S=1019,V={5}:R=G,S=1020,V={6}:R=G,S=2000,V={7}:",$R$2,$C$3,$C$4,$C$5,$B30,$C$6,G$4,$Q$1)</f>
        <v/>
      </c>
      <c r="H30" s="70" t="str">
        <f>_xll.Assistant.XL.RIK_AC("INF06__;INF02@E=1,S=1021,G=0,T=0,P=0,C=/{0}:@R=A,S=1027,V={1}:R=B,S=1005,V={2}:R=D,S=1010,V={3}:R=E,S=2|1001,V={4}:R=F,S=1019,V={5}:R=G,S=1020,V={6}:R=G,S=2000,V={7}:",$R$2,$C$3,$C$4,$C$5,$B30,$C$6,H$4,$Q$1)</f>
        <v/>
      </c>
      <c r="I30" s="70" t="str">
        <f>_xll.Assistant.XL.RIK_AC("INF06__;INF02@E=1,S=1021,G=0,T=0,P=0,C=/{0}:@R=A,S=1027,V={1}:R=B,S=1005,V={2}:R=D,S=1010,V={3}:R=E,S=2|1001,V={4}:R=F,S=1019,V={5}:R=G,S=1020,V={6}:R=G,S=2000,V={7}:",$R$2,$C$3,$C$4,$C$5,$B30,$C$6,I$4,$Q$1)</f>
        <v/>
      </c>
      <c r="J30" s="70" t="str">
        <f>_xll.Assistant.XL.RIK_AC("INF06__;INF02@E=1,S=1021,G=0,T=0,P=0,C=/{0}:@R=A,S=1027,V={1}:R=B,S=1005,V={2}:R=D,S=1010,V={3}:R=E,S=2|1001,V={4}:R=F,S=1019,V={5}:R=G,S=1020,V={6}:R=G,S=2000,V={7}:",$R$2,$C$3,$C$4,$C$5,$B30,$C$6,J$4,$Q$1)</f>
        <v/>
      </c>
      <c r="K30" s="70" t="str">
        <f>_xll.Assistant.XL.RIK_AC("INF06__;INF02@E=1,S=1021,G=0,T=0,P=0,C=/{0}:@R=A,S=1027,V={1}:R=B,S=1005,V={2}:R=D,S=1010,V={3}:R=E,S=2|1001,V={4}:R=F,S=1019,V={5}:R=G,S=1020,V={6}:R=G,S=2000,V={7}:",$R$2,$C$3,$C$4,$C$5,$B30,$C$6,K$4,$Q$1)</f>
        <v/>
      </c>
      <c r="L30" s="70" t="str">
        <f>_xll.Assistant.XL.RIK_AC("INF06__;INF02@E=1,S=1021,G=0,T=0,P=0,C=/{0}:@R=A,S=1027,V={1}:R=B,S=1005,V={2}:R=D,S=1010,V={3}:R=E,S=2|1001,V={4}:R=F,S=1019,V={5}:R=G,S=1020,V={6}:R=G,S=2000,V={7}:",$R$2,$C$3,$C$4,$C$5,$B30,$C$6,L$4,$Q$1)</f>
        <v/>
      </c>
      <c r="M30" s="70" t="str">
        <f>_xll.Assistant.XL.RIK_AC("INF06__;INF02@E=1,S=1021,G=0,T=0,P=0,C=/{0}:@R=A,S=1027,V={1}:R=B,S=1005,V={2}:R=D,S=1010,V={3}:R=E,S=2|1001,V={4}:R=F,S=1019,V={5}:R=G,S=1020,V={6}:R=G,S=2000,V={7}:",$R$2,$C$3,$C$4,$C$5,$B30,$C$6,M$4,$Q$1)</f>
        <v/>
      </c>
      <c r="N30" s="70" t="str">
        <f>_xll.Assistant.XL.RIK_AC("INF06__;INF02@E=1,S=1021,G=0,T=0,P=0,C=/{0}:@R=A,S=1027,V={1}:R=B,S=1005,V={2}:R=D,S=1010,V={3}:R=E,S=2|1001,V={4}:R=F,S=1019,V={5}:R=G,S=1020,V={6}:R=G,S=2000,V={7}:",$R$2,$C$3,$C$4,$C$5,$B30,$C$6,N$4,$Q$1)</f>
        <v/>
      </c>
      <c r="O30" s="70" t="str">
        <f>_xll.Assistant.XL.RIK_AC("INF06__;INF02@E=1,S=1021,G=0,T=0,P=0,C=/{0}:@R=A,S=1027,V={1}:R=B,S=1005,V={2}:R=D,S=1010,V={3}:R=E,S=2|1001,V={4}:R=F,S=1019,V={5}:R=G,S=1020,V={6}:R=G,S=2000,V={7}:",$R$2,$C$3,$C$4,$C$5,$B30,$C$6,O$4,$Q$1)</f>
        <v/>
      </c>
      <c r="P30" s="70" t="str">
        <f>_xll.Assistant.XL.RIK_AC("INF06__;INF02@E=1,S=1021,G=0,T=0,P=0,C=/{0}:@R=A,S=1027,V={1}:R=B,S=1005,V={2}:R=D,S=1010,V={3}:R=E,S=2|1001,V={4}:R=F,S=1019,V={5}:R=G,S=1020,V={6}:R=G,S=2000,V={7}:",$R$2,$C$3,$C$4,$C$5,$B30,$C$6,P$4,$Q$1)</f>
        <v/>
      </c>
      <c r="Q30" s="71">
        <f t="shared" si="4"/>
        <v>0</v>
      </c>
    </row>
    <row r="31" spans="1:17" ht="15" customHeight="1" x14ac:dyDescent="0.25">
      <c r="A31" s="1"/>
      <c r="B31" s="79"/>
      <c r="C31" s="76" t="s">
        <v>175</v>
      </c>
      <c r="D31" s="77"/>
      <c r="E31" s="77">
        <f>SUM(E18:E30)</f>
        <v>0</v>
      </c>
      <c r="F31" s="77">
        <f t="shared" ref="F31:Q31" si="5">SUM(F18:F30)</f>
        <v>0</v>
      </c>
      <c r="G31" s="77">
        <f t="shared" si="5"/>
        <v>0</v>
      </c>
      <c r="H31" s="77">
        <f t="shared" si="5"/>
        <v>0</v>
      </c>
      <c r="I31" s="77">
        <f t="shared" si="5"/>
        <v>0</v>
      </c>
      <c r="J31" s="77">
        <f t="shared" si="5"/>
        <v>0</v>
      </c>
      <c r="K31" s="77">
        <f t="shared" si="5"/>
        <v>0</v>
      </c>
      <c r="L31" s="77">
        <f t="shared" si="5"/>
        <v>0</v>
      </c>
      <c r="M31" s="77">
        <f t="shared" si="5"/>
        <v>0</v>
      </c>
      <c r="N31" s="77">
        <f t="shared" si="5"/>
        <v>0</v>
      </c>
      <c r="O31" s="77">
        <f t="shared" si="5"/>
        <v>0</v>
      </c>
      <c r="P31" s="77">
        <f t="shared" si="5"/>
        <v>0</v>
      </c>
      <c r="Q31" s="78">
        <f t="shared" si="5"/>
        <v>0</v>
      </c>
    </row>
    <row r="32" spans="1:17" ht="15" customHeight="1" x14ac:dyDescent="0.25">
      <c r="A32" s="1"/>
      <c r="B32" s="79"/>
      <c r="C32" s="76" t="s">
        <v>176</v>
      </c>
      <c r="D32" s="77"/>
      <c r="E32" s="77">
        <f>E17+E31</f>
        <v>0</v>
      </c>
      <c r="F32" s="77">
        <f t="shared" ref="F32:Q32" si="6">F17+F31</f>
        <v>0</v>
      </c>
      <c r="G32" s="77">
        <f t="shared" si="6"/>
        <v>0</v>
      </c>
      <c r="H32" s="77">
        <f t="shared" si="6"/>
        <v>0</v>
      </c>
      <c r="I32" s="77">
        <f t="shared" si="6"/>
        <v>0</v>
      </c>
      <c r="J32" s="77">
        <f t="shared" si="6"/>
        <v>0</v>
      </c>
      <c r="K32" s="77">
        <f t="shared" si="6"/>
        <v>0</v>
      </c>
      <c r="L32" s="77">
        <f t="shared" si="6"/>
        <v>0</v>
      </c>
      <c r="M32" s="77">
        <f t="shared" si="6"/>
        <v>0</v>
      </c>
      <c r="N32" s="77">
        <f t="shared" si="6"/>
        <v>0</v>
      </c>
      <c r="O32" s="77">
        <f t="shared" si="6"/>
        <v>0</v>
      </c>
      <c r="P32" s="77">
        <f t="shared" si="6"/>
        <v>0</v>
      </c>
      <c r="Q32" s="78">
        <f t="shared" si="6"/>
        <v>0</v>
      </c>
    </row>
    <row r="33" spans="1:17" ht="15" customHeight="1" x14ac:dyDescent="0.25">
      <c r="B33" s="64" t="s">
        <v>95</v>
      </c>
      <c r="C33" s="65" t="s">
        <v>177</v>
      </c>
      <c r="D33" s="69"/>
      <c r="E33" s="70" t="str">
        <f>_xll.Assistant.XL.RIK_AC("INF06__;INF02@E=1,S=1021,G=0,T=0,P=0,C=/{0}:@R=A,S=1027,V={1}:R=B,S=1005,V={2}:R=D,S=1010,V={3}:R=E,S=2|1001,V={4}:R=F,S=1019,V={5}:R=G,S=1020,V={6}:R=G,S=2000,V={7}:",$R$2,$C$3,$C$4,$C$5,$B33,$C$6,E$4,$Q$1)</f>
        <v/>
      </c>
      <c r="F33" s="70" t="str">
        <f>_xll.Assistant.XL.RIK_AC("INF06__;INF02@E=1,S=1021,G=0,T=0,P=0,C=/{0}:@R=A,S=1027,V={1}:R=B,S=1005,V={2}:R=D,S=1010,V={3}:R=E,S=2|1001,V={4}:R=F,S=1019,V={5}:R=G,S=1020,V={6}:R=G,S=2000,V={7}:",$R$2,$C$3,$C$4,$C$5,$B33,$C$6,F$4,$Q$1)</f>
        <v/>
      </c>
      <c r="G33" s="70" t="str">
        <f>_xll.Assistant.XL.RIK_AC("INF06__;INF02@E=1,S=1021,G=0,T=0,P=0,C=/{0}:@R=A,S=1027,V={1}:R=B,S=1005,V={2}:R=D,S=1010,V={3}:R=E,S=2|1001,V={4}:R=F,S=1019,V={5}:R=G,S=1020,V={6}:R=G,S=2000,V={7}:",$R$2,$C$3,$C$4,$C$5,$B33,$C$6,G$4,$Q$1)</f>
        <v/>
      </c>
      <c r="H33" s="70" t="str">
        <f>_xll.Assistant.XL.RIK_AC("INF06__;INF02@E=1,S=1021,G=0,T=0,P=0,C=/{0}:@R=A,S=1027,V={1}:R=B,S=1005,V={2}:R=D,S=1010,V={3}:R=E,S=2|1001,V={4}:R=F,S=1019,V={5}:R=G,S=1020,V={6}:R=G,S=2000,V={7}:",$R$2,$C$3,$C$4,$C$5,$B33,$C$6,H$4,$Q$1)</f>
        <v/>
      </c>
      <c r="I33" s="70" t="str">
        <f>_xll.Assistant.XL.RIK_AC("INF06__;INF02@E=1,S=1021,G=0,T=0,P=0,C=/{0}:@R=A,S=1027,V={1}:R=B,S=1005,V={2}:R=D,S=1010,V={3}:R=E,S=2|1001,V={4}:R=F,S=1019,V={5}:R=G,S=1020,V={6}:R=G,S=2000,V={7}:",$R$2,$C$3,$C$4,$C$5,$B33,$C$6,I$4,$Q$1)</f>
        <v/>
      </c>
      <c r="J33" s="70" t="str">
        <f>_xll.Assistant.XL.RIK_AC("INF06__;INF02@E=1,S=1021,G=0,T=0,P=0,C=/{0}:@R=A,S=1027,V={1}:R=B,S=1005,V={2}:R=D,S=1010,V={3}:R=E,S=2|1001,V={4}:R=F,S=1019,V={5}:R=G,S=1020,V={6}:R=G,S=2000,V={7}:",$R$2,$C$3,$C$4,$C$5,$B33,$C$6,J$4,$Q$1)</f>
        <v/>
      </c>
      <c r="K33" s="70" t="str">
        <f>_xll.Assistant.XL.RIK_AC("INF06__;INF02@E=1,S=1021,G=0,T=0,P=0,C=/{0}:@R=A,S=1027,V={1}:R=B,S=1005,V={2}:R=D,S=1010,V={3}:R=E,S=2|1001,V={4}:R=F,S=1019,V={5}:R=G,S=1020,V={6}:R=G,S=2000,V={7}:",$R$2,$C$3,$C$4,$C$5,$B33,$C$6,K$4,$Q$1)</f>
        <v/>
      </c>
      <c r="L33" s="70" t="str">
        <f>_xll.Assistant.XL.RIK_AC("INF06__;INF02@E=1,S=1021,G=0,T=0,P=0,C=/{0}:@R=A,S=1027,V={1}:R=B,S=1005,V={2}:R=D,S=1010,V={3}:R=E,S=2|1001,V={4}:R=F,S=1019,V={5}:R=G,S=1020,V={6}:R=G,S=2000,V={7}:",$R$2,$C$3,$C$4,$C$5,$B33,$C$6,L$4,$Q$1)</f>
        <v/>
      </c>
      <c r="M33" s="70" t="str">
        <f>_xll.Assistant.XL.RIK_AC("INF06__;INF02@E=1,S=1021,G=0,T=0,P=0,C=/{0}:@R=A,S=1027,V={1}:R=B,S=1005,V={2}:R=D,S=1010,V={3}:R=E,S=2|1001,V={4}:R=F,S=1019,V={5}:R=G,S=1020,V={6}:R=G,S=2000,V={7}:",$R$2,$C$3,$C$4,$C$5,$B33,$C$6,M$4,$Q$1)</f>
        <v/>
      </c>
      <c r="N33" s="70" t="str">
        <f>_xll.Assistant.XL.RIK_AC("INF06__;INF02@E=1,S=1021,G=0,T=0,P=0,C=/{0}:@R=A,S=1027,V={1}:R=B,S=1005,V={2}:R=D,S=1010,V={3}:R=E,S=2|1001,V={4}:R=F,S=1019,V={5}:R=G,S=1020,V={6}:R=G,S=2000,V={7}:",$R$2,$C$3,$C$4,$C$5,$B33,$C$6,N$4,$Q$1)</f>
        <v/>
      </c>
      <c r="O33" s="70" t="str">
        <f>_xll.Assistant.XL.RIK_AC("INF06__;INF02@E=1,S=1021,G=0,T=0,P=0,C=/{0}:@R=A,S=1027,V={1}:R=B,S=1005,V={2}:R=D,S=1010,V={3}:R=E,S=2|1001,V={4}:R=F,S=1019,V={5}:R=G,S=1020,V={6}:R=G,S=2000,V={7}:",$R$2,$C$3,$C$4,$C$5,$B33,$C$6,O$4,$Q$1)</f>
        <v/>
      </c>
      <c r="P33" s="70" t="str">
        <f>_xll.Assistant.XL.RIK_AC("INF06__;INF02@E=1,S=1021,G=0,T=0,P=0,C=/{0}:@R=A,S=1027,V={1}:R=B,S=1005,V={2}:R=D,S=1010,V={3}:R=E,S=2|1001,V={4}:R=F,S=1019,V={5}:R=G,S=1020,V={6}:R=G,S=2000,V={7}:",$R$2,$C$3,$C$4,$C$5,$B33,$C$6,P$4,$Q$1)</f>
        <v/>
      </c>
      <c r="Q33" s="71">
        <f t="shared" ref="Q33:Q40" si="7">SUM(E33:P33)</f>
        <v>0</v>
      </c>
    </row>
    <row r="34" spans="1:17" ht="15" customHeight="1" x14ac:dyDescent="0.25">
      <c r="B34" s="64" t="s">
        <v>97</v>
      </c>
      <c r="C34" s="65" t="s">
        <v>178</v>
      </c>
      <c r="D34" s="69"/>
      <c r="E34" s="70" t="str">
        <f>_xll.Assistant.XL.RIK_AC("INF06__;INF02@E=1,S=1021,G=0,T=0,P=0,C=/{0}:@R=A,S=1027,V={1}:R=B,S=1005,V={2}:R=D,S=1010,V={3}:R=E,S=2|1001,V={4}:R=F,S=1019,V={5}:R=G,S=1020,V={6}:R=G,S=2000,V={7}:",$R$2,$C$3,$C$4,$C$5,$B34,$C$6,E$4,$Q$1)</f>
        <v/>
      </c>
      <c r="F34" s="70" t="str">
        <f>_xll.Assistant.XL.RIK_AC("INF06__;INF02@E=1,S=1021,G=0,T=0,P=0,C=/{0}:@R=A,S=1027,V={1}:R=B,S=1005,V={2}:R=D,S=1010,V={3}:R=E,S=2|1001,V={4}:R=F,S=1019,V={5}:R=G,S=1020,V={6}:R=G,S=2000,V={7}:",$R$2,$C$3,$C$4,$C$5,$B34,$C$6,F$4,$Q$1)</f>
        <v/>
      </c>
      <c r="G34" s="70" t="str">
        <f>_xll.Assistant.XL.RIK_AC("INF06__;INF02@E=1,S=1021,G=0,T=0,P=0,C=/{0}:@R=A,S=1027,V={1}:R=B,S=1005,V={2}:R=D,S=1010,V={3}:R=E,S=2|1001,V={4}:R=F,S=1019,V={5}:R=G,S=1020,V={6}:R=G,S=2000,V={7}:",$R$2,$C$3,$C$4,$C$5,$B34,$C$6,G$4,$Q$1)</f>
        <v/>
      </c>
      <c r="H34" s="70" t="str">
        <f>_xll.Assistant.XL.RIK_AC("INF06__;INF02@E=1,S=1021,G=0,T=0,P=0,C=/{0}:@R=A,S=1027,V={1}:R=B,S=1005,V={2}:R=D,S=1010,V={3}:R=E,S=2|1001,V={4}:R=F,S=1019,V={5}:R=G,S=1020,V={6}:R=G,S=2000,V={7}:",$R$2,$C$3,$C$4,$C$5,$B34,$C$6,H$4,$Q$1)</f>
        <v/>
      </c>
      <c r="I34" s="70" t="str">
        <f>_xll.Assistant.XL.RIK_AC("INF06__;INF02@E=1,S=1021,G=0,T=0,P=0,C=/{0}:@R=A,S=1027,V={1}:R=B,S=1005,V={2}:R=D,S=1010,V={3}:R=E,S=2|1001,V={4}:R=F,S=1019,V={5}:R=G,S=1020,V={6}:R=G,S=2000,V={7}:",$R$2,$C$3,$C$4,$C$5,$B34,$C$6,I$4,$Q$1)</f>
        <v/>
      </c>
      <c r="J34" s="70" t="str">
        <f>_xll.Assistant.XL.RIK_AC("INF06__;INF02@E=1,S=1021,G=0,T=0,P=0,C=/{0}:@R=A,S=1027,V={1}:R=B,S=1005,V={2}:R=D,S=1010,V={3}:R=E,S=2|1001,V={4}:R=F,S=1019,V={5}:R=G,S=1020,V={6}:R=G,S=2000,V={7}:",$R$2,$C$3,$C$4,$C$5,$B34,$C$6,J$4,$Q$1)</f>
        <v/>
      </c>
      <c r="K34" s="70" t="str">
        <f>_xll.Assistant.XL.RIK_AC("INF06__;INF02@E=1,S=1021,G=0,T=0,P=0,C=/{0}:@R=A,S=1027,V={1}:R=B,S=1005,V={2}:R=D,S=1010,V={3}:R=E,S=2|1001,V={4}:R=F,S=1019,V={5}:R=G,S=1020,V={6}:R=G,S=2000,V={7}:",$R$2,$C$3,$C$4,$C$5,$B34,$C$6,K$4,$Q$1)</f>
        <v/>
      </c>
      <c r="L34" s="70" t="str">
        <f>_xll.Assistant.XL.RIK_AC("INF06__;INF02@E=1,S=1021,G=0,T=0,P=0,C=/{0}:@R=A,S=1027,V={1}:R=B,S=1005,V={2}:R=D,S=1010,V={3}:R=E,S=2|1001,V={4}:R=F,S=1019,V={5}:R=G,S=1020,V={6}:R=G,S=2000,V={7}:",$R$2,$C$3,$C$4,$C$5,$B34,$C$6,L$4,$Q$1)</f>
        <v/>
      </c>
      <c r="M34" s="70" t="str">
        <f>_xll.Assistant.XL.RIK_AC("INF06__;INF02@E=1,S=1021,G=0,T=0,P=0,C=/{0}:@R=A,S=1027,V={1}:R=B,S=1005,V={2}:R=D,S=1010,V={3}:R=E,S=2|1001,V={4}:R=F,S=1019,V={5}:R=G,S=1020,V={6}:R=G,S=2000,V={7}:",$R$2,$C$3,$C$4,$C$5,$B34,$C$6,M$4,$Q$1)</f>
        <v/>
      </c>
      <c r="N34" s="70" t="str">
        <f>_xll.Assistant.XL.RIK_AC("INF06__;INF02@E=1,S=1021,G=0,T=0,P=0,C=/{0}:@R=A,S=1027,V={1}:R=B,S=1005,V={2}:R=D,S=1010,V={3}:R=E,S=2|1001,V={4}:R=F,S=1019,V={5}:R=G,S=1020,V={6}:R=G,S=2000,V={7}:",$R$2,$C$3,$C$4,$C$5,$B34,$C$6,N$4,$Q$1)</f>
        <v/>
      </c>
      <c r="O34" s="70" t="str">
        <f>_xll.Assistant.XL.RIK_AC("INF06__;INF02@E=1,S=1021,G=0,T=0,P=0,C=/{0}:@R=A,S=1027,V={1}:R=B,S=1005,V={2}:R=D,S=1010,V={3}:R=E,S=2|1001,V={4}:R=F,S=1019,V={5}:R=G,S=1020,V={6}:R=G,S=2000,V={7}:",$R$2,$C$3,$C$4,$C$5,$B34,$C$6,O$4,$Q$1)</f>
        <v/>
      </c>
      <c r="P34" s="70" t="str">
        <f>_xll.Assistant.XL.RIK_AC("INF06__;INF02@E=1,S=1021,G=0,T=0,P=0,C=/{0}:@R=A,S=1027,V={1}:R=B,S=1005,V={2}:R=D,S=1010,V={3}:R=E,S=2|1001,V={4}:R=F,S=1019,V={5}:R=G,S=1020,V={6}:R=G,S=2000,V={7}:",$R$2,$C$3,$C$4,$C$5,$B34,$C$6,P$4,$Q$1)</f>
        <v/>
      </c>
      <c r="Q34" s="71">
        <f t="shared" si="7"/>
        <v>0</v>
      </c>
    </row>
    <row r="35" spans="1:17" ht="15" customHeight="1" x14ac:dyDescent="0.25">
      <c r="B35" s="64" t="s">
        <v>99</v>
      </c>
      <c r="C35" s="65" t="s">
        <v>100</v>
      </c>
      <c r="D35" s="69"/>
      <c r="E35" s="70" t="str">
        <f>_xll.Assistant.XL.RIK_AC("INF06__;INF02@E=1,S=1021,G=0,T=0,P=0,C=/{0}:@R=A,S=1027,V={1}:R=B,S=1005,V={2}:R=D,S=1010,V={3}:R=E,S=2|1001,V={4}:R=F,S=1019,V={5}:R=G,S=1020,V={6}:R=G,S=2000,V={7}:",$R$2,$C$3,$C$4,$C$5,$B35,$C$6,E$4,$Q$1)</f>
        <v/>
      </c>
      <c r="F35" s="70" t="str">
        <f>_xll.Assistant.XL.RIK_AC("INF06__;INF02@E=1,S=1021,G=0,T=0,P=0,C=/{0}:@R=A,S=1027,V={1}:R=B,S=1005,V={2}:R=D,S=1010,V={3}:R=E,S=2|1001,V={4}:R=F,S=1019,V={5}:R=G,S=1020,V={6}:R=G,S=2000,V={7}:",$R$2,$C$3,$C$4,$C$5,$B35,$C$6,F$4,$Q$1)</f>
        <v/>
      </c>
      <c r="G35" s="70" t="str">
        <f>_xll.Assistant.XL.RIK_AC("INF06__;INF02@E=1,S=1021,G=0,T=0,P=0,C=/{0}:@R=A,S=1027,V={1}:R=B,S=1005,V={2}:R=D,S=1010,V={3}:R=E,S=2|1001,V={4}:R=F,S=1019,V={5}:R=G,S=1020,V={6}:R=G,S=2000,V={7}:",$R$2,$C$3,$C$4,$C$5,$B35,$C$6,G$4,$Q$1)</f>
        <v/>
      </c>
      <c r="H35" s="70" t="str">
        <f>_xll.Assistant.XL.RIK_AC("INF06__;INF02@E=1,S=1021,G=0,T=0,P=0,C=/{0}:@R=A,S=1027,V={1}:R=B,S=1005,V={2}:R=D,S=1010,V={3}:R=E,S=2|1001,V={4}:R=F,S=1019,V={5}:R=G,S=1020,V={6}:R=G,S=2000,V={7}:",$R$2,$C$3,$C$4,$C$5,$B35,$C$6,H$4,$Q$1)</f>
        <v/>
      </c>
      <c r="I35" s="70" t="str">
        <f>_xll.Assistant.XL.RIK_AC("INF06__;INF02@E=1,S=1021,G=0,T=0,P=0,C=/{0}:@R=A,S=1027,V={1}:R=B,S=1005,V={2}:R=D,S=1010,V={3}:R=E,S=2|1001,V={4}:R=F,S=1019,V={5}:R=G,S=1020,V={6}:R=G,S=2000,V={7}:",$R$2,$C$3,$C$4,$C$5,$B35,$C$6,I$4,$Q$1)</f>
        <v/>
      </c>
      <c r="J35" s="70" t="str">
        <f>_xll.Assistant.XL.RIK_AC("INF06__;INF02@E=1,S=1021,G=0,T=0,P=0,C=/{0}:@R=A,S=1027,V={1}:R=B,S=1005,V={2}:R=D,S=1010,V={3}:R=E,S=2|1001,V={4}:R=F,S=1019,V={5}:R=G,S=1020,V={6}:R=G,S=2000,V={7}:",$R$2,$C$3,$C$4,$C$5,$B35,$C$6,J$4,$Q$1)</f>
        <v/>
      </c>
      <c r="K35" s="70" t="str">
        <f>_xll.Assistant.XL.RIK_AC("INF06__;INF02@E=1,S=1021,G=0,T=0,P=0,C=/{0}:@R=A,S=1027,V={1}:R=B,S=1005,V={2}:R=D,S=1010,V={3}:R=E,S=2|1001,V={4}:R=F,S=1019,V={5}:R=G,S=1020,V={6}:R=G,S=2000,V={7}:",$R$2,$C$3,$C$4,$C$5,$B35,$C$6,K$4,$Q$1)</f>
        <v/>
      </c>
      <c r="L35" s="70" t="str">
        <f>_xll.Assistant.XL.RIK_AC("INF06__;INF02@E=1,S=1021,G=0,T=0,P=0,C=/{0}:@R=A,S=1027,V={1}:R=B,S=1005,V={2}:R=D,S=1010,V={3}:R=E,S=2|1001,V={4}:R=F,S=1019,V={5}:R=G,S=1020,V={6}:R=G,S=2000,V={7}:",$R$2,$C$3,$C$4,$C$5,$B35,$C$6,L$4,$Q$1)</f>
        <v/>
      </c>
      <c r="M35" s="70" t="str">
        <f>_xll.Assistant.XL.RIK_AC("INF06__;INF02@E=1,S=1021,G=0,T=0,P=0,C=/{0}:@R=A,S=1027,V={1}:R=B,S=1005,V={2}:R=D,S=1010,V={3}:R=E,S=2|1001,V={4}:R=F,S=1019,V={5}:R=G,S=1020,V={6}:R=G,S=2000,V={7}:",$R$2,$C$3,$C$4,$C$5,$B35,$C$6,M$4,$Q$1)</f>
        <v/>
      </c>
      <c r="N35" s="70" t="str">
        <f>_xll.Assistant.XL.RIK_AC("INF06__;INF02@E=1,S=1021,G=0,T=0,P=0,C=/{0}:@R=A,S=1027,V={1}:R=B,S=1005,V={2}:R=D,S=1010,V={3}:R=E,S=2|1001,V={4}:R=F,S=1019,V={5}:R=G,S=1020,V={6}:R=G,S=2000,V={7}:",$R$2,$C$3,$C$4,$C$5,$B35,$C$6,N$4,$Q$1)</f>
        <v/>
      </c>
      <c r="O35" s="70" t="str">
        <f>_xll.Assistant.XL.RIK_AC("INF06__;INF02@E=1,S=1021,G=0,T=0,P=0,C=/{0}:@R=A,S=1027,V={1}:R=B,S=1005,V={2}:R=D,S=1010,V={3}:R=E,S=2|1001,V={4}:R=F,S=1019,V={5}:R=G,S=1020,V={6}:R=G,S=2000,V={7}:",$R$2,$C$3,$C$4,$C$5,$B35,$C$6,O$4,$Q$1)</f>
        <v/>
      </c>
      <c r="P35" s="70" t="str">
        <f>_xll.Assistant.XL.RIK_AC("INF06__;INF02@E=1,S=1021,G=0,T=0,P=0,C=/{0}:@R=A,S=1027,V={1}:R=B,S=1005,V={2}:R=D,S=1010,V={3}:R=E,S=2|1001,V={4}:R=F,S=1019,V={5}:R=G,S=1020,V={6}:R=G,S=2000,V={7}:",$R$2,$C$3,$C$4,$C$5,$B35,$C$6,P$4,$Q$1)</f>
        <v/>
      </c>
      <c r="Q35" s="71">
        <f t="shared" si="7"/>
        <v>0</v>
      </c>
    </row>
    <row r="36" spans="1:17" ht="16.5" x14ac:dyDescent="0.25">
      <c r="B36" s="64" t="s">
        <v>101</v>
      </c>
      <c r="C36" s="65" t="s">
        <v>179</v>
      </c>
      <c r="D36" s="69"/>
      <c r="E36" s="70" t="str">
        <f>_xll.Assistant.XL.RIK_AC("INF06__;INF02@E=1,S=1021,G=0,T=0,P=0,C=/{0}:@R=A,S=1027,V={1}:R=B,S=1005,V={2}:R=D,S=1010,V={3}:R=E,S=2|1001,V={4}:R=F,S=1019,V={5}:R=G,S=1020,V={6}:R=G,S=2000,V={7}:",$R$2,$C$3,$C$4,$C$5,$B36,$C$6,E$4,$Q$1)</f>
        <v/>
      </c>
      <c r="F36" s="70" t="str">
        <f>_xll.Assistant.XL.RIK_AC("INF06__;INF02@E=1,S=1021,G=0,T=0,P=0,C=/{0}:@R=A,S=1027,V={1}:R=B,S=1005,V={2}:R=D,S=1010,V={3}:R=E,S=2|1001,V={4}:R=F,S=1019,V={5}:R=G,S=1020,V={6}:R=G,S=2000,V={7}:",$R$2,$C$3,$C$4,$C$5,$B36,$C$6,F$4,$Q$1)</f>
        <v/>
      </c>
      <c r="G36" s="70" t="str">
        <f>_xll.Assistant.XL.RIK_AC("INF06__;INF02@E=1,S=1021,G=0,T=0,P=0,C=/{0}:@R=A,S=1027,V={1}:R=B,S=1005,V={2}:R=D,S=1010,V={3}:R=E,S=2|1001,V={4}:R=F,S=1019,V={5}:R=G,S=1020,V={6}:R=G,S=2000,V={7}:",$R$2,$C$3,$C$4,$C$5,$B36,$C$6,G$4,$Q$1)</f>
        <v/>
      </c>
      <c r="H36" s="70" t="str">
        <f>_xll.Assistant.XL.RIK_AC("INF06__;INF02@E=1,S=1021,G=0,T=0,P=0,C=/{0}:@R=A,S=1027,V={1}:R=B,S=1005,V={2}:R=D,S=1010,V={3}:R=E,S=2|1001,V={4}:R=F,S=1019,V={5}:R=G,S=1020,V={6}:R=G,S=2000,V={7}:",$R$2,$C$3,$C$4,$C$5,$B36,$C$6,H$4,$Q$1)</f>
        <v/>
      </c>
      <c r="I36" s="70" t="str">
        <f>_xll.Assistant.XL.RIK_AC("INF06__;INF02@E=1,S=1021,G=0,T=0,P=0,C=/{0}:@R=A,S=1027,V={1}:R=B,S=1005,V={2}:R=D,S=1010,V={3}:R=E,S=2|1001,V={4}:R=F,S=1019,V={5}:R=G,S=1020,V={6}:R=G,S=2000,V={7}:",$R$2,$C$3,$C$4,$C$5,$B36,$C$6,I$4,$Q$1)</f>
        <v/>
      </c>
      <c r="J36" s="70" t="str">
        <f>_xll.Assistant.XL.RIK_AC("INF06__;INF02@E=1,S=1021,G=0,T=0,P=0,C=/{0}:@R=A,S=1027,V={1}:R=B,S=1005,V={2}:R=D,S=1010,V={3}:R=E,S=2|1001,V={4}:R=F,S=1019,V={5}:R=G,S=1020,V={6}:R=G,S=2000,V={7}:",$R$2,$C$3,$C$4,$C$5,$B36,$C$6,J$4,$Q$1)</f>
        <v/>
      </c>
      <c r="K36" s="70" t="str">
        <f>_xll.Assistant.XL.RIK_AC("INF06__;INF02@E=1,S=1021,G=0,T=0,P=0,C=/{0}:@R=A,S=1027,V={1}:R=B,S=1005,V={2}:R=D,S=1010,V={3}:R=E,S=2|1001,V={4}:R=F,S=1019,V={5}:R=G,S=1020,V={6}:R=G,S=2000,V={7}:",$R$2,$C$3,$C$4,$C$5,$B36,$C$6,K$4,$Q$1)</f>
        <v/>
      </c>
      <c r="L36" s="70" t="str">
        <f>_xll.Assistant.XL.RIK_AC("INF06__;INF02@E=1,S=1021,G=0,T=0,P=0,C=/{0}:@R=A,S=1027,V={1}:R=B,S=1005,V={2}:R=D,S=1010,V={3}:R=E,S=2|1001,V={4}:R=F,S=1019,V={5}:R=G,S=1020,V={6}:R=G,S=2000,V={7}:",$R$2,$C$3,$C$4,$C$5,$B36,$C$6,L$4,$Q$1)</f>
        <v/>
      </c>
      <c r="M36" s="70" t="str">
        <f>_xll.Assistant.XL.RIK_AC("INF06__;INF02@E=1,S=1021,G=0,T=0,P=0,C=/{0}:@R=A,S=1027,V={1}:R=B,S=1005,V={2}:R=D,S=1010,V={3}:R=E,S=2|1001,V={4}:R=F,S=1019,V={5}:R=G,S=1020,V={6}:R=G,S=2000,V={7}:",$R$2,$C$3,$C$4,$C$5,$B36,$C$6,M$4,$Q$1)</f>
        <v/>
      </c>
      <c r="N36" s="70" t="str">
        <f>_xll.Assistant.XL.RIK_AC("INF06__;INF02@E=1,S=1021,G=0,T=0,P=0,C=/{0}:@R=A,S=1027,V={1}:R=B,S=1005,V={2}:R=D,S=1010,V={3}:R=E,S=2|1001,V={4}:R=F,S=1019,V={5}:R=G,S=1020,V={6}:R=G,S=2000,V={7}:",$R$2,$C$3,$C$4,$C$5,$B36,$C$6,N$4,$Q$1)</f>
        <v/>
      </c>
      <c r="O36" s="70" t="str">
        <f>_xll.Assistant.XL.RIK_AC("INF06__;INF02@E=1,S=1021,G=0,T=0,P=0,C=/{0}:@R=A,S=1027,V={1}:R=B,S=1005,V={2}:R=D,S=1010,V={3}:R=E,S=2|1001,V={4}:R=F,S=1019,V={5}:R=G,S=1020,V={6}:R=G,S=2000,V={7}:",$R$2,$C$3,$C$4,$C$5,$B36,$C$6,O$4,$Q$1)</f>
        <v/>
      </c>
      <c r="P36" s="70" t="str">
        <f>_xll.Assistant.XL.RIK_AC("INF06__;INF02@E=1,S=1021,G=0,T=0,P=0,C=/{0}:@R=A,S=1027,V={1}:R=B,S=1005,V={2}:R=D,S=1010,V={3}:R=E,S=2|1001,V={4}:R=F,S=1019,V={5}:R=G,S=1020,V={6}:R=G,S=2000,V={7}:",$R$2,$C$3,$C$4,$C$5,$B36,$C$6,P$4,$Q$1)</f>
        <v/>
      </c>
      <c r="Q36" s="71">
        <f t="shared" si="7"/>
        <v>0</v>
      </c>
    </row>
    <row r="37" spans="1:17" ht="16.5" x14ac:dyDescent="0.25">
      <c r="B37" s="64" t="s">
        <v>103</v>
      </c>
      <c r="C37" s="65" t="s">
        <v>104</v>
      </c>
      <c r="D37" s="69"/>
      <c r="E37" s="70" t="str">
        <f>_xll.Assistant.XL.RIK_AC("INF06__;INF02@E=1,S=1021,G=0,T=0,P=0,C=/{0}:@R=A,S=1027,V={1}:R=B,S=1005,V={2}:R=D,S=1010,V={3}:R=E,S=2|1001,V={4}:R=F,S=1019,V={5}:R=G,S=1020,V={6}:R=G,S=2000,V={7}:",$R$2,$C$3,$C$4,$C$5,$B37,$C$6,E$4,$Q$1)</f>
        <v/>
      </c>
      <c r="F37" s="70" t="str">
        <f>_xll.Assistant.XL.RIK_AC("INF06__;INF02@E=1,S=1021,G=0,T=0,P=0,C=/{0}:@R=A,S=1027,V={1}:R=B,S=1005,V={2}:R=D,S=1010,V={3}:R=E,S=2|1001,V={4}:R=F,S=1019,V={5}:R=G,S=1020,V={6}:R=G,S=2000,V={7}:",$R$2,$C$3,$C$4,$C$5,$B37,$C$6,F$4,$Q$1)</f>
        <v/>
      </c>
      <c r="G37" s="70" t="str">
        <f>_xll.Assistant.XL.RIK_AC("INF06__;INF02@E=1,S=1021,G=0,T=0,P=0,C=/{0}:@R=A,S=1027,V={1}:R=B,S=1005,V={2}:R=D,S=1010,V={3}:R=E,S=2|1001,V={4}:R=F,S=1019,V={5}:R=G,S=1020,V={6}:R=G,S=2000,V={7}:",$R$2,$C$3,$C$4,$C$5,$B37,$C$6,G$4,$Q$1)</f>
        <v/>
      </c>
      <c r="H37" s="70" t="str">
        <f>_xll.Assistant.XL.RIK_AC("INF06__;INF02@E=1,S=1021,G=0,T=0,P=0,C=/{0}:@R=A,S=1027,V={1}:R=B,S=1005,V={2}:R=D,S=1010,V={3}:R=E,S=2|1001,V={4}:R=F,S=1019,V={5}:R=G,S=1020,V={6}:R=G,S=2000,V={7}:",$R$2,$C$3,$C$4,$C$5,$B37,$C$6,H$4,$Q$1)</f>
        <v/>
      </c>
      <c r="I37" s="70" t="str">
        <f>_xll.Assistant.XL.RIK_AC("INF06__;INF02@E=1,S=1021,G=0,T=0,P=0,C=/{0}:@R=A,S=1027,V={1}:R=B,S=1005,V={2}:R=D,S=1010,V={3}:R=E,S=2|1001,V={4}:R=F,S=1019,V={5}:R=G,S=1020,V={6}:R=G,S=2000,V={7}:",$R$2,$C$3,$C$4,$C$5,$B37,$C$6,I$4,$Q$1)</f>
        <v/>
      </c>
      <c r="J37" s="70" t="str">
        <f>_xll.Assistant.XL.RIK_AC("INF06__;INF02@E=1,S=1021,G=0,T=0,P=0,C=/{0}:@R=A,S=1027,V={1}:R=B,S=1005,V={2}:R=D,S=1010,V={3}:R=E,S=2|1001,V={4}:R=F,S=1019,V={5}:R=G,S=1020,V={6}:R=G,S=2000,V={7}:",$R$2,$C$3,$C$4,$C$5,$B37,$C$6,J$4,$Q$1)</f>
        <v/>
      </c>
      <c r="K37" s="70" t="str">
        <f>_xll.Assistant.XL.RIK_AC("INF06__;INF02@E=1,S=1021,G=0,T=0,P=0,C=/{0}:@R=A,S=1027,V={1}:R=B,S=1005,V={2}:R=D,S=1010,V={3}:R=E,S=2|1001,V={4}:R=F,S=1019,V={5}:R=G,S=1020,V={6}:R=G,S=2000,V={7}:",$R$2,$C$3,$C$4,$C$5,$B37,$C$6,K$4,$Q$1)</f>
        <v/>
      </c>
      <c r="L37" s="70" t="str">
        <f>_xll.Assistant.XL.RIK_AC("INF06__;INF02@E=1,S=1021,G=0,T=0,P=0,C=/{0}:@R=A,S=1027,V={1}:R=B,S=1005,V={2}:R=D,S=1010,V={3}:R=E,S=2|1001,V={4}:R=F,S=1019,V={5}:R=G,S=1020,V={6}:R=G,S=2000,V={7}:",$R$2,$C$3,$C$4,$C$5,$B37,$C$6,L$4,$Q$1)</f>
        <v/>
      </c>
      <c r="M37" s="70" t="str">
        <f>_xll.Assistant.XL.RIK_AC("INF06__;INF02@E=1,S=1021,G=0,T=0,P=0,C=/{0}:@R=A,S=1027,V={1}:R=B,S=1005,V={2}:R=D,S=1010,V={3}:R=E,S=2|1001,V={4}:R=F,S=1019,V={5}:R=G,S=1020,V={6}:R=G,S=2000,V={7}:",$R$2,$C$3,$C$4,$C$5,$B37,$C$6,M$4,$Q$1)</f>
        <v/>
      </c>
      <c r="N37" s="70" t="str">
        <f>_xll.Assistant.XL.RIK_AC("INF06__;INF02@E=1,S=1021,G=0,T=0,P=0,C=/{0}:@R=A,S=1027,V={1}:R=B,S=1005,V={2}:R=D,S=1010,V={3}:R=E,S=2|1001,V={4}:R=F,S=1019,V={5}:R=G,S=1020,V={6}:R=G,S=2000,V={7}:",$R$2,$C$3,$C$4,$C$5,$B37,$C$6,N$4,$Q$1)</f>
        <v/>
      </c>
      <c r="O37" s="70" t="str">
        <f>_xll.Assistant.XL.RIK_AC("INF06__;INF02@E=1,S=1021,G=0,T=0,P=0,C=/{0}:@R=A,S=1027,V={1}:R=B,S=1005,V={2}:R=D,S=1010,V={3}:R=E,S=2|1001,V={4}:R=F,S=1019,V={5}:R=G,S=1020,V={6}:R=G,S=2000,V={7}:",$R$2,$C$3,$C$4,$C$5,$B37,$C$6,O$4,$Q$1)</f>
        <v/>
      </c>
      <c r="P37" s="70" t="str">
        <f>_xll.Assistant.XL.RIK_AC("INF06__;INF02@E=1,S=1021,G=0,T=0,P=0,C=/{0}:@R=A,S=1027,V={1}:R=B,S=1005,V={2}:R=D,S=1010,V={3}:R=E,S=2|1001,V={4}:R=F,S=1019,V={5}:R=G,S=1020,V={6}:R=G,S=2000,V={7}:",$R$2,$C$3,$C$4,$C$5,$B37,$C$6,P$4,$Q$1)</f>
        <v/>
      </c>
      <c r="Q37" s="71">
        <f t="shared" si="7"/>
        <v>0</v>
      </c>
    </row>
    <row r="38" spans="1:17" ht="16.5" x14ac:dyDescent="0.25">
      <c r="B38" s="64" t="s">
        <v>105</v>
      </c>
      <c r="C38" s="65" t="s">
        <v>106</v>
      </c>
      <c r="D38" s="69"/>
      <c r="E38" s="70" t="str">
        <f>_xll.Assistant.XL.RIK_AC("INF06__;INF02@E=1,S=1021,G=0,T=0,P=0,C=/{0}:@R=A,S=1027,V={1}:R=B,S=1005,V={2}:R=D,S=1010,V={3}:R=E,S=2|1001,V={4}:R=F,S=1019,V={5}:R=G,S=1020,V={6}:R=G,S=2000,V={7}:",$R$2,$C$3,$C$4,$C$5,$B38,$C$6,E$4,$Q$1)</f>
        <v/>
      </c>
      <c r="F38" s="70" t="str">
        <f>_xll.Assistant.XL.RIK_AC("INF06__;INF02@E=1,S=1021,G=0,T=0,P=0,C=/{0}:@R=A,S=1027,V={1}:R=B,S=1005,V={2}:R=D,S=1010,V={3}:R=E,S=2|1001,V={4}:R=F,S=1019,V={5}:R=G,S=1020,V={6}:R=G,S=2000,V={7}:",$R$2,$C$3,$C$4,$C$5,$B38,$C$6,F$4,$Q$1)</f>
        <v/>
      </c>
      <c r="G38" s="70" t="str">
        <f>_xll.Assistant.XL.RIK_AC("INF06__;INF02@E=1,S=1021,G=0,T=0,P=0,C=/{0}:@R=A,S=1027,V={1}:R=B,S=1005,V={2}:R=D,S=1010,V={3}:R=E,S=2|1001,V={4}:R=F,S=1019,V={5}:R=G,S=1020,V={6}:R=G,S=2000,V={7}:",$R$2,$C$3,$C$4,$C$5,$B38,$C$6,G$4,$Q$1)</f>
        <v/>
      </c>
      <c r="H38" s="70" t="str">
        <f>_xll.Assistant.XL.RIK_AC("INF06__;INF02@E=1,S=1021,G=0,T=0,P=0,C=/{0}:@R=A,S=1027,V={1}:R=B,S=1005,V={2}:R=D,S=1010,V={3}:R=E,S=2|1001,V={4}:R=F,S=1019,V={5}:R=G,S=1020,V={6}:R=G,S=2000,V={7}:",$R$2,$C$3,$C$4,$C$5,$B38,$C$6,H$4,$Q$1)</f>
        <v/>
      </c>
      <c r="I38" s="70" t="str">
        <f>_xll.Assistant.XL.RIK_AC("INF06__;INF02@E=1,S=1021,G=0,T=0,P=0,C=/{0}:@R=A,S=1027,V={1}:R=B,S=1005,V={2}:R=D,S=1010,V={3}:R=E,S=2|1001,V={4}:R=F,S=1019,V={5}:R=G,S=1020,V={6}:R=G,S=2000,V={7}:",$R$2,$C$3,$C$4,$C$5,$B38,$C$6,I$4,$Q$1)</f>
        <v/>
      </c>
      <c r="J38" s="70" t="str">
        <f>_xll.Assistant.XL.RIK_AC("INF06__;INF02@E=1,S=1021,G=0,T=0,P=0,C=/{0}:@R=A,S=1027,V={1}:R=B,S=1005,V={2}:R=D,S=1010,V={3}:R=E,S=2|1001,V={4}:R=F,S=1019,V={5}:R=G,S=1020,V={6}:R=G,S=2000,V={7}:",$R$2,$C$3,$C$4,$C$5,$B38,$C$6,J$4,$Q$1)</f>
        <v/>
      </c>
      <c r="K38" s="70" t="str">
        <f>_xll.Assistant.XL.RIK_AC("INF06__;INF02@E=1,S=1021,G=0,T=0,P=0,C=/{0}:@R=A,S=1027,V={1}:R=B,S=1005,V={2}:R=D,S=1010,V={3}:R=E,S=2|1001,V={4}:R=F,S=1019,V={5}:R=G,S=1020,V={6}:R=G,S=2000,V={7}:",$R$2,$C$3,$C$4,$C$5,$B38,$C$6,K$4,$Q$1)</f>
        <v/>
      </c>
      <c r="L38" s="70" t="str">
        <f>_xll.Assistant.XL.RIK_AC("INF06__;INF02@E=1,S=1021,G=0,T=0,P=0,C=/{0}:@R=A,S=1027,V={1}:R=B,S=1005,V={2}:R=D,S=1010,V={3}:R=E,S=2|1001,V={4}:R=F,S=1019,V={5}:R=G,S=1020,V={6}:R=G,S=2000,V={7}:",$R$2,$C$3,$C$4,$C$5,$B38,$C$6,L$4,$Q$1)</f>
        <v/>
      </c>
      <c r="M38" s="70" t="str">
        <f>_xll.Assistant.XL.RIK_AC("INF06__;INF02@E=1,S=1021,G=0,T=0,P=0,C=/{0}:@R=A,S=1027,V={1}:R=B,S=1005,V={2}:R=D,S=1010,V={3}:R=E,S=2|1001,V={4}:R=F,S=1019,V={5}:R=G,S=1020,V={6}:R=G,S=2000,V={7}:",$R$2,$C$3,$C$4,$C$5,$B38,$C$6,M$4,$Q$1)</f>
        <v/>
      </c>
      <c r="N38" s="70" t="str">
        <f>_xll.Assistant.XL.RIK_AC("INF06__;INF02@E=1,S=1021,G=0,T=0,P=0,C=/{0}:@R=A,S=1027,V={1}:R=B,S=1005,V={2}:R=D,S=1010,V={3}:R=E,S=2|1001,V={4}:R=F,S=1019,V={5}:R=G,S=1020,V={6}:R=G,S=2000,V={7}:",$R$2,$C$3,$C$4,$C$5,$B38,$C$6,N$4,$Q$1)</f>
        <v/>
      </c>
      <c r="O38" s="70" t="str">
        <f>_xll.Assistant.XL.RIK_AC("INF06__;INF02@E=1,S=1021,G=0,T=0,P=0,C=/{0}:@R=A,S=1027,V={1}:R=B,S=1005,V={2}:R=D,S=1010,V={3}:R=E,S=2|1001,V={4}:R=F,S=1019,V={5}:R=G,S=1020,V={6}:R=G,S=2000,V={7}:",$R$2,$C$3,$C$4,$C$5,$B38,$C$6,O$4,$Q$1)</f>
        <v/>
      </c>
      <c r="P38" s="70" t="str">
        <f>_xll.Assistant.XL.RIK_AC("INF06__;INF02@E=1,S=1021,G=0,T=0,P=0,C=/{0}:@R=A,S=1027,V={1}:R=B,S=1005,V={2}:R=D,S=1010,V={3}:R=E,S=2|1001,V={4}:R=F,S=1019,V={5}:R=G,S=1020,V={6}:R=G,S=2000,V={7}:",$R$2,$C$3,$C$4,$C$5,$B38,$C$6,P$4,$Q$1)</f>
        <v/>
      </c>
      <c r="Q38" s="71">
        <f t="shared" si="7"/>
        <v>0</v>
      </c>
    </row>
    <row r="39" spans="1:17" ht="16.5" x14ac:dyDescent="0.25">
      <c r="B39" s="64" t="s">
        <v>107</v>
      </c>
      <c r="C39" s="65" t="s">
        <v>108</v>
      </c>
      <c r="D39" s="69"/>
      <c r="E39" s="70" t="str">
        <f>_xll.Assistant.XL.RIK_AC("INF06__;INF02@E=1,S=1021,G=0,T=0,P=0,C=/{0}:@R=A,S=1027,V={1}:R=B,S=1005,V={2}:R=D,S=1010,V={3}:R=E,S=2|1001,V={4}:R=F,S=1019,V={5}:R=G,S=1020,V={6}:R=G,S=2000,V={7}:",$R$2,$C$3,$C$4,$C$5,$B39,$C$6,E$4,$Q$1)</f>
        <v/>
      </c>
      <c r="F39" s="70" t="str">
        <f>_xll.Assistant.XL.RIK_AC("INF06__;INF02@E=1,S=1021,G=0,T=0,P=0,C=/{0}:@R=A,S=1027,V={1}:R=B,S=1005,V={2}:R=D,S=1010,V={3}:R=E,S=2|1001,V={4}:R=F,S=1019,V={5}:R=G,S=1020,V={6}:R=G,S=2000,V={7}:",$R$2,$C$3,$C$4,$C$5,$B39,$C$6,F$4,$Q$1)</f>
        <v/>
      </c>
      <c r="G39" s="70" t="str">
        <f>_xll.Assistant.XL.RIK_AC("INF06__;INF02@E=1,S=1021,G=0,T=0,P=0,C=/{0}:@R=A,S=1027,V={1}:R=B,S=1005,V={2}:R=D,S=1010,V={3}:R=E,S=2|1001,V={4}:R=F,S=1019,V={5}:R=G,S=1020,V={6}:R=G,S=2000,V={7}:",$R$2,$C$3,$C$4,$C$5,$B39,$C$6,G$4,$Q$1)</f>
        <v/>
      </c>
      <c r="H39" s="70" t="str">
        <f>_xll.Assistant.XL.RIK_AC("INF06__;INF02@E=1,S=1021,G=0,T=0,P=0,C=/{0}:@R=A,S=1027,V={1}:R=B,S=1005,V={2}:R=D,S=1010,V={3}:R=E,S=2|1001,V={4}:R=F,S=1019,V={5}:R=G,S=1020,V={6}:R=G,S=2000,V={7}:",$R$2,$C$3,$C$4,$C$5,$B39,$C$6,H$4,$Q$1)</f>
        <v/>
      </c>
      <c r="I39" s="70" t="str">
        <f>_xll.Assistant.XL.RIK_AC("INF06__;INF02@E=1,S=1021,G=0,T=0,P=0,C=/{0}:@R=A,S=1027,V={1}:R=B,S=1005,V={2}:R=D,S=1010,V={3}:R=E,S=2|1001,V={4}:R=F,S=1019,V={5}:R=G,S=1020,V={6}:R=G,S=2000,V={7}:",$R$2,$C$3,$C$4,$C$5,$B39,$C$6,I$4,$Q$1)</f>
        <v/>
      </c>
      <c r="J39" s="70" t="str">
        <f>_xll.Assistant.XL.RIK_AC("INF06__;INF02@E=1,S=1021,G=0,T=0,P=0,C=/{0}:@R=A,S=1027,V={1}:R=B,S=1005,V={2}:R=D,S=1010,V={3}:R=E,S=2|1001,V={4}:R=F,S=1019,V={5}:R=G,S=1020,V={6}:R=G,S=2000,V={7}:",$R$2,$C$3,$C$4,$C$5,$B39,$C$6,J$4,$Q$1)</f>
        <v/>
      </c>
      <c r="K39" s="70" t="str">
        <f>_xll.Assistant.XL.RIK_AC("INF06__;INF02@E=1,S=1021,G=0,T=0,P=0,C=/{0}:@R=A,S=1027,V={1}:R=B,S=1005,V={2}:R=D,S=1010,V={3}:R=E,S=2|1001,V={4}:R=F,S=1019,V={5}:R=G,S=1020,V={6}:R=G,S=2000,V={7}:",$R$2,$C$3,$C$4,$C$5,$B39,$C$6,K$4,$Q$1)</f>
        <v/>
      </c>
      <c r="L39" s="70" t="str">
        <f>_xll.Assistant.XL.RIK_AC("INF06__;INF02@E=1,S=1021,G=0,T=0,P=0,C=/{0}:@R=A,S=1027,V={1}:R=B,S=1005,V={2}:R=D,S=1010,V={3}:R=E,S=2|1001,V={4}:R=F,S=1019,V={5}:R=G,S=1020,V={6}:R=G,S=2000,V={7}:",$R$2,$C$3,$C$4,$C$5,$B39,$C$6,L$4,$Q$1)</f>
        <v/>
      </c>
      <c r="M39" s="70" t="str">
        <f>_xll.Assistant.XL.RIK_AC("INF06__;INF02@E=1,S=1021,G=0,T=0,P=0,C=/{0}:@R=A,S=1027,V={1}:R=B,S=1005,V={2}:R=D,S=1010,V={3}:R=E,S=2|1001,V={4}:R=F,S=1019,V={5}:R=G,S=1020,V={6}:R=G,S=2000,V={7}:",$R$2,$C$3,$C$4,$C$5,$B39,$C$6,M$4,$Q$1)</f>
        <v/>
      </c>
      <c r="N39" s="70" t="str">
        <f>_xll.Assistant.XL.RIK_AC("INF06__;INF02@E=1,S=1021,G=0,T=0,P=0,C=/{0}:@R=A,S=1027,V={1}:R=B,S=1005,V={2}:R=D,S=1010,V={3}:R=E,S=2|1001,V={4}:R=F,S=1019,V={5}:R=G,S=1020,V={6}:R=G,S=2000,V={7}:",$R$2,$C$3,$C$4,$C$5,$B39,$C$6,N$4,$Q$1)</f>
        <v/>
      </c>
      <c r="O39" s="70" t="str">
        <f>_xll.Assistant.XL.RIK_AC("INF06__;INF02@E=1,S=1021,G=0,T=0,P=0,C=/{0}:@R=A,S=1027,V={1}:R=B,S=1005,V={2}:R=D,S=1010,V={3}:R=E,S=2|1001,V={4}:R=F,S=1019,V={5}:R=G,S=1020,V={6}:R=G,S=2000,V={7}:",$R$2,$C$3,$C$4,$C$5,$B39,$C$6,O$4,$Q$1)</f>
        <v/>
      </c>
      <c r="P39" s="70" t="str">
        <f>_xll.Assistant.XL.RIK_AC("INF06__;INF02@E=1,S=1021,G=0,T=0,P=0,C=/{0}:@R=A,S=1027,V={1}:R=B,S=1005,V={2}:R=D,S=1010,V={3}:R=E,S=2|1001,V={4}:R=F,S=1019,V={5}:R=G,S=1020,V={6}:R=G,S=2000,V={7}:",$R$2,$C$3,$C$4,$C$5,$B39,$C$6,P$4,$Q$1)</f>
        <v/>
      </c>
      <c r="Q39" s="71">
        <f t="shared" si="7"/>
        <v>0</v>
      </c>
    </row>
    <row r="40" spans="1:17" ht="16.5" x14ac:dyDescent="0.25">
      <c r="B40" s="64" t="s">
        <v>109</v>
      </c>
      <c r="C40" s="65" t="s">
        <v>110</v>
      </c>
      <c r="D40" s="69"/>
      <c r="E40" s="70" t="str">
        <f>_xll.Assistant.XL.RIK_AC("INF06__;INF02@E=1,S=1021,G=0,T=0,P=0,C=/{0}:@R=A,S=1027,V={1}:R=B,S=1005,V={2}:R=D,S=1010,V={3}:R=E,S=2|1001,V={4}:R=F,S=1019,V={5}:R=G,S=1020,V={6}:R=G,S=2000,V={7}:",$R$2,$C$3,$C$4,$C$5,$B40,$C$6,E$4,$Q$1)</f>
        <v/>
      </c>
      <c r="F40" s="70" t="str">
        <f>_xll.Assistant.XL.RIK_AC("INF06__;INF02@E=1,S=1021,G=0,T=0,P=0,C=/{0}:@R=A,S=1027,V={1}:R=B,S=1005,V={2}:R=D,S=1010,V={3}:R=E,S=2|1001,V={4}:R=F,S=1019,V={5}:R=G,S=1020,V={6}:R=G,S=2000,V={7}:",$R$2,$C$3,$C$4,$C$5,$B40,$C$6,F$4,$Q$1)</f>
        <v/>
      </c>
      <c r="G40" s="70" t="str">
        <f>_xll.Assistant.XL.RIK_AC("INF06__;INF02@E=1,S=1021,G=0,T=0,P=0,C=/{0}:@R=A,S=1027,V={1}:R=B,S=1005,V={2}:R=D,S=1010,V={3}:R=E,S=2|1001,V={4}:R=F,S=1019,V={5}:R=G,S=1020,V={6}:R=G,S=2000,V={7}:",$R$2,$C$3,$C$4,$C$5,$B40,$C$6,G$4,$Q$1)</f>
        <v/>
      </c>
      <c r="H40" s="70" t="str">
        <f>_xll.Assistant.XL.RIK_AC("INF06__;INF02@E=1,S=1021,G=0,T=0,P=0,C=/{0}:@R=A,S=1027,V={1}:R=B,S=1005,V={2}:R=D,S=1010,V={3}:R=E,S=2|1001,V={4}:R=F,S=1019,V={5}:R=G,S=1020,V={6}:R=G,S=2000,V={7}:",$R$2,$C$3,$C$4,$C$5,$B40,$C$6,H$4,$Q$1)</f>
        <v/>
      </c>
      <c r="I40" s="70" t="str">
        <f>_xll.Assistant.XL.RIK_AC("INF06__;INF02@E=1,S=1021,G=0,T=0,P=0,C=/{0}:@R=A,S=1027,V={1}:R=B,S=1005,V={2}:R=D,S=1010,V={3}:R=E,S=2|1001,V={4}:R=F,S=1019,V={5}:R=G,S=1020,V={6}:R=G,S=2000,V={7}:",$R$2,$C$3,$C$4,$C$5,$B40,$C$6,I$4,$Q$1)</f>
        <v/>
      </c>
      <c r="J40" s="70" t="str">
        <f>_xll.Assistant.XL.RIK_AC("INF06__;INF02@E=1,S=1021,G=0,T=0,P=0,C=/{0}:@R=A,S=1027,V={1}:R=B,S=1005,V={2}:R=D,S=1010,V={3}:R=E,S=2|1001,V={4}:R=F,S=1019,V={5}:R=G,S=1020,V={6}:R=G,S=2000,V={7}:",$R$2,$C$3,$C$4,$C$5,$B40,$C$6,J$4,$Q$1)</f>
        <v/>
      </c>
      <c r="K40" s="70" t="str">
        <f>_xll.Assistant.XL.RIK_AC("INF06__;INF02@E=1,S=1021,G=0,T=0,P=0,C=/{0}:@R=A,S=1027,V={1}:R=B,S=1005,V={2}:R=D,S=1010,V={3}:R=E,S=2|1001,V={4}:R=F,S=1019,V={5}:R=G,S=1020,V={6}:R=G,S=2000,V={7}:",$R$2,$C$3,$C$4,$C$5,$B40,$C$6,K$4,$Q$1)</f>
        <v/>
      </c>
      <c r="L40" s="70" t="str">
        <f>_xll.Assistant.XL.RIK_AC("INF06__;INF02@E=1,S=1021,G=0,T=0,P=0,C=/{0}:@R=A,S=1027,V={1}:R=B,S=1005,V={2}:R=D,S=1010,V={3}:R=E,S=2|1001,V={4}:R=F,S=1019,V={5}:R=G,S=1020,V={6}:R=G,S=2000,V={7}:",$R$2,$C$3,$C$4,$C$5,$B40,$C$6,L$4,$Q$1)</f>
        <v/>
      </c>
      <c r="M40" s="70" t="str">
        <f>_xll.Assistant.XL.RIK_AC("INF06__;INF02@E=1,S=1021,G=0,T=0,P=0,C=/{0}:@R=A,S=1027,V={1}:R=B,S=1005,V={2}:R=D,S=1010,V={3}:R=E,S=2|1001,V={4}:R=F,S=1019,V={5}:R=G,S=1020,V={6}:R=G,S=2000,V={7}:",$R$2,$C$3,$C$4,$C$5,$B40,$C$6,M$4,$Q$1)</f>
        <v/>
      </c>
      <c r="N40" s="70" t="str">
        <f>_xll.Assistant.XL.RIK_AC("INF06__;INF02@E=1,S=1021,G=0,T=0,P=0,C=/{0}:@R=A,S=1027,V={1}:R=B,S=1005,V={2}:R=D,S=1010,V={3}:R=E,S=2|1001,V={4}:R=F,S=1019,V={5}:R=G,S=1020,V={6}:R=G,S=2000,V={7}:",$R$2,$C$3,$C$4,$C$5,$B40,$C$6,N$4,$Q$1)</f>
        <v/>
      </c>
      <c r="O40" s="70" t="str">
        <f>_xll.Assistant.XL.RIK_AC("INF06__;INF02@E=1,S=1021,G=0,T=0,P=0,C=/{0}:@R=A,S=1027,V={1}:R=B,S=1005,V={2}:R=D,S=1010,V={3}:R=E,S=2|1001,V={4}:R=F,S=1019,V={5}:R=G,S=1020,V={6}:R=G,S=2000,V={7}:",$R$2,$C$3,$C$4,$C$5,$B40,$C$6,O$4,$Q$1)</f>
        <v/>
      </c>
      <c r="P40" s="70" t="str">
        <f>_xll.Assistant.XL.RIK_AC("INF06__;INF02@E=1,S=1021,G=0,T=0,P=0,C=/{0}:@R=A,S=1027,V={1}:R=B,S=1005,V={2}:R=D,S=1010,V={3}:R=E,S=2|1001,V={4}:R=F,S=1019,V={5}:R=G,S=1020,V={6}:R=G,S=2000,V={7}:",$R$2,$C$3,$C$4,$C$5,$B40,$C$6,P$4,$Q$1)</f>
        <v/>
      </c>
      <c r="Q40" s="71">
        <f t="shared" si="7"/>
        <v>0</v>
      </c>
    </row>
    <row r="41" spans="1:17" ht="15" x14ac:dyDescent="0.25">
      <c r="A41" s="1"/>
      <c r="B41" s="79"/>
      <c r="C41" s="76" t="s">
        <v>180</v>
      </c>
      <c r="D41" s="77"/>
      <c r="E41" s="77">
        <f>SUM(E35:E40)</f>
        <v>0</v>
      </c>
      <c r="F41" s="77">
        <f t="shared" ref="F41:Q41" si="8">SUM(F35:F40)</f>
        <v>0</v>
      </c>
      <c r="G41" s="77">
        <f t="shared" si="8"/>
        <v>0</v>
      </c>
      <c r="H41" s="77">
        <f t="shared" si="8"/>
        <v>0</v>
      </c>
      <c r="I41" s="77">
        <f t="shared" si="8"/>
        <v>0</v>
      </c>
      <c r="J41" s="77">
        <f t="shared" si="8"/>
        <v>0</v>
      </c>
      <c r="K41" s="77">
        <f t="shared" si="8"/>
        <v>0</v>
      </c>
      <c r="L41" s="77">
        <f t="shared" si="8"/>
        <v>0</v>
      </c>
      <c r="M41" s="77">
        <f t="shared" si="8"/>
        <v>0</v>
      </c>
      <c r="N41" s="77">
        <f t="shared" si="8"/>
        <v>0</v>
      </c>
      <c r="O41" s="77">
        <f t="shared" si="8"/>
        <v>0</v>
      </c>
      <c r="P41" s="77">
        <f t="shared" si="8"/>
        <v>0</v>
      </c>
      <c r="Q41" s="78">
        <f t="shared" si="8"/>
        <v>0</v>
      </c>
    </row>
    <row r="42" spans="1:17" ht="16.5" x14ac:dyDescent="0.25">
      <c r="B42" s="64" t="s">
        <v>112</v>
      </c>
      <c r="C42" s="65" t="s">
        <v>113</v>
      </c>
      <c r="D42" s="69"/>
      <c r="E42" s="70" t="str">
        <f>_xll.Assistant.XL.RIK_AC("INF06__;INF02@E=1,S=1021,G=0,T=0,P=0,C=/{0}:@R=A,S=1027,V={1}:R=B,S=1005,V={2}:R=D,S=1010,V={3}:R=E,S=2|1001,V={4}:R=F,S=1019,V={5}:R=G,S=1020,V={6}:R=G,S=2000,V={7}:",$R$2,$C$3,$C$4,$C$5,$B42,$C$6,E$4,$Q$1)</f>
        <v/>
      </c>
      <c r="F42" s="70" t="str">
        <f>_xll.Assistant.XL.RIK_AC("INF06__;INF02@E=1,S=1021,G=0,T=0,P=0,C=/{0}:@R=A,S=1027,V={1}:R=B,S=1005,V={2}:R=D,S=1010,V={3}:R=E,S=2|1001,V={4}:R=F,S=1019,V={5}:R=G,S=1020,V={6}:R=G,S=2000,V={7}:",$R$2,$C$3,$C$4,$C$5,$B42,$C$6,F$4,$Q$1)</f>
        <v/>
      </c>
      <c r="G42" s="70" t="str">
        <f>_xll.Assistant.XL.RIK_AC("INF06__;INF02@E=1,S=1021,G=0,T=0,P=0,C=/{0}:@R=A,S=1027,V={1}:R=B,S=1005,V={2}:R=D,S=1010,V={3}:R=E,S=2|1001,V={4}:R=F,S=1019,V={5}:R=G,S=1020,V={6}:R=G,S=2000,V={7}:",$R$2,$C$3,$C$4,$C$5,$B42,$C$6,G$4,$Q$1)</f>
        <v/>
      </c>
      <c r="H42" s="70" t="str">
        <f>_xll.Assistant.XL.RIK_AC("INF06__;INF02@E=1,S=1021,G=0,T=0,P=0,C=/{0}:@R=A,S=1027,V={1}:R=B,S=1005,V={2}:R=D,S=1010,V={3}:R=E,S=2|1001,V={4}:R=F,S=1019,V={5}:R=G,S=1020,V={6}:R=G,S=2000,V={7}:",$R$2,$C$3,$C$4,$C$5,$B42,$C$6,H$4,$Q$1)</f>
        <v/>
      </c>
      <c r="I42" s="70" t="str">
        <f>_xll.Assistant.XL.RIK_AC("INF06__;INF02@E=1,S=1021,G=0,T=0,P=0,C=/{0}:@R=A,S=1027,V={1}:R=B,S=1005,V={2}:R=D,S=1010,V={3}:R=E,S=2|1001,V={4}:R=F,S=1019,V={5}:R=G,S=1020,V={6}:R=G,S=2000,V={7}:",$R$2,$C$3,$C$4,$C$5,$B42,$C$6,I$4,$Q$1)</f>
        <v/>
      </c>
      <c r="J42" s="70" t="str">
        <f>_xll.Assistant.XL.RIK_AC("INF06__;INF02@E=1,S=1021,G=0,T=0,P=0,C=/{0}:@R=A,S=1027,V={1}:R=B,S=1005,V={2}:R=D,S=1010,V={3}:R=E,S=2|1001,V={4}:R=F,S=1019,V={5}:R=G,S=1020,V={6}:R=G,S=2000,V={7}:",$R$2,$C$3,$C$4,$C$5,$B42,$C$6,J$4,$Q$1)</f>
        <v/>
      </c>
      <c r="K42" s="70" t="str">
        <f>_xll.Assistant.XL.RIK_AC("INF06__;INF02@E=1,S=1021,G=0,T=0,P=0,C=/{0}:@R=A,S=1027,V={1}:R=B,S=1005,V={2}:R=D,S=1010,V={3}:R=E,S=2|1001,V={4}:R=F,S=1019,V={5}:R=G,S=1020,V={6}:R=G,S=2000,V={7}:",$R$2,$C$3,$C$4,$C$5,$B42,$C$6,K$4,$Q$1)</f>
        <v/>
      </c>
      <c r="L42" s="70" t="str">
        <f>_xll.Assistant.XL.RIK_AC("INF06__;INF02@E=1,S=1021,G=0,T=0,P=0,C=/{0}:@R=A,S=1027,V={1}:R=B,S=1005,V={2}:R=D,S=1010,V={3}:R=E,S=2|1001,V={4}:R=F,S=1019,V={5}:R=G,S=1020,V={6}:R=G,S=2000,V={7}:",$R$2,$C$3,$C$4,$C$5,$B42,$C$6,L$4,$Q$1)</f>
        <v/>
      </c>
      <c r="M42" s="70" t="str">
        <f>_xll.Assistant.XL.RIK_AC("INF06__;INF02@E=1,S=1021,G=0,T=0,P=0,C=/{0}:@R=A,S=1027,V={1}:R=B,S=1005,V={2}:R=D,S=1010,V={3}:R=E,S=2|1001,V={4}:R=F,S=1019,V={5}:R=G,S=1020,V={6}:R=G,S=2000,V={7}:",$R$2,$C$3,$C$4,$C$5,$B42,$C$6,M$4,$Q$1)</f>
        <v/>
      </c>
      <c r="N42" s="70" t="str">
        <f>_xll.Assistant.XL.RIK_AC("INF06__;INF02@E=1,S=1021,G=0,T=0,P=0,C=/{0}:@R=A,S=1027,V={1}:R=B,S=1005,V={2}:R=D,S=1010,V={3}:R=E,S=2|1001,V={4}:R=F,S=1019,V={5}:R=G,S=1020,V={6}:R=G,S=2000,V={7}:",$R$2,$C$3,$C$4,$C$5,$B42,$C$6,N$4,$Q$1)</f>
        <v/>
      </c>
      <c r="O42" s="70" t="str">
        <f>_xll.Assistant.XL.RIK_AC("INF06__;INF02@E=1,S=1021,G=0,T=0,P=0,C=/{0}:@R=A,S=1027,V={1}:R=B,S=1005,V={2}:R=D,S=1010,V={3}:R=E,S=2|1001,V={4}:R=F,S=1019,V={5}:R=G,S=1020,V={6}:R=G,S=2000,V={7}:",$R$2,$C$3,$C$4,$C$5,$B42,$C$6,O$4,$Q$1)</f>
        <v/>
      </c>
      <c r="P42" s="70" t="str">
        <f>_xll.Assistant.XL.RIK_AC("INF06__;INF02@E=1,S=1021,G=0,T=0,P=0,C=/{0}:@R=A,S=1027,V={1}:R=B,S=1005,V={2}:R=D,S=1010,V={3}:R=E,S=2|1001,V={4}:R=F,S=1019,V={5}:R=G,S=1020,V={6}:R=G,S=2000,V={7}:",$R$2,$C$3,$C$4,$C$5,$B42,$C$6,P$4,$Q$1)</f>
        <v/>
      </c>
      <c r="Q42" s="71">
        <f t="shared" ref="Q42:Q45" si="9">SUM(E42:P42)</f>
        <v>0</v>
      </c>
    </row>
    <row r="43" spans="1:17" ht="16.5" x14ac:dyDescent="0.25">
      <c r="B43" s="64" t="s">
        <v>114</v>
      </c>
      <c r="C43" s="65" t="s">
        <v>115</v>
      </c>
      <c r="D43" s="69"/>
      <c r="E43" s="70" t="str">
        <f>_xll.Assistant.XL.RIK_AC("INF06__;INF02@E=1,S=1021,G=0,T=0,P=0,C=/{0}:@R=A,S=1027,V={1}:R=B,S=1005,V={2}:R=D,S=1010,V={3}:R=E,S=2|1001,V={4}:R=F,S=1019,V={5}:R=G,S=1020,V={6}:R=G,S=2000,V={7}:",$R$2,$C$3,$C$4,$C$5,$B43,$C$6,E$4,$Q$1)</f>
        <v/>
      </c>
      <c r="F43" s="70" t="str">
        <f>_xll.Assistant.XL.RIK_AC("INF06__;INF02@E=1,S=1021,G=0,T=0,P=0,C=/{0}:@R=A,S=1027,V={1}:R=B,S=1005,V={2}:R=D,S=1010,V={3}:R=E,S=2|1001,V={4}:R=F,S=1019,V={5}:R=G,S=1020,V={6}:R=G,S=2000,V={7}:",$R$2,$C$3,$C$4,$C$5,$B43,$C$6,F$4,$Q$1)</f>
        <v/>
      </c>
      <c r="G43" s="70" t="str">
        <f>_xll.Assistant.XL.RIK_AC("INF06__;INF02@E=1,S=1021,G=0,T=0,P=0,C=/{0}:@R=A,S=1027,V={1}:R=B,S=1005,V={2}:R=D,S=1010,V={3}:R=E,S=2|1001,V={4}:R=F,S=1019,V={5}:R=G,S=1020,V={6}:R=G,S=2000,V={7}:",$R$2,$C$3,$C$4,$C$5,$B43,$C$6,G$4,$Q$1)</f>
        <v/>
      </c>
      <c r="H43" s="70" t="str">
        <f>_xll.Assistant.XL.RIK_AC("INF06__;INF02@E=1,S=1021,G=0,T=0,P=0,C=/{0}:@R=A,S=1027,V={1}:R=B,S=1005,V={2}:R=D,S=1010,V={3}:R=E,S=2|1001,V={4}:R=F,S=1019,V={5}:R=G,S=1020,V={6}:R=G,S=2000,V={7}:",$R$2,$C$3,$C$4,$C$5,$B43,$C$6,H$4,$Q$1)</f>
        <v/>
      </c>
      <c r="I43" s="70" t="str">
        <f>_xll.Assistant.XL.RIK_AC("INF06__;INF02@E=1,S=1021,G=0,T=0,P=0,C=/{0}:@R=A,S=1027,V={1}:R=B,S=1005,V={2}:R=D,S=1010,V={3}:R=E,S=2|1001,V={4}:R=F,S=1019,V={5}:R=G,S=1020,V={6}:R=G,S=2000,V={7}:",$R$2,$C$3,$C$4,$C$5,$B43,$C$6,I$4,$Q$1)</f>
        <v/>
      </c>
      <c r="J43" s="70" t="str">
        <f>_xll.Assistant.XL.RIK_AC("INF06__;INF02@E=1,S=1021,G=0,T=0,P=0,C=/{0}:@R=A,S=1027,V={1}:R=B,S=1005,V={2}:R=D,S=1010,V={3}:R=E,S=2|1001,V={4}:R=F,S=1019,V={5}:R=G,S=1020,V={6}:R=G,S=2000,V={7}:",$R$2,$C$3,$C$4,$C$5,$B43,$C$6,J$4,$Q$1)</f>
        <v/>
      </c>
      <c r="K43" s="70" t="str">
        <f>_xll.Assistant.XL.RIK_AC("INF06__;INF02@E=1,S=1021,G=0,T=0,P=0,C=/{0}:@R=A,S=1027,V={1}:R=B,S=1005,V={2}:R=D,S=1010,V={3}:R=E,S=2|1001,V={4}:R=F,S=1019,V={5}:R=G,S=1020,V={6}:R=G,S=2000,V={7}:",$R$2,$C$3,$C$4,$C$5,$B43,$C$6,K$4,$Q$1)</f>
        <v/>
      </c>
      <c r="L43" s="70" t="str">
        <f>_xll.Assistant.XL.RIK_AC("INF06__;INF02@E=1,S=1021,G=0,T=0,P=0,C=/{0}:@R=A,S=1027,V={1}:R=B,S=1005,V={2}:R=D,S=1010,V={3}:R=E,S=2|1001,V={4}:R=F,S=1019,V={5}:R=G,S=1020,V={6}:R=G,S=2000,V={7}:",$R$2,$C$3,$C$4,$C$5,$B43,$C$6,L$4,$Q$1)</f>
        <v/>
      </c>
      <c r="M43" s="70" t="str">
        <f>_xll.Assistant.XL.RIK_AC("INF06__;INF02@E=1,S=1021,G=0,T=0,P=0,C=/{0}:@R=A,S=1027,V={1}:R=B,S=1005,V={2}:R=D,S=1010,V={3}:R=E,S=2|1001,V={4}:R=F,S=1019,V={5}:R=G,S=1020,V={6}:R=G,S=2000,V={7}:",$R$2,$C$3,$C$4,$C$5,$B43,$C$6,M$4,$Q$1)</f>
        <v/>
      </c>
      <c r="N43" s="70" t="str">
        <f>_xll.Assistant.XL.RIK_AC("INF06__;INF02@E=1,S=1021,G=0,T=0,P=0,C=/{0}:@R=A,S=1027,V={1}:R=B,S=1005,V={2}:R=D,S=1010,V={3}:R=E,S=2|1001,V={4}:R=F,S=1019,V={5}:R=G,S=1020,V={6}:R=G,S=2000,V={7}:",$R$2,$C$3,$C$4,$C$5,$B43,$C$6,N$4,$Q$1)</f>
        <v/>
      </c>
      <c r="O43" s="70" t="str">
        <f>_xll.Assistant.XL.RIK_AC("INF06__;INF02@E=1,S=1021,G=0,T=0,P=0,C=/{0}:@R=A,S=1027,V={1}:R=B,S=1005,V={2}:R=D,S=1010,V={3}:R=E,S=2|1001,V={4}:R=F,S=1019,V={5}:R=G,S=1020,V={6}:R=G,S=2000,V={7}:",$R$2,$C$3,$C$4,$C$5,$B43,$C$6,O$4,$Q$1)</f>
        <v/>
      </c>
      <c r="P43" s="70" t="str">
        <f>_xll.Assistant.XL.RIK_AC("INF06__;INF02@E=1,S=1021,G=0,T=0,P=0,C=/{0}:@R=A,S=1027,V={1}:R=B,S=1005,V={2}:R=D,S=1010,V={3}:R=E,S=2|1001,V={4}:R=F,S=1019,V={5}:R=G,S=1020,V={6}:R=G,S=2000,V={7}:",$R$2,$C$3,$C$4,$C$5,$B43,$C$6,P$4,$Q$1)</f>
        <v/>
      </c>
      <c r="Q43" s="71">
        <f t="shared" si="9"/>
        <v>0</v>
      </c>
    </row>
    <row r="44" spans="1:17" ht="16.5" x14ac:dyDescent="0.25">
      <c r="B44" s="64" t="s">
        <v>116</v>
      </c>
      <c r="C44" s="65" t="s">
        <v>117</v>
      </c>
      <c r="D44" s="69"/>
      <c r="E44" s="70" t="str">
        <f>_xll.Assistant.XL.RIK_AC("INF06__;INF02@E=1,S=1021,G=0,T=0,P=0,C=/{0}:@R=A,S=1027,V={1}:R=B,S=1005,V={2}:R=D,S=1010,V={3}:R=E,S=2|1001,V={4}:R=F,S=1019,V={5}:R=G,S=1020,V={6}:R=G,S=2000,V={7}:",$R$2,$C$3,$C$4,$C$5,$B44,$C$6,E$4,$Q$1)</f>
        <v/>
      </c>
      <c r="F44" s="70" t="str">
        <f>_xll.Assistant.XL.RIK_AC("INF06__;INF02@E=1,S=1021,G=0,T=0,P=0,C=/{0}:@R=A,S=1027,V={1}:R=B,S=1005,V={2}:R=D,S=1010,V={3}:R=E,S=2|1001,V={4}:R=F,S=1019,V={5}:R=G,S=1020,V={6}:R=G,S=2000,V={7}:",$R$2,$C$3,$C$4,$C$5,$B44,$C$6,F$4,$Q$1)</f>
        <v/>
      </c>
      <c r="G44" s="70" t="str">
        <f>_xll.Assistant.XL.RIK_AC("INF06__;INF02@E=1,S=1021,G=0,T=0,P=0,C=/{0}:@R=A,S=1027,V={1}:R=B,S=1005,V={2}:R=D,S=1010,V={3}:R=E,S=2|1001,V={4}:R=F,S=1019,V={5}:R=G,S=1020,V={6}:R=G,S=2000,V={7}:",$R$2,$C$3,$C$4,$C$5,$B44,$C$6,G$4,$Q$1)</f>
        <v/>
      </c>
      <c r="H44" s="70" t="str">
        <f>_xll.Assistant.XL.RIK_AC("INF06__;INF02@E=1,S=1021,G=0,T=0,P=0,C=/{0}:@R=A,S=1027,V={1}:R=B,S=1005,V={2}:R=D,S=1010,V={3}:R=E,S=2|1001,V={4}:R=F,S=1019,V={5}:R=G,S=1020,V={6}:R=G,S=2000,V={7}:",$R$2,$C$3,$C$4,$C$5,$B44,$C$6,H$4,$Q$1)</f>
        <v/>
      </c>
      <c r="I44" s="70" t="str">
        <f>_xll.Assistant.XL.RIK_AC("INF06__;INF02@E=1,S=1021,G=0,T=0,P=0,C=/{0}:@R=A,S=1027,V={1}:R=B,S=1005,V={2}:R=D,S=1010,V={3}:R=E,S=2|1001,V={4}:R=F,S=1019,V={5}:R=G,S=1020,V={6}:R=G,S=2000,V={7}:",$R$2,$C$3,$C$4,$C$5,$B44,$C$6,I$4,$Q$1)</f>
        <v/>
      </c>
      <c r="J44" s="70" t="str">
        <f>_xll.Assistant.XL.RIK_AC("INF06__;INF02@E=1,S=1021,G=0,T=0,P=0,C=/{0}:@R=A,S=1027,V={1}:R=B,S=1005,V={2}:R=D,S=1010,V={3}:R=E,S=2|1001,V={4}:R=F,S=1019,V={5}:R=G,S=1020,V={6}:R=G,S=2000,V={7}:",$R$2,$C$3,$C$4,$C$5,$B44,$C$6,J$4,$Q$1)</f>
        <v/>
      </c>
      <c r="K44" s="70" t="str">
        <f>_xll.Assistant.XL.RIK_AC("INF06__;INF02@E=1,S=1021,G=0,T=0,P=0,C=/{0}:@R=A,S=1027,V={1}:R=B,S=1005,V={2}:R=D,S=1010,V={3}:R=E,S=2|1001,V={4}:R=F,S=1019,V={5}:R=G,S=1020,V={6}:R=G,S=2000,V={7}:",$R$2,$C$3,$C$4,$C$5,$B44,$C$6,K$4,$Q$1)</f>
        <v/>
      </c>
      <c r="L44" s="70" t="str">
        <f>_xll.Assistant.XL.RIK_AC("INF06__;INF02@E=1,S=1021,G=0,T=0,P=0,C=/{0}:@R=A,S=1027,V={1}:R=B,S=1005,V={2}:R=D,S=1010,V={3}:R=E,S=2|1001,V={4}:R=F,S=1019,V={5}:R=G,S=1020,V={6}:R=G,S=2000,V={7}:",$R$2,$C$3,$C$4,$C$5,$B44,$C$6,L$4,$Q$1)</f>
        <v/>
      </c>
      <c r="M44" s="70" t="str">
        <f>_xll.Assistant.XL.RIK_AC("INF06__;INF02@E=1,S=1021,G=0,T=0,P=0,C=/{0}:@R=A,S=1027,V={1}:R=B,S=1005,V={2}:R=D,S=1010,V={3}:R=E,S=2|1001,V={4}:R=F,S=1019,V={5}:R=G,S=1020,V={6}:R=G,S=2000,V={7}:",$R$2,$C$3,$C$4,$C$5,$B44,$C$6,M$4,$Q$1)</f>
        <v/>
      </c>
      <c r="N44" s="70" t="str">
        <f>_xll.Assistant.XL.RIK_AC("INF06__;INF02@E=1,S=1021,G=0,T=0,P=0,C=/{0}:@R=A,S=1027,V={1}:R=B,S=1005,V={2}:R=D,S=1010,V={3}:R=E,S=2|1001,V={4}:R=F,S=1019,V={5}:R=G,S=1020,V={6}:R=G,S=2000,V={7}:",$R$2,$C$3,$C$4,$C$5,$B44,$C$6,N$4,$Q$1)</f>
        <v/>
      </c>
      <c r="O44" s="70" t="str">
        <f>_xll.Assistant.XL.RIK_AC("INF06__;INF02@E=1,S=1021,G=0,T=0,P=0,C=/{0}:@R=A,S=1027,V={1}:R=B,S=1005,V={2}:R=D,S=1010,V={3}:R=E,S=2|1001,V={4}:R=F,S=1019,V={5}:R=G,S=1020,V={6}:R=G,S=2000,V={7}:",$R$2,$C$3,$C$4,$C$5,$B44,$C$6,O$4,$Q$1)</f>
        <v/>
      </c>
      <c r="P44" s="70" t="str">
        <f>_xll.Assistant.XL.RIK_AC("INF06__;INF02@E=1,S=1021,G=0,T=0,P=0,C=/{0}:@R=A,S=1027,V={1}:R=B,S=1005,V={2}:R=D,S=1010,V={3}:R=E,S=2|1001,V={4}:R=F,S=1019,V={5}:R=G,S=1020,V={6}:R=G,S=2000,V={7}:",$R$2,$C$3,$C$4,$C$5,$B44,$C$6,P$4,$Q$1)</f>
        <v/>
      </c>
      <c r="Q44" s="71">
        <f t="shared" si="9"/>
        <v>0</v>
      </c>
    </row>
    <row r="45" spans="1:17" ht="16.5" x14ac:dyDescent="0.25">
      <c r="B45" s="64" t="s">
        <v>118</v>
      </c>
      <c r="C45" s="65" t="s">
        <v>181</v>
      </c>
      <c r="D45" s="69"/>
      <c r="E45" s="70" t="str">
        <f>_xll.Assistant.XL.RIK_AC("INF06__;INF02@E=1,S=1021,G=0,T=0,P=0,C=/{0}:@R=A,S=1027,V={1}:R=B,S=1005,V={2}:R=D,S=1010,V={3}:R=E,S=2|1001,V={4}:R=F,S=1019,V={5}:R=G,S=1020,V={6}:R=G,S=2000,V={7}:",$R$2,$C$3,$C$4,$C$5,$B45,$C$6,E$4,$Q$1)</f>
        <v/>
      </c>
      <c r="F45" s="70" t="str">
        <f>_xll.Assistant.XL.RIK_AC("INF06__;INF02@E=1,S=1021,G=0,T=0,P=0,C=/{0}:@R=A,S=1027,V={1}:R=B,S=1005,V={2}:R=D,S=1010,V={3}:R=E,S=2|1001,V={4}:R=F,S=1019,V={5}:R=G,S=1020,V={6}:R=G,S=2000,V={7}:",$R$2,$C$3,$C$4,$C$5,$B45,$C$6,F$4,$Q$1)</f>
        <v/>
      </c>
      <c r="G45" s="70" t="str">
        <f>_xll.Assistant.XL.RIK_AC("INF06__;INF02@E=1,S=1021,G=0,T=0,P=0,C=/{0}:@R=A,S=1027,V={1}:R=B,S=1005,V={2}:R=D,S=1010,V={3}:R=E,S=2|1001,V={4}:R=F,S=1019,V={5}:R=G,S=1020,V={6}:R=G,S=2000,V={7}:",$R$2,$C$3,$C$4,$C$5,$B45,$C$6,G$4,$Q$1)</f>
        <v/>
      </c>
      <c r="H45" s="70" t="str">
        <f>_xll.Assistant.XL.RIK_AC("INF06__;INF02@E=1,S=1021,G=0,T=0,P=0,C=/{0}:@R=A,S=1027,V={1}:R=B,S=1005,V={2}:R=D,S=1010,V={3}:R=E,S=2|1001,V={4}:R=F,S=1019,V={5}:R=G,S=1020,V={6}:R=G,S=2000,V={7}:",$R$2,$C$3,$C$4,$C$5,$B45,$C$6,H$4,$Q$1)</f>
        <v/>
      </c>
      <c r="I45" s="70" t="str">
        <f>_xll.Assistant.XL.RIK_AC("INF06__;INF02@E=1,S=1021,G=0,T=0,P=0,C=/{0}:@R=A,S=1027,V={1}:R=B,S=1005,V={2}:R=D,S=1010,V={3}:R=E,S=2|1001,V={4}:R=F,S=1019,V={5}:R=G,S=1020,V={6}:R=G,S=2000,V={7}:",$R$2,$C$3,$C$4,$C$5,$B45,$C$6,I$4,$Q$1)</f>
        <v/>
      </c>
      <c r="J45" s="70" t="str">
        <f>_xll.Assistant.XL.RIK_AC("INF06__;INF02@E=1,S=1021,G=0,T=0,P=0,C=/{0}:@R=A,S=1027,V={1}:R=B,S=1005,V={2}:R=D,S=1010,V={3}:R=E,S=2|1001,V={4}:R=F,S=1019,V={5}:R=G,S=1020,V={6}:R=G,S=2000,V={7}:",$R$2,$C$3,$C$4,$C$5,$B45,$C$6,J$4,$Q$1)</f>
        <v/>
      </c>
      <c r="K45" s="70" t="str">
        <f>_xll.Assistant.XL.RIK_AC("INF06__;INF02@E=1,S=1021,G=0,T=0,P=0,C=/{0}:@R=A,S=1027,V={1}:R=B,S=1005,V={2}:R=D,S=1010,V={3}:R=E,S=2|1001,V={4}:R=F,S=1019,V={5}:R=G,S=1020,V={6}:R=G,S=2000,V={7}:",$R$2,$C$3,$C$4,$C$5,$B45,$C$6,K$4,$Q$1)</f>
        <v/>
      </c>
      <c r="L45" s="70" t="str">
        <f>_xll.Assistant.XL.RIK_AC("INF06__;INF02@E=1,S=1021,G=0,T=0,P=0,C=/{0}:@R=A,S=1027,V={1}:R=B,S=1005,V={2}:R=D,S=1010,V={3}:R=E,S=2|1001,V={4}:R=F,S=1019,V={5}:R=G,S=1020,V={6}:R=G,S=2000,V={7}:",$R$2,$C$3,$C$4,$C$5,$B45,$C$6,L$4,$Q$1)</f>
        <v/>
      </c>
      <c r="M45" s="70" t="str">
        <f>_xll.Assistant.XL.RIK_AC("INF06__;INF02@E=1,S=1021,G=0,T=0,P=0,C=/{0}:@R=A,S=1027,V={1}:R=B,S=1005,V={2}:R=D,S=1010,V={3}:R=E,S=2|1001,V={4}:R=F,S=1019,V={5}:R=G,S=1020,V={6}:R=G,S=2000,V={7}:",$R$2,$C$3,$C$4,$C$5,$B45,$C$6,M$4,$Q$1)</f>
        <v/>
      </c>
      <c r="N45" s="70" t="str">
        <f>_xll.Assistant.XL.RIK_AC("INF06__;INF02@E=1,S=1021,G=0,T=0,P=0,C=/{0}:@R=A,S=1027,V={1}:R=B,S=1005,V={2}:R=D,S=1010,V={3}:R=E,S=2|1001,V={4}:R=F,S=1019,V={5}:R=G,S=1020,V={6}:R=G,S=2000,V={7}:",$R$2,$C$3,$C$4,$C$5,$B45,$C$6,N$4,$Q$1)</f>
        <v/>
      </c>
      <c r="O45" s="70" t="str">
        <f>_xll.Assistant.XL.RIK_AC("INF06__;INF02@E=1,S=1021,G=0,T=0,P=0,C=/{0}:@R=A,S=1027,V={1}:R=B,S=1005,V={2}:R=D,S=1010,V={3}:R=E,S=2|1001,V={4}:R=F,S=1019,V={5}:R=G,S=1020,V={6}:R=G,S=2000,V={7}:",$R$2,$C$3,$C$4,$C$5,$B45,$C$6,O$4,$Q$1)</f>
        <v/>
      </c>
      <c r="P45" s="70" t="str">
        <f>_xll.Assistant.XL.RIK_AC("INF06__;INF02@E=1,S=1021,G=0,T=0,P=0,C=/{0}:@R=A,S=1027,V={1}:R=B,S=1005,V={2}:R=D,S=1010,V={3}:R=E,S=2|1001,V={4}:R=F,S=1019,V={5}:R=G,S=1020,V={6}:R=G,S=2000,V={7}:",$R$2,$C$3,$C$4,$C$5,$B45,$C$6,P$4,$Q$1)</f>
        <v/>
      </c>
      <c r="Q45" s="71">
        <f t="shared" si="9"/>
        <v>0</v>
      </c>
    </row>
    <row r="46" spans="1:17" ht="15" x14ac:dyDescent="0.25">
      <c r="A46" s="1"/>
      <c r="B46" s="79"/>
      <c r="C46" s="76" t="s">
        <v>182</v>
      </c>
      <c r="D46" s="77"/>
      <c r="E46" s="77">
        <f t="shared" ref="E46" si="10">SUM(E42:E45)</f>
        <v>0</v>
      </c>
      <c r="F46" s="77">
        <f t="shared" ref="F46:Q46" si="11">SUM(F42:F45)</f>
        <v>0</v>
      </c>
      <c r="G46" s="77">
        <f t="shared" si="11"/>
        <v>0</v>
      </c>
      <c r="H46" s="77">
        <f t="shared" si="11"/>
        <v>0</v>
      </c>
      <c r="I46" s="77">
        <f t="shared" si="11"/>
        <v>0</v>
      </c>
      <c r="J46" s="77">
        <f t="shared" si="11"/>
        <v>0</v>
      </c>
      <c r="K46" s="77">
        <f t="shared" si="11"/>
        <v>0</v>
      </c>
      <c r="L46" s="77">
        <f t="shared" si="11"/>
        <v>0</v>
      </c>
      <c r="M46" s="77">
        <f t="shared" si="11"/>
        <v>0</v>
      </c>
      <c r="N46" s="77">
        <f t="shared" si="11"/>
        <v>0</v>
      </c>
      <c r="O46" s="77">
        <f t="shared" si="11"/>
        <v>0</v>
      </c>
      <c r="P46" s="77">
        <f t="shared" si="11"/>
        <v>0</v>
      </c>
      <c r="Q46" s="78">
        <f t="shared" si="11"/>
        <v>0</v>
      </c>
    </row>
    <row r="47" spans="1:17" ht="15" x14ac:dyDescent="0.25">
      <c r="A47" s="1"/>
      <c r="B47" s="79"/>
      <c r="C47" s="76" t="s">
        <v>183</v>
      </c>
      <c r="D47" s="77"/>
      <c r="E47" s="77">
        <f t="shared" ref="E47:Q47" si="12">E41+E46</f>
        <v>0</v>
      </c>
      <c r="F47" s="77">
        <f t="shared" si="12"/>
        <v>0</v>
      </c>
      <c r="G47" s="77">
        <f t="shared" si="12"/>
        <v>0</v>
      </c>
      <c r="H47" s="77">
        <f t="shared" si="12"/>
        <v>0</v>
      </c>
      <c r="I47" s="77">
        <f t="shared" si="12"/>
        <v>0</v>
      </c>
      <c r="J47" s="77">
        <f t="shared" si="12"/>
        <v>0</v>
      </c>
      <c r="K47" s="77">
        <f t="shared" si="12"/>
        <v>0</v>
      </c>
      <c r="L47" s="77">
        <f t="shared" si="12"/>
        <v>0</v>
      </c>
      <c r="M47" s="77">
        <f t="shared" si="12"/>
        <v>0</v>
      </c>
      <c r="N47" s="77">
        <f t="shared" si="12"/>
        <v>0</v>
      </c>
      <c r="O47" s="77">
        <f t="shared" si="12"/>
        <v>0</v>
      </c>
      <c r="P47" s="77">
        <f t="shared" si="12"/>
        <v>0</v>
      </c>
      <c r="Q47" s="78">
        <f t="shared" si="12"/>
        <v>0</v>
      </c>
    </row>
    <row r="48" spans="1:17" ht="15" x14ac:dyDescent="0.25">
      <c r="A48" s="1"/>
      <c r="B48" s="79"/>
      <c r="C48" s="76" t="s">
        <v>184</v>
      </c>
      <c r="D48" s="77"/>
      <c r="E48" s="77" t="e">
        <f t="shared" ref="E48:Q48" si="13">E32+E33+E34+E47</f>
        <v>#VALUE!</v>
      </c>
      <c r="F48" s="77" t="e">
        <f t="shared" si="13"/>
        <v>#VALUE!</v>
      </c>
      <c r="G48" s="77" t="e">
        <f t="shared" si="13"/>
        <v>#VALUE!</v>
      </c>
      <c r="H48" s="77" t="e">
        <f t="shared" si="13"/>
        <v>#VALUE!</v>
      </c>
      <c r="I48" s="77" t="e">
        <f t="shared" si="13"/>
        <v>#VALUE!</v>
      </c>
      <c r="J48" s="77" t="e">
        <f t="shared" si="13"/>
        <v>#VALUE!</v>
      </c>
      <c r="K48" s="77" t="e">
        <f t="shared" si="13"/>
        <v>#VALUE!</v>
      </c>
      <c r="L48" s="77" t="e">
        <f t="shared" si="13"/>
        <v>#VALUE!</v>
      </c>
      <c r="M48" s="77" t="e">
        <f t="shared" si="13"/>
        <v>#VALUE!</v>
      </c>
      <c r="N48" s="77" t="e">
        <f t="shared" si="13"/>
        <v>#VALUE!</v>
      </c>
      <c r="O48" s="77" t="e">
        <f t="shared" si="13"/>
        <v>#VALUE!</v>
      </c>
      <c r="P48" s="77" t="e">
        <f t="shared" si="13"/>
        <v>#VALUE!</v>
      </c>
      <c r="Q48" s="78">
        <f t="shared" si="13"/>
        <v>0</v>
      </c>
    </row>
    <row r="49" spans="1:17" ht="16.5" x14ac:dyDescent="0.25">
      <c r="B49" s="64" t="s">
        <v>123</v>
      </c>
      <c r="C49" s="65" t="s">
        <v>124</v>
      </c>
      <c r="D49" s="69"/>
      <c r="E49" s="70" t="str">
        <f>_xll.Assistant.XL.RIK_AC("INF06__;INF02@E=1,S=1021,G=0,T=0,P=0,C=/{0}:@R=A,S=1027,V={1}:R=B,S=1005,V={2}:R=D,S=1010,V={3}:R=E,S=2|1001,V={4}:R=F,S=1019,V={5}:R=G,S=1020,V={6}:R=G,S=2000,V={7}:",$R$2,$C$3,$C$4,$C$5,$B49,$C$6,E$4,$Q$1)</f>
        <v/>
      </c>
      <c r="F49" s="70" t="str">
        <f>_xll.Assistant.XL.RIK_AC("INF06__;INF02@E=1,S=1021,G=0,T=0,P=0,C=/{0}:@R=A,S=1027,V={1}:R=B,S=1005,V={2}:R=D,S=1010,V={3}:R=E,S=2|1001,V={4}:R=F,S=1019,V={5}:R=G,S=1020,V={6}:R=G,S=2000,V={7}:",$R$2,$C$3,$C$4,$C$5,$B49,$C$6,F$4,$Q$1)</f>
        <v/>
      </c>
      <c r="G49" s="70" t="str">
        <f>_xll.Assistant.XL.RIK_AC("INF06__;INF02@E=1,S=1021,G=0,T=0,P=0,C=/{0}:@R=A,S=1027,V={1}:R=B,S=1005,V={2}:R=D,S=1010,V={3}:R=E,S=2|1001,V={4}:R=F,S=1019,V={5}:R=G,S=1020,V={6}:R=G,S=2000,V={7}:",$R$2,$C$3,$C$4,$C$5,$B49,$C$6,G$4,$Q$1)</f>
        <v/>
      </c>
      <c r="H49" s="70" t="str">
        <f>_xll.Assistant.XL.RIK_AC("INF06__;INF02@E=1,S=1021,G=0,T=0,P=0,C=/{0}:@R=A,S=1027,V={1}:R=B,S=1005,V={2}:R=D,S=1010,V={3}:R=E,S=2|1001,V={4}:R=F,S=1019,V={5}:R=G,S=1020,V={6}:R=G,S=2000,V={7}:",$R$2,$C$3,$C$4,$C$5,$B49,$C$6,H$4,$Q$1)</f>
        <v/>
      </c>
      <c r="I49" s="70" t="str">
        <f>_xll.Assistant.XL.RIK_AC("INF06__;INF02@E=1,S=1021,G=0,T=0,P=0,C=/{0}:@R=A,S=1027,V={1}:R=B,S=1005,V={2}:R=D,S=1010,V={3}:R=E,S=2|1001,V={4}:R=F,S=1019,V={5}:R=G,S=1020,V={6}:R=G,S=2000,V={7}:",$R$2,$C$3,$C$4,$C$5,$B49,$C$6,I$4,$Q$1)</f>
        <v/>
      </c>
      <c r="J49" s="70" t="str">
        <f>_xll.Assistant.XL.RIK_AC("INF06__;INF02@E=1,S=1021,G=0,T=0,P=0,C=/{0}:@R=A,S=1027,V={1}:R=B,S=1005,V={2}:R=D,S=1010,V={3}:R=E,S=2|1001,V={4}:R=F,S=1019,V={5}:R=G,S=1020,V={6}:R=G,S=2000,V={7}:",$R$2,$C$3,$C$4,$C$5,$B49,$C$6,J$4,$Q$1)</f>
        <v/>
      </c>
      <c r="K49" s="70" t="str">
        <f>_xll.Assistant.XL.RIK_AC("INF06__;INF02@E=1,S=1021,G=0,T=0,P=0,C=/{0}:@R=A,S=1027,V={1}:R=B,S=1005,V={2}:R=D,S=1010,V={3}:R=E,S=2|1001,V={4}:R=F,S=1019,V={5}:R=G,S=1020,V={6}:R=G,S=2000,V={7}:",$R$2,$C$3,$C$4,$C$5,$B49,$C$6,K$4,$Q$1)</f>
        <v/>
      </c>
      <c r="L49" s="70" t="str">
        <f>_xll.Assistant.XL.RIK_AC("INF06__;INF02@E=1,S=1021,G=0,T=0,P=0,C=/{0}:@R=A,S=1027,V={1}:R=B,S=1005,V={2}:R=D,S=1010,V={3}:R=E,S=2|1001,V={4}:R=F,S=1019,V={5}:R=G,S=1020,V={6}:R=G,S=2000,V={7}:",$R$2,$C$3,$C$4,$C$5,$B49,$C$6,L$4,$Q$1)</f>
        <v/>
      </c>
      <c r="M49" s="70" t="str">
        <f>_xll.Assistant.XL.RIK_AC("INF06__;INF02@E=1,S=1021,G=0,T=0,P=0,C=/{0}:@R=A,S=1027,V={1}:R=B,S=1005,V={2}:R=D,S=1010,V={3}:R=E,S=2|1001,V={4}:R=F,S=1019,V={5}:R=G,S=1020,V={6}:R=G,S=2000,V={7}:",$R$2,$C$3,$C$4,$C$5,$B49,$C$6,M$4,$Q$1)</f>
        <v/>
      </c>
      <c r="N49" s="70" t="str">
        <f>_xll.Assistant.XL.RIK_AC("INF06__;INF02@E=1,S=1021,G=0,T=0,P=0,C=/{0}:@R=A,S=1027,V={1}:R=B,S=1005,V={2}:R=D,S=1010,V={3}:R=E,S=2|1001,V={4}:R=F,S=1019,V={5}:R=G,S=1020,V={6}:R=G,S=2000,V={7}:",$R$2,$C$3,$C$4,$C$5,$B49,$C$6,N$4,$Q$1)</f>
        <v/>
      </c>
      <c r="O49" s="70" t="str">
        <f>_xll.Assistant.XL.RIK_AC("INF06__;INF02@E=1,S=1021,G=0,T=0,P=0,C=/{0}:@R=A,S=1027,V={1}:R=B,S=1005,V={2}:R=D,S=1010,V={3}:R=E,S=2|1001,V={4}:R=F,S=1019,V={5}:R=G,S=1020,V={6}:R=G,S=2000,V={7}:",$R$2,$C$3,$C$4,$C$5,$B49,$C$6,O$4,$Q$1)</f>
        <v/>
      </c>
      <c r="P49" s="70" t="str">
        <f>_xll.Assistant.XL.RIK_AC("INF06__;INF02@E=1,S=1021,G=0,T=0,P=0,C=/{0}:@R=A,S=1027,V={1}:R=B,S=1005,V={2}:R=D,S=1010,V={3}:R=E,S=2|1001,V={4}:R=F,S=1019,V={5}:R=G,S=1020,V={6}:R=G,S=2000,V={7}:",$R$2,$C$3,$C$4,$C$5,$B49,$C$6,P$4,$Q$1)</f>
        <v/>
      </c>
      <c r="Q49" s="71">
        <f t="shared" ref="Q49:Q51" si="14">SUM(E49:P49)</f>
        <v>0</v>
      </c>
    </row>
    <row r="50" spans="1:17" ht="16.5" x14ac:dyDescent="0.25">
      <c r="B50" s="64" t="s">
        <v>125</v>
      </c>
      <c r="C50" s="65" t="s">
        <v>126</v>
      </c>
      <c r="D50" s="69"/>
      <c r="E50" s="70" t="str">
        <f>_xll.Assistant.XL.RIK_AC("INF06__;INF02@E=1,S=1021,G=0,T=0,P=0,C=/{0}:@R=A,S=1027,V={1}:R=B,S=1005,V={2}:R=D,S=1010,V={3}:R=E,S=2|1001,V={4}:R=F,S=1019,V={5}:R=G,S=1020,V={6}:R=G,S=2000,V={7}:",$R$2,$C$3,$C$4,$C$5,$B50,$C$6,E$4,$Q$1)</f>
        <v/>
      </c>
      <c r="F50" s="70" t="str">
        <f>_xll.Assistant.XL.RIK_AC("INF06__;INF02@E=1,S=1021,G=0,T=0,P=0,C=/{0}:@R=A,S=1027,V={1}:R=B,S=1005,V={2}:R=D,S=1010,V={3}:R=E,S=2|1001,V={4}:R=F,S=1019,V={5}:R=G,S=1020,V={6}:R=G,S=2000,V={7}:",$R$2,$C$3,$C$4,$C$5,$B50,$C$6,F$4,$Q$1)</f>
        <v/>
      </c>
      <c r="G50" s="70" t="str">
        <f>_xll.Assistant.XL.RIK_AC("INF06__;INF02@E=1,S=1021,G=0,T=0,P=0,C=/{0}:@R=A,S=1027,V={1}:R=B,S=1005,V={2}:R=D,S=1010,V={3}:R=E,S=2|1001,V={4}:R=F,S=1019,V={5}:R=G,S=1020,V={6}:R=G,S=2000,V={7}:",$R$2,$C$3,$C$4,$C$5,$B50,$C$6,G$4,$Q$1)</f>
        <v/>
      </c>
      <c r="H50" s="70" t="str">
        <f>_xll.Assistant.XL.RIK_AC("INF06__;INF02@E=1,S=1021,G=0,T=0,P=0,C=/{0}:@R=A,S=1027,V={1}:R=B,S=1005,V={2}:R=D,S=1010,V={3}:R=E,S=2|1001,V={4}:R=F,S=1019,V={5}:R=G,S=1020,V={6}:R=G,S=2000,V={7}:",$R$2,$C$3,$C$4,$C$5,$B50,$C$6,H$4,$Q$1)</f>
        <v/>
      </c>
      <c r="I50" s="70" t="str">
        <f>_xll.Assistant.XL.RIK_AC("INF06__;INF02@E=1,S=1021,G=0,T=0,P=0,C=/{0}:@R=A,S=1027,V={1}:R=B,S=1005,V={2}:R=D,S=1010,V={3}:R=E,S=2|1001,V={4}:R=F,S=1019,V={5}:R=G,S=1020,V={6}:R=G,S=2000,V={7}:",$R$2,$C$3,$C$4,$C$5,$B50,$C$6,I$4,$Q$1)</f>
        <v/>
      </c>
      <c r="J50" s="70" t="str">
        <f>_xll.Assistant.XL.RIK_AC("INF06__;INF02@E=1,S=1021,G=0,T=0,P=0,C=/{0}:@R=A,S=1027,V={1}:R=B,S=1005,V={2}:R=D,S=1010,V={3}:R=E,S=2|1001,V={4}:R=F,S=1019,V={5}:R=G,S=1020,V={6}:R=G,S=2000,V={7}:",$R$2,$C$3,$C$4,$C$5,$B50,$C$6,J$4,$Q$1)</f>
        <v/>
      </c>
      <c r="K50" s="70" t="str">
        <f>_xll.Assistant.XL.RIK_AC("INF06__;INF02@E=1,S=1021,G=0,T=0,P=0,C=/{0}:@R=A,S=1027,V={1}:R=B,S=1005,V={2}:R=D,S=1010,V={3}:R=E,S=2|1001,V={4}:R=F,S=1019,V={5}:R=G,S=1020,V={6}:R=G,S=2000,V={7}:",$R$2,$C$3,$C$4,$C$5,$B50,$C$6,K$4,$Q$1)</f>
        <v/>
      </c>
      <c r="L50" s="70" t="str">
        <f>_xll.Assistant.XL.RIK_AC("INF06__;INF02@E=1,S=1021,G=0,T=0,P=0,C=/{0}:@R=A,S=1027,V={1}:R=B,S=1005,V={2}:R=D,S=1010,V={3}:R=E,S=2|1001,V={4}:R=F,S=1019,V={5}:R=G,S=1020,V={6}:R=G,S=2000,V={7}:",$R$2,$C$3,$C$4,$C$5,$B50,$C$6,L$4,$Q$1)</f>
        <v/>
      </c>
      <c r="M50" s="70" t="str">
        <f>_xll.Assistant.XL.RIK_AC("INF06__;INF02@E=1,S=1021,G=0,T=0,P=0,C=/{0}:@R=A,S=1027,V={1}:R=B,S=1005,V={2}:R=D,S=1010,V={3}:R=E,S=2|1001,V={4}:R=F,S=1019,V={5}:R=G,S=1020,V={6}:R=G,S=2000,V={7}:",$R$2,$C$3,$C$4,$C$5,$B50,$C$6,M$4,$Q$1)</f>
        <v/>
      </c>
      <c r="N50" s="70" t="str">
        <f>_xll.Assistant.XL.RIK_AC("INF06__;INF02@E=1,S=1021,G=0,T=0,P=0,C=/{0}:@R=A,S=1027,V={1}:R=B,S=1005,V={2}:R=D,S=1010,V={3}:R=E,S=2|1001,V={4}:R=F,S=1019,V={5}:R=G,S=1020,V={6}:R=G,S=2000,V={7}:",$R$2,$C$3,$C$4,$C$5,$B50,$C$6,N$4,$Q$1)</f>
        <v/>
      </c>
      <c r="O50" s="70" t="str">
        <f>_xll.Assistant.XL.RIK_AC("INF06__;INF02@E=1,S=1021,G=0,T=0,P=0,C=/{0}:@R=A,S=1027,V={1}:R=B,S=1005,V={2}:R=D,S=1010,V={3}:R=E,S=2|1001,V={4}:R=F,S=1019,V={5}:R=G,S=1020,V={6}:R=G,S=2000,V={7}:",$R$2,$C$3,$C$4,$C$5,$B50,$C$6,O$4,$Q$1)</f>
        <v/>
      </c>
      <c r="P50" s="70" t="str">
        <f>_xll.Assistant.XL.RIK_AC("INF06__;INF02@E=1,S=1021,G=0,T=0,P=0,C=/{0}:@R=A,S=1027,V={1}:R=B,S=1005,V={2}:R=D,S=1010,V={3}:R=E,S=2|1001,V={4}:R=F,S=1019,V={5}:R=G,S=1020,V={6}:R=G,S=2000,V={7}:",$R$2,$C$3,$C$4,$C$5,$B50,$C$6,P$4,$Q$1)</f>
        <v/>
      </c>
      <c r="Q50" s="71">
        <f t="shared" si="14"/>
        <v>0</v>
      </c>
    </row>
    <row r="51" spans="1:17" ht="16.5" x14ac:dyDescent="0.25">
      <c r="B51" s="64" t="s">
        <v>127</v>
      </c>
      <c r="C51" s="65" t="s">
        <v>106</v>
      </c>
      <c r="D51" s="69"/>
      <c r="E51" s="70" t="str">
        <f>_xll.Assistant.XL.RIK_AC("INF06__;INF02@E=1,S=1021,G=0,T=0,P=0,C=/{0}:@R=A,S=1027,V={1}:R=B,S=1005,V={2}:R=D,S=1010,V={3}:R=E,S=2|1001,V={4}:R=F,S=1019,V={5}:R=G,S=1020,V={6}:R=G,S=2000,V={7}:",$R$2,$C$3,$C$4,$C$5,$B51,$C$6,E$4,$Q$1)</f>
        <v/>
      </c>
      <c r="F51" s="70" t="str">
        <f>_xll.Assistant.XL.RIK_AC("INF06__;INF02@E=1,S=1021,G=0,T=0,P=0,C=/{0}:@R=A,S=1027,V={1}:R=B,S=1005,V={2}:R=D,S=1010,V={3}:R=E,S=2|1001,V={4}:R=F,S=1019,V={5}:R=G,S=1020,V={6}:R=G,S=2000,V={7}:",$R$2,$C$3,$C$4,$C$5,$B51,$C$6,F$4,$Q$1)</f>
        <v/>
      </c>
      <c r="G51" s="70" t="str">
        <f>_xll.Assistant.XL.RIK_AC("INF06__;INF02@E=1,S=1021,G=0,T=0,P=0,C=/{0}:@R=A,S=1027,V={1}:R=B,S=1005,V={2}:R=D,S=1010,V={3}:R=E,S=2|1001,V={4}:R=F,S=1019,V={5}:R=G,S=1020,V={6}:R=G,S=2000,V={7}:",$R$2,$C$3,$C$4,$C$5,$B51,$C$6,G$4,$Q$1)</f>
        <v/>
      </c>
      <c r="H51" s="70" t="str">
        <f>_xll.Assistant.XL.RIK_AC("INF06__;INF02@E=1,S=1021,G=0,T=0,P=0,C=/{0}:@R=A,S=1027,V={1}:R=B,S=1005,V={2}:R=D,S=1010,V={3}:R=E,S=2|1001,V={4}:R=F,S=1019,V={5}:R=G,S=1020,V={6}:R=G,S=2000,V={7}:",$R$2,$C$3,$C$4,$C$5,$B51,$C$6,H$4,$Q$1)</f>
        <v/>
      </c>
      <c r="I51" s="70" t="str">
        <f>_xll.Assistant.XL.RIK_AC("INF06__;INF02@E=1,S=1021,G=0,T=0,P=0,C=/{0}:@R=A,S=1027,V={1}:R=B,S=1005,V={2}:R=D,S=1010,V={3}:R=E,S=2|1001,V={4}:R=F,S=1019,V={5}:R=G,S=1020,V={6}:R=G,S=2000,V={7}:",$R$2,$C$3,$C$4,$C$5,$B51,$C$6,I$4,$Q$1)</f>
        <v/>
      </c>
      <c r="J51" s="70" t="str">
        <f>_xll.Assistant.XL.RIK_AC("INF06__;INF02@E=1,S=1021,G=0,T=0,P=0,C=/{0}:@R=A,S=1027,V={1}:R=B,S=1005,V={2}:R=D,S=1010,V={3}:R=E,S=2|1001,V={4}:R=F,S=1019,V={5}:R=G,S=1020,V={6}:R=G,S=2000,V={7}:",$R$2,$C$3,$C$4,$C$5,$B51,$C$6,J$4,$Q$1)</f>
        <v/>
      </c>
      <c r="K51" s="70" t="str">
        <f>_xll.Assistant.XL.RIK_AC("INF06__;INF02@E=1,S=1021,G=0,T=0,P=0,C=/{0}:@R=A,S=1027,V={1}:R=B,S=1005,V={2}:R=D,S=1010,V={3}:R=E,S=2|1001,V={4}:R=F,S=1019,V={5}:R=G,S=1020,V={6}:R=G,S=2000,V={7}:",$R$2,$C$3,$C$4,$C$5,$B51,$C$6,K$4,$Q$1)</f>
        <v/>
      </c>
      <c r="L51" s="70" t="str">
        <f>_xll.Assistant.XL.RIK_AC("INF06__;INF02@E=1,S=1021,G=0,T=0,P=0,C=/{0}:@R=A,S=1027,V={1}:R=B,S=1005,V={2}:R=D,S=1010,V={3}:R=E,S=2|1001,V={4}:R=F,S=1019,V={5}:R=G,S=1020,V={6}:R=G,S=2000,V={7}:",$R$2,$C$3,$C$4,$C$5,$B51,$C$6,L$4,$Q$1)</f>
        <v/>
      </c>
      <c r="M51" s="70" t="str">
        <f>_xll.Assistant.XL.RIK_AC("INF06__;INF02@E=1,S=1021,G=0,T=0,P=0,C=/{0}:@R=A,S=1027,V={1}:R=B,S=1005,V={2}:R=D,S=1010,V={3}:R=E,S=2|1001,V={4}:R=F,S=1019,V={5}:R=G,S=1020,V={6}:R=G,S=2000,V={7}:",$R$2,$C$3,$C$4,$C$5,$B51,$C$6,M$4,$Q$1)</f>
        <v/>
      </c>
      <c r="N51" s="70" t="str">
        <f>_xll.Assistant.XL.RIK_AC("INF06__;INF02@E=1,S=1021,G=0,T=0,P=0,C=/{0}:@R=A,S=1027,V={1}:R=B,S=1005,V={2}:R=D,S=1010,V={3}:R=E,S=2|1001,V={4}:R=F,S=1019,V={5}:R=G,S=1020,V={6}:R=G,S=2000,V={7}:",$R$2,$C$3,$C$4,$C$5,$B51,$C$6,N$4,$Q$1)</f>
        <v/>
      </c>
      <c r="O51" s="70" t="str">
        <f>_xll.Assistant.XL.RIK_AC("INF06__;INF02@E=1,S=1021,G=0,T=0,P=0,C=/{0}:@R=A,S=1027,V={1}:R=B,S=1005,V={2}:R=D,S=1010,V={3}:R=E,S=2|1001,V={4}:R=F,S=1019,V={5}:R=G,S=1020,V={6}:R=G,S=2000,V={7}:",$R$2,$C$3,$C$4,$C$5,$B51,$C$6,O$4,$Q$1)</f>
        <v/>
      </c>
      <c r="P51" s="70" t="str">
        <f>_xll.Assistant.XL.RIK_AC("INF06__;INF02@E=1,S=1021,G=0,T=0,P=0,C=/{0}:@R=A,S=1027,V={1}:R=B,S=1005,V={2}:R=D,S=1010,V={3}:R=E,S=2|1001,V={4}:R=F,S=1019,V={5}:R=G,S=1020,V={6}:R=G,S=2000,V={7}:",$R$2,$C$3,$C$4,$C$5,$B51,$C$6,P$4,$Q$1)</f>
        <v/>
      </c>
      <c r="Q51" s="71">
        <f t="shared" si="14"/>
        <v>0</v>
      </c>
    </row>
    <row r="52" spans="1:17" ht="15" x14ac:dyDescent="0.25">
      <c r="A52" s="1"/>
      <c r="B52" s="79"/>
      <c r="C52" s="76" t="s">
        <v>185</v>
      </c>
      <c r="D52" s="77"/>
      <c r="E52" s="77">
        <f t="shared" ref="E52:P52" si="15">SUM(E49:E51)</f>
        <v>0</v>
      </c>
      <c r="F52" s="77">
        <f t="shared" si="15"/>
        <v>0</v>
      </c>
      <c r="G52" s="77">
        <f t="shared" si="15"/>
        <v>0</v>
      </c>
      <c r="H52" s="77">
        <f t="shared" si="15"/>
        <v>0</v>
      </c>
      <c r="I52" s="77">
        <f t="shared" si="15"/>
        <v>0</v>
      </c>
      <c r="J52" s="77">
        <f t="shared" si="15"/>
        <v>0</v>
      </c>
      <c r="K52" s="77">
        <f t="shared" si="15"/>
        <v>0</v>
      </c>
      <c r="L52" s="77">
        <f t="shared" si="15"/>
        <v>0</v>
      </c>
      <c r="M52" s="77">
        <f t="shared" si="15"/>
        <v>0</v>
      </c>
      <c r="N52" s="77">
        <f t="shared" si="15"/>
        <v>0</v>
      </c>
      <c r="O52" s="77">
        <f t="shared" si="15"/>
        <v>0</v>
      </c>
      <c r="P52" s="77">
        <f t="shared" si="15"/>
        <v>0</v>
      </c>
      <c r="Q52" s="78">
        <f t="shared" ref="Q52" si="16">SUM(Q49:Q51)</f>
        <v>0</v>
      </c>
    </row>
    <row r="53" spans="1:17" ht="16.5" x14ac:dyDescent="0.25">
      <c r="B53" s="64" t="s">
        <v>129</v>
      </c>
      <c r="C53" s="65" t="s">
        <v>130</v>
      </c>
      <c r="D53" s="69"/>
      <c r="E53" s="70" t="str">
        <f>_xll.Assistant.XL.RIK_AC("INF06__;INF02@E=1,S=1021,G=0,T=0,P=0,C=/{0}:@R=A,S=1027,V={1}:R=B,S=1005,V={2}:R=D,S=1010,V={3}:R=E,S=2|1001,V={4}:R=F,S=1019,V={5}:R=G,S=1020,V={6}:R=G,S=2000,V={7}:",$R$2,$C$3,$C$4,$C$5,$B53,$C$6,E$4,$Q$1)</f>
        <v/>
      </c>
      <c r="F53" s="70" t="str">
        <f>_xll.Assistant.XL.RIK_AC("INF06__;INF02@E=1,S=1021,G=0,T=0,P=0,C=/{0}:@R=A,S=1027,V={1}:R=B,S=1005,V={2}:R=D,S=1010,V={3}:R=E,S=2|1001,V={4}:R=F,S=1019,V={5}:R=G,S=1020,V={6}:R=G,S=2000,V={7}:",$R$2,$C$3,$C$4,$C$5,$B53,$C$6,F$4,$Q$1)</f>
        <v/>
      </c>
      <c r="G53" s="70" t="str">
        <f>_xll.Assistant.XL.RIK_AC("INF06__;INF02@E=1,S=1021,G=0,T=0,P=0,C=/{0}:@R=A,S=1027,V={1}:R=B,S=1005,V={2}:R=D,S=1010,V={3}:R=E,S=2|1001,V={4}:R=F,S=1019,V={5}:R=G,S=1020,V={6}:R=G,S=2000,V={7}:",$R$2,$C$3,$C$4,$C$5,$B53,$C$6,G$4,$Q$1)</f>
        <v/>
      </c>
      <c r="H53" s="70" t="str">
        <f>_xll.Assistant.XL.RIK_AC("INF06__;INF02@E=1,S=1021,G=0,T=0,P=0,C=/{0}:@R=A,S=1027,V={1}:R=B,S=1005,V={2}:R=D,S=1010,V={3}:R=E,S=2|1001,V={4}:R=F,S=1019,V={5}:R=G,S=1020,V={6}:R=G,S=2000,V={7}:",$R$2,$C$3,$C$4,$C$5,$B53,$C$6,H$4,$Q$1)</f>
        <v/>
      </c>
      <c r="I53" s="70" t="str">
        <f>_xll.Assistant.XL.RIK_AC("INF06__;INF02@E=1,S=1021,G=0,T=0,P=0,C=/{0}:@R=A,S=1027,V={1}:R=B,S=1005,V={2}:R=D,S=1010,V={3}:R=E,S=2|1001,V={4}:R=F,S=1019,V={5}:R=G,S=1020,V={6}:R=G,S=2000,V={7}:",$R$2,$C$3,$C$4,$C$5,$B53,$C$6,I$4,$Q$1)</f>
        <v/>
      </c>
      <c r="J53" s="70" t="str">
        <f>_xll.Assistant.XL.RIK_AC("INF06__;INF02@E=1,S=1021,G=0,T=0,P=0,C=/{0}:@R=A,S=1027,V={1}:R=B,S=1005,V={2}:R=D,S=1010,V={3}:R=E,S=2|1001,V={4}:R=F,S=1019,V={5}:R=G,S=1020,V={6}:R=G,S=2000,V={7}:",$R$2,$C$3,$C$4,$C$5,$B53,$C$6,J$4,$Q$1)</f>
        <v/>
      </c>
      <c r="K53" s="70" t="str">
        <f>_xll.Assistant.XL.RIK_AC("INF06__;INF02@E=1,S=1021,G=0,T=0,P=0,C=/{0}:@R=A,S=1027,V={1}:R=B,S=1005,V={2}:R=D,S=1010,V={3}:R=E,S=2|1001,V={4}:R=F,S=1019,V={5}:R=G,S=1020,V={6}:R=G,S=2000,V={7}:",$R$2,$C$3,$C$4,$C$5,$B53,$C$6,K$4,$Q$1)</f>
        <v/>
      </c>
      <c r="L53" s="70" t="str">
        <f>_xll.Assistant.XL.RIK_AC("INF06__;INF02@E=1,S=1021,G=0,T=0,P=0,C=/{0}:@R=A,S=1027,V={1}:R=B,S=1005,V={2}:R=D,S=1010,V={3}:R=E,S=2|1001,V={4}:R=F,S=1019,V={5}:R=G,S=1020,V={6}:R=G,S=2000,V={7}:",$R$2,$C$3,$C$4,$C$5,$B53,$C$6,L$4,$Q$1)</f>
        <v/>
      </c>
      <c r="M53" s="70" t="str">
        <f>_xll.Assistant.XL.RIK_AC("INF06__;INF02@E=1,S=1021,G=0,T=0,P=0,C=/{0}:@R=A,S=1027,V={1}:R=B,S=1005,V={2}:R=D,S=1010,V={3}:R=E,S=2|1001,V={4}:R=F,S=1019,V={5}:R=G,S=1020,V={6}:R=G,S=2000,V={7}:",$R$2,$C$3,$C$4,$C$5,$B53,$C$6,M$4,$Q$1)</f>
        <v/>
      </c>
      <c r="N53" s="70" t="str">
        <f>_xll.Assistant.XL.RIK_AC("INF06__;INF02@E=1,S=1021,G=0,T=0,P=0,C=/{0}:@R=A,S=1027,V={1}:R=B,S=1005,V={2}:R=D,S=1010,V={3}:R=E,S=2|1001,V={4}:R=F,S=1019,V={5}:R=G,S=1020,V={6}:R=G,S=2000,V={7}:",$R$2,$C$3,$C$4,$C$5,$B53,$C$6,N$4,$Q$1)</f>
        <v/>
      </c>
      <c r="O53" s="70" t="str">
        <f>_xll.Assistant.XL.RIK_AC("INF06__;INF02@E=1,S=1021,G=0,T=0,P=0,C=/{0}:@R=A,S=1027,V={1}:R=B,S=1005,V={2}:R=D,S=1010,V={3}:R=E,S=2|1001,V={4}:R=F,S=1019,V={5}:R=G,S=1020,V={6}:R=G,S=2000,V={7}:",$R$2,$C$3,$C$4,$C$5,$B53,$C$6,O$4,$Q$1)</f>
        <v/>
      </c>
      <c r="P53" s="70" t="str">
        <f>_xll.Assistant.XL.RIK_AC("INF06__;INF02@E=1,S=1021,G=0,T=0,P=0,C=/{0}:@R=A,S=1027,V={1}:R=B,S=1005,V={2}:R=D,S=1010,V={3}:R=E,S=2|1001,V={4}:R=F,S=1019,V={5}:R=G,S=1020,V={6}:R=G,S=2000,V={7}:",$R$2,$C$3,$C$4,$C$5,$B53,$C$6,P$4,$Q$1)</f>
        <v/>
      </c>
      <c r="Q53" s="71">
        <f t="shared" ref="Q53:Q55" si="17">SUM(E53:P53)</f>
        <v>0</v>
      </c>
    </row>
    <row r="54" spans="1:17" ht="16.5" x14ac:dyDescent="0.25">
      <c r="B54" s="64" t="s">
        <v>131</v>
      </c>
      <c r="C54" s="65" t="s">
        <v>132</v>
      </c>
      <c r="D54" s="69"/>
      <c r="E54" s="70" t="str">
        <f>_xll.Assistant.XL.RIK_AC("INF06__;INF02@E=1,S=1021,G=0,T=0,P=0,C=/{0}:@R=A,S=1027,V={1}:R=B,S=1005,V={2}:R=D,S=1010,V={3}:R=E,S=2|1001,V={4}:R=F,S=1019,V={5}:R=G,S=1020,V={6}:R=G,S=2000,V={7}:",$R$2,$C$3,$C$4,$C$5,$B54,$C$6,E$4,$Q$1)</f>
        <v/>
      </c>
      <c r="F54" s="70" t="str">
        <f>_xll.Assistant.XL.RIK_AC("INF06__;INF02@E=1,S=1021,G=0,T=0,P=0,C=/{0}:@R=A,S=1027,V={1}:R=B,S=1005,V={2}:R=D,S=1010,V={3}:R=E,S=2|1001,V={4}:R=F,S=1019,V={5}:R=G,S=1020,V={6}:R=G,S=2000,V={7}:",$R$2,$C$3,$C$4,$C$5,$B54,$C$6,F$4,$Q$1)</f>
        <v/>
      </c>
      <c r="G54" s="70" t="str">
        <f>_xll.Assistant.XL.RIK_AC("INF06__;INF02@E=1,S=1021,G=0,T=0,P=0,C=/{0}:@R=A,S=1027,V={1}:R=B,S=1005,V={2}:R=D,S=1010,V={3}:R=E,S=2|1001,V={4}:R=F,S=1019,V={5}:R=G,S=1020,V={6}:R=G,S=2000,V={7}:",$R$2,$C$3,$C$4,$C$5,$B54,$C$6,G$4,$Q$1)</f>
        <v/>
      </c>
      <c r="H54" s="70" t="str">
        <f>_xll.Assistant.XL.RIK_AC("INF06__;INF02@E=1,S=1021,G=0,T=0,P=0,C=/{0}:@R=A,S=1027,V={1}:R=B,S=1005,V={2}:R=D,S=1010,V={3}:R=E,S=2|1001,V={4}:R=F,S=1019,V={5}:R=G,S=1020,V={6}:R=G,S=2000,V={7}:",$R$2,$C$3,$C$4,$C$5,$B54,$C$6,H$4,$Q$1)</f>
        <v/>
      </c>
      <c r="I54" s="70" t="str">
        <f>_xll.Assistant.XL.RIK_AC("INF06__;INF02@E=1,S=1021,G=0,T=0,P=0,C=/{0}:@R=A,S=1027,V={1}:R=B,S=1005,V={2}:R=D,S=1010,V={3}:R=E,S=2|1001,V={4}:R=F,S=1019,V={5}:R=G,S=1020,V={6}:R=G,S=2000,V={7}:",$R$2,$C$3,$C$4,$C$5,$B54,$C$6,I$4,$Q$1)</f>
        <v/>
      </c>
      <c r="J54" s="70" t="str">
        <f>_xll.Assistant.XL.RIK_AC("INF06__;INF02@E=1,S=1021,G=0,T=0,P=0,C=/{0}:@R=A,S=1027,V={1}:R=B,S=1005,V={2}:R=D,S=1010,V={3}:R=E,S=2|1001,V={4}:R=F,S=1019,V={5}:R=G,S=1020,V={6}:R=G,S=2000,V={7}:",$R$2,$C$3,$C$4,$C$5,$B54,$C$6,J$4,$Q$1)</f>
        <v/>
      </c>
      <c r="K54" s="70" t="str">
        <f>_xll.Assistant.XL.RIK_AC("INF06__;INF02@E=1,S=1021,G=0,T=0,P=0,C=/{0}:@R=A,S=1027,V={1}:R=B,S=1005,V={2}:R=D,S=1010,V={3}:R=E,S=2|1001,V={4}:R=F,S=1019,V={5}:R=G,S=1020,V={6}:R=G,S=2000,V={7}:",$R$2,$C$3,$C$4,$C$5,$B54,$C$6,K$4,$Q$1)</f>
        <v/>
      </c>
      <c r="L54" s="70" t="str">
        <f>_xll.Assistant.XL.RIK_AC("INF06__;INF02@E=1,S=1021,G=0,T=0,P=0,C=/{0}:@R=A,S=1027,V={1}:R=B,S=1005,V={2}:R=D,S=1010,V={3}:R=E,S=2|1001,V={4}:R=F,S=1019,V={5}:R=G,S=1020,V={6}:R=G,S=2000,V={7}:",$R$2,$C$3,$C$4,$C$5,$B54,$C$6,L$4,$Q$1)</f>
        <v/>
      </c>
      <c r="M54" s="70" t="str">
        <f>_xll.Assistant.XL.RIK_AC("INF06__;INF02@E=1,S=1021,G=0,T=0,P=0,C=/{0}:@R=A,S=1027,V={1}:R=B,S=1005,V={2}:R=D,S=1010,V={3}:R=E,S=2|1001,V={4}:R=F,S=1019,V={5}:R=G,S=1020,V={6}:R=G,S=2000,V={7}:",$R$2,$C$3,$C$4,$C$5,$B54,$C$6,M$4,$Q$1)</f>
        <v/>
      </c>
      <c r="N54" s="70" t="str">
        <f>_xll.Assistant.XL.RIK_AC("INF06__;INF02@E=1,S=1021,G=0,T=0,P=0,C=/{0}:@R=A,S=1027,V={1}:R=B,S=1005,V={2}:R=D,S=1010,V={3}:R=E,S=2|1001,V={4}:R=F,S=1019,V={5}:R=G,S=1020,V={6}:R=G,S=2000,V={7}:",$R$2,$C$3,$C$4,$C$5,$B54,$C$6,N$4,$Q$1)</f>
        <v/>
      </c>
      <c r="O54" s="70" t="str">
        <f>_xll.Assistant.XL.RIK_AC("INF06__;INF02@E=1,S=1021,G=0,T=0,P=0,C=/{0}:@R=A,S=1027,V={1}:R=B,S=1005,V={2}:R=D,S=1010,V={3}:R=E,S=2|1001,V={4}:R=F,S=1019,V={5}:R=G,S=1020,V={6}:R=G,S=2000,V={7}:",$R$2,$C$3,$C$4,$C$5,$B54,$C$6,O$4,$Q$1)</f>
        <v/>
      </c>
      <c r="P54" s="70" t="str">
        <f>_xll.Assistant.XL.RIK_AC("INF06__;INF02@E=1,S=1021,G=0,T=0,P=0,C=/{0}:@R=A,S=1027,V={1}:R=B,S=1005,V={2}:R=D,S=1010,V={3}:R=E,S=2|1001,V={4}:R=F,S=1019,V={5}:R=G,S=1020,V={6}:R=G,S=2000,V={7}:",$R$2,$C$3,$C$4,$C$5,$B54,$C$6,P$4,$Q$1)</f>
        <v/>
      </c>
      <c r="Q54" s="71">
        <f t="shared" si="17"/>
        <v>0</v>
      </c>
    </row>
    <row r="55" spans="1:17" ht="16.5" x14ac:dyDescent="0.25">
      <c r="B55" s="64" t="s">
        <v>133</v>
      </c>
      <c r="C55" s="65" t="s">
        <v>134</v>
      </c>
      <c r="D55" s="69"/>
      <c r="E55" s="70" t="str">
        <f>_xll.Assistant.XL.RIK_AC("INF06__;INF02@E=1,S=1021,G=0,T=0,P=0,C=/{0}:@R=A,S=1027,V={1}:R=B,S=1005,V={2}:R=D,S=1010,V={3}:R=E,S=2|1001,V={4}:R=F,S=1019,V={5}:R=G,S=1020,V={6}:R=G,S=2000,V={7}:",$R$2,$C$3,$C$4,$C$5,$B55,$C$6,E$4,$Q$1)</f>
        <v/>
      </c>
      <c r="F55" s="70" t="str">
        <f>_xll.Assistant.XL.RIK_AC("INF06__;INF02@E=1,S=1021,G=0,T=0,P=0,C=/{0}:@R=A,S=1027,V={1}:R=B,S=1005,V={2}:R=D,S=1010,V={3}:R=E,S=2|1001,V={4}:R=F,S=1019,V={5}:R=G,S=1020,V={6}:R=G,S=2000,V={7}:",$R$2,$C$3,$C$4,$C$5,$B55,$C$6,F$4,$Q$1)</f>
        <v/>
      </c>
      <c r="G55" s="70" t="str">
        <f>_xll.Assistant.XL.RIK_AC("INF06__;INF02@E=1,S=1021,G=0,T=0,P=0,C=/{0}:@R=A,S=1027,V={1}:R=B,S=1005,V={2}:R=D,S=1010,V={3}:R=E,S=2|1001,V={4}:R=F,S=1019,V={5}:R=G,S=1020,V={6}:R=G,S=2000,V={7}:",$R$2,$C$3,$C$4,$C$5,$B55,$C$6,G$4,$Q$1)</f>
        <v/>
      </c>
      <c r="H55" s="70" t="str">
        <f>_xll.Assistant.XL.RIK_AC("INF06__;INF02@E=1,S=1021,G=0,T=0,P=0,C=/{0}:@R=A,S=1027,V={1}:R=B,S=1005,V={2}:R=D,S=1010,V={3}:R=E,S=2|1001,V={4}:R=F,S=1019,V={5}:R=G,S=1020,V={6}:R=G,S=2000,V={7}:",$R$2,$C$3,$C$4,$C$5,$B55,$C$6,H$4,$Q$1)</f>
        <v/>
      </c>
      <c r="I55" s="70" t="str">
        <f>_xll.Assistant.XL.RIK_AC("INF06__;INF02@E=1,S=1021,G=0,T=0,P=0,C=/{0}:@R=A,S=1027,V={1}:R=B,S=1005,V={2}:R=D,S=1010,V={3}:R=E,S=2|1001,V={4}:R=F,S=1019,V={5}:R=G,S=1020,V={6}:R=G,S=2000,V={7}:",$R$2,$C$3,$C$4,$C$5,$B55,$C$6,I$4,$Q$1)</f>
        <v/>
      </c>
      <c r="J55" s="70" t="str">
        <f>_xll.Assistant.XL.RIK_AC("INF06__;INF02@E=1,S=1021,G=0,T=0,P=0,C=/{0}:@R=A,S=1027,V={1}:R=B,S=1005,V={2}:R=D,S=1010,V={3}:R=E,S=2|1001,V={4}:R=F,S=1019,V={5}:R=G,S=1020,V={6}:R=G,S=2000,V={7}:",$R$2,$C$3,$C$4,$C$5,$B55,$C$6,J$4,$Q$1)</f>
        <v/>
      </c>
      <c r="K55" s="70" t="str">
        <f>_xll.Assistant.XL.RIK_AC("INF06__;INF02@E=1,S=1021,G=0,T=0,P=0,C=/{0}:@R=A,S=1027,V={1}:R=B,S=1005,V={2}:R=D,S=1010,V={3}:R=E,S=2|1001,V={4}:R=F,S=1019,V={5}:R=G,S=1020,V={6}:R=G,S=2000,V={7}:",$R$2,$C$3,$C$4,$C$5,$B55,$C$6,K$4,$Q$1)</f>
        <v/>
      </c>
      <c r="L55" s="70" t="str">
        <f>_xll.Assistant.XL.RIK_AC("INF06__;INF02@E=1,S=1021,G=0,T=0,P=0,C=/{0}:@R=A,S=1027,V={1}:R=B,S=1005,V={2}:R=D,S=1010,V={3}:R=E,S=2|1001,V={4}:R=F,S=1019,V={5}:R=G,S=1020,V={6}:R=G,S=2000,V={7}:",$R$2,$C$3,$C$4,$C$5,$B55,$C$6,L$4,$Q$1)</f>
        <v/>
      </c>
      <c r="M55" s="70" t="str">
        <f>_xll.Assistant.XL.RIK_AC("INF06__;INF02@E=1,S=1021,G=0,T=0,P=0,C=/{0}:@R=A,S=1027,V={1}:R=B,S=1005,V={2}:R=D,S=1010,V={3}:R=E,S=2|1001,V={4}:R=F,S=1019,V={5}:R=G,S=1020,V={6}:R=G,S=2000,V={7}:",$R$2,$C$3,$C$4,$C$5,$B55,$C$6,M$4,$Q$1)</f>
        <v/>
      </c>
      <c r="N55" s="70" t="str">
        <f>_xll.Assistant.XL.RIK_AC("INF06__;INF02@E=1,S=1021,G=0,T=0,P=0,C=/{0}:@R=A,S=1027,V={1}:R=B,S=1005,V={2}:R=D,S=1010,V={3}:R=E,S=2|1001,V={4}:R=F,S=1019,V={5}:R=G,S=1020,V={6}:R=G,S=2000,V={7}:",$R$2,$C$3,$C$4,$C$5,$B55,$C$6,N$4,$Q$1)</f>
        <v/>
      </c>
      <c r="O55" s="70" t="str">
        <f>_xll.Assistant.XL.RIK_AC("INF06__;INF02@E=1,S=1021,G=0,T=0,P=0,C=/{0}:@R=A,S=1027,V={1}:R=B,S=1005,V={2}:R=D,S=1010,V={3}:R=E,S=2|1001,V={4}:R=F,S=1019,V={5}:R=G,S=1020,V={6}:R=G,S=2000,V={7}:",$R$2,$C$3,$C$4,$C$5,$B55,$C$6,O$4,$Q$1)</f>
        <v/>
      </c>
      <c r="P55" s="70" t="str">
        <f>_xll.Assistant.XL.RIK_AC("INF06__;INF02@E=1,S=1021,G=0,T=0,P=0,C=/{0}:@R=A,S=1027,V={1}:R=B,S=1005,V={2}:R=D,S=1010,V={3}:R=E,S=2|1001,V={4}:R=F,S=1019,V={5}:R=G,S=1020,V={6}:R=G,S=2000,V={7}:",$R$2,$C$3,$C$4,$C$5,$B55,$C$6,P$4,$Q$1)</f>
        <v/>
      </c>
      <c r="Q55" s="71">
        <f t="shared" si="17"/>
        <v>0</v>
      </c>
    </row>
    <row r="56" spans="1:17" ht="15" x14ac:dyDescent="0.25">
      <c r="A56" s="1"/>
      <c r="B56" s="79"/>
      <c r="C56" s="76" t="s">
        <v>186</v>
      </c>
      <c r="D56" s="77"/>
      <c r="E56" s="77">
        <f t="shared" ref="E56" si="18">SUM(E53:E55)</f>
        <v>0</v>
      </c>
      <c r="F56" s="77">
        <f t="shared" ref="F56:Q56" si="19">SUM(F53:F55)</f>
        <v>0</v>
      </c>
      <c r="G56" s="77">
        <f t="shared" si="19"/>
        <v>0</v>
      </c>
      <c r="H56" s="77">
        <f t="shared" si="19"/>
        <v>0</v>
      </c>
      <c r="I56" s="77">
        <f t="shared" si="19"/>
        <v>0</v>
      </c>
      <c r="J56" s="77">
        <f t="shared" si="19"/>
        <v>0</v>
      </c>
      <c r="K56" s="77">
        <f t="shared" si="19"/>
        <v>0</v>
      </c>
      <c r="L56" s="77">
        <f t="shared" si="19"/>
        <v>0</v>
      </c>
      <c r="M56" s="77">
        <f t="shared" si="19"/>
        <v>0</v>
      </c>
      <c r="N56" s="77">
        <f t="shared" si="19"/>
        <v>0</v>
      </c>
      <c r="O56" s="77">
        <f t="shared" si="19"/>
        <v>0</v>
      </c>
      <c r="P56" s="77">
        <f t="shared" si="19"/>
        <v>0</v>
      </c>
      <c r="Q56" s="78">
        <f t="shared" si="19"/>
        <v>0</v>
      </c>
    </row>
    <row r="57" spans="1:17" ht="15" x14ac:dyDescent="0.25">
      <c r="A57" s="1"/>
      <c r="B57" s="79"/>
      <c r="C57" s="76" t="s">
        <v>187</v>
      </c>
      <c r="D57" s="77"/>
      <c r="E57" s="77">
        <f t="shared" ref="E57:Q57" si="20">E52+E56</f>
        <v>0</v>
      </c>
      <c r="F57" s="77">
        <f t="shared" si="20"/>
        <v>0</v>
      </c>
      <c r="G57" s="77">
        <f t="shared" si="20"/>
        <v>0</v>
      </c>
      <c r="H57" s="77">
        <f t="shared" si="20"/>
        <v>0</v>
      </c>
      <c r="I57" s="77">
        <f t="shared" si="20"/>
        <v>0</v>
      </c>
      <c r="J57" s="77">
        <f t="shared" si="20"/>
        <v>0</v>
      </c>
      <c r="K57" s="77">
        <f t="shared" si="20"/>
        <v>0</v>
      </c>
      <c r="L57" s="77">
        <f t="shared" si="20"/>
        <v>0</v>
      </c>
      <c r="M57" s="77">
        <f t="shared" si="20"/>
        <v>0</v>
      </c>
      <c r="N57" s="77">
        <f t="shared" si="20"/>
        <v>0</v>
      </c>
      <c r="O57" s="77">
        <f t="shared" si="20"/>
        <v>0</v>
      </c>
      <c r="P57" s="77">
        <f t="shared" si="20"/>
        <v>0</v>
      </c>
      <c r="Q57" s="78">
        <f t="shared" si="20"/>
        <v>0</v>
      </c>
    </row>
    <row r="58" spans="1:17" ht="16.5" x14ac:dyDescent="0.25">
      <c r="B58" s="64" t="s">
        <v>137</v>
      </c>
      <c r="C58" s="65" t="s">
        <v>138</v>
      </c>
      <c r="D58" s="69"/>
      <c r="E58" s="70" t="str">
        <f>_xll.Assistant.XL.RIK_AC("INF06__;INF02@E=1,S=1021,G=0,T=0,P=0,C=/{0}:@R=A,S=1027,V={1}:R=B,S=1005,V={2}:R=D,S=1010,V={3}:R=E,S=2|1001,V={4}:R=F,S=1019,V={5}:R=G,S=1020,V={6}:R=G,S=2000,V={7}:",$R$2,$C$3,$C$4,$C$5,$B58,$C$6,E$4,$Q$1)</f>
        <v/>
      </c>
      <c r="F58" s="70" t="str">
        <f>_xll.Assistant.XL.RIK_AC("INF06__;INF02@E=1,S=1021,G=0,T=0,P=0,C=/{0}:@R=A,S=1027,V={1}:R=B,S=1005,V={2}:R=D,S=1010,V={3}:R=E,S=2|1001,V={4}:R=F,S=1019,V={5}:R=G,S=1020,V={6}:R=G,S=2000,V={7}:",$R$2,$C$3,$C$4,$C$5,$B58,$C$6,F$4,$Q$1)</f>
        <v/>
      </c>
      <c r="G58" s="70" t="str">
        <f>_xll.Assistant.XL.RIK_AC("INF06__;INF02@E=1,S=1021,G=0,T=0,P=0,C=/{0}:@R=A,S=1027,V={1}:R=B,S=1005,V={2}:R=D,S=1010,V={3}:R=E,S=2|1001,V={4}:R=F,S=1019,V={5}:R=G,S=1020,V={6}:R=G,S=2000,V={7}:",$R$2,$C$3,$C$4,$C$5,$B58,$C$6,G$4,$Q$1)</f>
        <v/>
      </c>
      <c r="H58" s="70" t="str">
        <f>_xll.Assistant.XL.RIK_AC("INF06__;INF02@E=1,S=1021,G=0,T=0,P=0,C=/{0}:@R=A,S=1027,V={1}:R=B,S=1005,V={2}:R=D,S=1010,V={3}:R=E,S=2|1001,V={4}:R=F,S=1019,V={5}:R=G,S=1020,V={6}:R=G,S=2000,V={7}:",$R$2,$C$3,$C$4,$C$5,$B58,$C$6,H$4,$Q$1)</f>
        <v/>
      </c>
      <c r="I58" s="70" t="str">
        <f>_xll.Assistant.XL.RIK_AC("INF06__;INF02@E=1,S=1021,G=0,T=0,P=0,C=/{0}:@R=A,S=1027,V={1}:R=B,S=1005,V={2}:R=D,S=1010,V={3}:R=E,S=2|1001,V={4}:R=F,S=1019,V={5}:R=G,S=1020,V={6}:R=G,S=2000,V={7}:",$R$2,$C$3,$C$4,$C$5,$B58,$C$6,I$4,$Q$1)</f>
        <v/>
      </c>
      <c r="J58" s="70" t="str">
        <f>_xll.Assistant.XL.RIK_AC("INF06__;INF02@E=1,S=1021,G=0,T=0,P=0,C=/{0}:@R=A,S=1027,V={1}:R=B,S=1005,V={2}:R=D,S=1010,V={3}:R=E,S=2|1001,V={4}:R=F,S=1019,V={5}:R=G,S=1020,V={6}:R=G,S=2000,V={7}:",$R$2,$C$3,$C$4,$C$5,$B58,$C$6,J$4,$Q$1)</f>
        <v/>
      </c>
      <c r="K58" s="70" t="str">
        <f>_xll.Assistant.XL.RIK_AC("INF06__;INF02@E=1,S=1021,G=0,T=0,P=0,C=/{0}:@R=A,S=1027,V={1}:R=B,S=1005,V={2}:R=D,S=1010,V={3}:R=E,S=2|1001,V={4}:R=F,S=1019,V={5}:R=G,S=1020,V={6}:R=G,S=2000,V={7}:",$R$2,$C$3,$C$4,$C$5,$B58,$C$6,K$4,$Q$1)</f>
        <v/>
      </c>
      <c r="L58" s="70" t="str">
        <f>_xll.Assistant.XL.RIK_AC("INF06__;INF02@E=1,S=1021,G=0,T=0,P=0,C=/{0}:@R=A,S=1027,V={1}:R=B,S=1005,V={2}:R=D,S=1010,V={3}:R=E,S=2|1001,V={4}:R=F,S=1019,V={5}:R=G,S=1020,V={6}:R=G,S=2000,V={7}:",$R$2,$C$3,$C$4,$C$5,$B58,$C$6,L$4,$Q$1)</f>
        <v/>
      </c>
      <c r="M58" s="70" t="str">
        <f>_xll.Assistant.XL.RIK_AC("INF06__;INF02@E=1,S=1021,G=0,T=0,P=0,C=/{0}:@R=A,S=1027,V={1}:R=B,S=1005,V={2}:R=D,S=1010,V={3}:R=E,S=2|1001,V={4}:R=F,S=1019,V={5}:R=G,S=1020,V={6}:R=G,S=2000,V={7}:",$R$2,$C$3,$C$4,$C$5,$B58,$C$6,M$4,$Q$1)</f>
        <v/>
      </c>
      <c r="N58" s="70" t="str">
        <f>_xll.Assistant.XL.RIK_AC("INF06__;INF02@E=1,S=1021,G=0,T=0,P=0,C=/{0}:@R=A,S=1027,V={1}:R=B,S=1005,V={2}:R=D,S=1010,V={3}:R=E,S=2|1001,V={4}:R=F,S=1019,V={5}:R=G,S=1020,V={6}:R=G,S=2000,V={7}:",$R$2,$C$3,$C$4,$C$5,$B58,$C$6,N$4,$Q$1)</f>
        <v/>
      </c>
      <c r="O58" s="70" t="str">
        <f>_xll.Assistant.XL.RIK_AC("INF06__;INF02@E=1,S=1021,G=0,T=0,P=0,C=/{0}:@R=A,S=1027,V={1}:R=B,S=1005,V={2}:R=D,S=1010,V={3}:R=E,S=2|1001,V={4}:R=F,S=1019,V={5}:R=G,S=1020,V={6}:R=G,S=2000,V={7}:",$R$2,$C$3,$C$4,$C$5,$B58,$C$6,O$4,$Q$1)</f>
        <v/>
      </c>
      <c r="P58" s="70" t="str">
        <f>_xll.Assistant.XL.RIK_AC("INF06__;INF02@E=1,S=1021,G=0,T=0,P=0,C=/{0}:@R=A,S=1027,V={1}:R=B,S=1005,V={2}:R=D,S=1010,V={3}:R=E,S=2|1001,V={4}:R=F,S=1019,V={5}:R=G,S=1020,V={6}:R=G,S=2000,V={7}:",$R$2,$C$3,$C$4,$C$5,$B58,$C$6,P$4,$Q$1)</f>
        <v/>
      </c>
      <c r="Q58" s="71">
        <f t="shared" ref="Q58:Q59" si="21">SUM(E58:P58)</f>
        <v>0</v>
      </c>
    </row>
    <row r="59" spans="1:17" ht="16.5" x14ac:dyDescent="0.25">
      <c r="B59" s="64" t="s">
        <v>139</v>
      </c>
      <c r="C59" s="65" t="s">
        <v>140</v>
      </c>
      <c r="D59" s="69"/>
      <c r="E59" s="70" t="str">
        <f>_xll.Assistant.XL.RIK_AC("INF06__;INF02@E=1,S=1021,G=0,T=0,P=0,C=/{0}:@R=A,S=1027,V={1}:R=B,S=1005,V={2}:R=D,S=1010,V={3}:R=E,S=2|1001,V={4}:R=F,S=1019,V={5}:R=G,S=1020,V={6}:R=G,S=2000,V={7}:",$R$2,$C$3,$C$4,$C$5,$B59,$C$6,E$4,$Q$1)</f>
        <v/>
      </c>
      <c r="F59" s="70" t="str">
        <f>_xll.Assistant.XL.RIK_AC("INF06__;INF02@E=1,S=1021,G=0,T=0,P=0,C=/{0}:@R=A,S=1027,V={1}:R=B,S=1005,V={2}:R=D,S=1010,V={3}:R=E,S=2|1001,V={4}:R=F,S=1019,V={5}:R=G,S=1020,V={6}:R=G,S=2000,V={7}:",$R$2,$C$3,$C$4,$C$5,$B59,$C$6,F$4,$Q$1)</f>
        <v/>
      </c>
      <c r="G59" s="70" t="str">
        <f>_xll.Assistant.XL.RIK_AC("INF06__;INF02@E=1,S=1021,G=0,T=0,P=0,C=/{0}:@R=A,S=1027,V={1}:R=B,S=1005,V={2}:R=D,S=1010,V={3}:R=E,S=2|1001,V={4}:R=F,S=1019,V={5}:R=G,S=1020,V={6}:R=G,S=2000,V={7}:",$R$2,$C$3,$C$4,$C$5,$B59,$C$6,G$4,$Q$1)</f>
        <v/>
      </c>
      <c r="H59" s="70" t="str">
        <f>_xll.Assistant.XL.RIK_AC("INF06__;INF02@E=1,S=1021,G=0,T=0,P=0,C=/{0}:@R=A,S=1027,V={1}:R=B,S=1005,V={2}:R=D,S=1010,V={3}:R=E,S=2|1001,V={4}:R=F,S=1019,V={5}:R=G,S=1020,V={6}:R=G,S=2000,V={7}:",$R$2,$C$3,$C$4,$C$5,$B59,$C$6,H$4,$Q$1)</f>
        <v/>
      </c>
      <c r="I59" s="70" t="str">
        <f>_xll.Assistant.XL.RIK_AC("INF06__;INF02@E=1,S=1021,G=0,T=0,P=0,C=/{0}:@R=A,S=1027,V={1}:R=B,S=1005,V={2}:R=D,S=1010,V={3}:R=E,S=2|1001,V={4}:R=F,S=1019,V={5}:R=G,S=1020,V={6}:R=G,S=2000,V={7}:",$R$2,$C$3,$C$4,$C$5,$B59,$C$6,I$4,$Q$1)</f>
        <v/>
      </c>
      <c r="J59" s="70" t="str">
        <f>_xll.Assistant.XL.RIK_AC("INF06__;INF02@E=1,S=1021,G=0,T=0,P=0,C=/{0}:@R=A,S=1027,V={1}:R=B,S=1005,V={2}:R=D,S=1010,V={3}:R=E,S=2|1001,V={4}:R=F,S=1019,V={5}:R=G,S=1020,V={6}:R=G,S=2000,V={7}:",$R$2,$C$3,$C$4,$C$5,$B59,$C$6,J$4,$Q$1)</f>
        <v/>
      </c>
      <c r="K59" s="70" t="str">
        <f>_xll.Assistant.XL.RIK_AC("INF06__;INF02@E=1,S=1021,G=0,T=0,P=0,C=/{0}:@R=A,S=1027,V={1}:R=B,S=1005,V={2}:R=D,S=1010,V={3}:R=E,S=2|1001,V={4}:R=F,S=1019,V={5}:R=G,S=1020,V={6}:R=G,S=2000,V={7}:",$R$2,$C$3,$C$4,$C$5,$B59,$C$6,K$4,$Q$1)</f>
        <v/>
      </c>
      <c r="L59" s="70" t="str">
        <f>_xll.Assistant.XL.RIK_AC("INF06__;INF02@E=1,S=1021,G=0,T=0,P=0,C=/{0}:@R=A,S=1027,V={1}:R=B,S=1005,V={2}:R=D,S=1010,V={3}:R=E,S=2|1001,V={4}:R=F,S=1019,V={5}:R=G,S=1020,V={6}:R=G,S=2000,V={7}:",$R$2,$C$3,$C$4,$C$5,$B59,$C$6,L$4,$Q$1)</f>
        <v/>
      </c>
      <c r="M59" s="70" t="str">
        <f>_xll.Assistant.XL.RIK_AC("INF06__;INF02@E=1,S=1021,G=0,T=0,P=0,C=/{0}:@R=A,S=1027,V={1}:R=B,S=1005,V={2}:R=D,S=1010,V={3}:R=E,S=2|1001,V={4}:R=F,S=1019,V={5}:R=G,S=1020,V={6}:R=G,S=2000,V={7}:",$R$2,$C$3,$C$4,$C$5,$B59,$C$6,M$4,$Q$1)</f>
        <v/>
      </c>
      <c r="N59" s="70" t="str">
        <f>_xll.Assistant.XL.RIK_AC("INF06__;INF02@E=1,S=1021,G=0,T=0,P=0,C=/{0}:@R=A,S=1027,V={1}:R=B,S=1005,V={2}:R=D,S=1010,V={3}:R=E,S=2|1001,V={4}:R=F,S=1019,V={5}:R=G,S=1020,V={6}:R=G,S=2000,V={7}:",$R$2,$C$3,$C$4,$C$5,$B59,$C$6,N$4,$Q$1)</f>
        <v/>
      </c>
      <c r="O59" s="70" t="str">
        <f>_xll.Assistant.XL.RIK_AC("INF06__;INF02@E=1,S=1021,G=0,T=0,P=0,C=/{0}:@R=A,S=1027,V={1}:R=B,S=1005,V={2}:R=D,S=1010,V={3}:R=E,S=2|1001,V={4}:R=F,S=1019,V={5}:R=G,S=1020,V={6}:R=G,S=2000,V={7}:",$R$2,$C$3,$C$4,$C$5,$B59,$C$6,O$4,$Q$1)</f>
        <v/>
      </c>
      <c r="P59" s="70" t="str">
        <f>_xll.Assistant.XL.RIK_AC("INF06__;INF02@E=1,S=1021,G=0,T=0,P=0,C=/{0}:@R=A,S=1027,V={1}:R=B,S=1005,V={2}:R=D,S=1010,V={3}:R=E,S=2|1001,V={4}:R=F,S=1019,V={5}:R=G,S=1020,V={6}:R=G,S=2000,V={7}:",$R$2,$C$3,$C$4,$C$5,$B59,$C$6,P$4,$Q$1)</f>
        <v/>
      </c>
      <c r="Q59" s="71">
        <f t="shared" si="21"/>
        <v>0</v>
      </c>
    </row>
    <row r="60" spans="1:17" ht="14.25" x14ac:dyDescent="0.2">
      <c r="B60" s="79"/>
      <c r="C60" s="76" t="s">
        <v>188</v>
      </c>
      <c r="D60" s="77"/>
      <c r="E60" s="77" t="e">
        <f t="shared" ref="E60:Q60" si="22">E17+E33+E41+E52</f>
        <v>#VALUE!</v>
      </c>
      <c r="F60" s="77" t="e">
        <f t="shared" si="22"/>
        <v>#VALUE!</v>
      </c>
      <c r="G60" s="77" t="e">
        <f t="shared" si="22"/>
        <v>#VALUE!</v>
      </c>
      <c r="H60" s="77" t="e">
        <f t="shared" si="22"/>
        <v>#VALUE!</v>
      </c>
      <c r="I60" s="77" t="e">
        <f t="shared" si="22"/>
        <v>#VALUE!</v>
      </c>
      <c r="J60" s="77" t="e">
        <f t="shared" si="22"/>
        <v>#VALUE!</v>
      </c>
      <c r="K60" s="77" t="e">
        <f t="shared" si="22"/>
        <v>#VALUE!</v>
      </c>
      <c r="L60" s="77" t="e">
        <f t="shared" si="22"/>
        <v>#VALUE!</v>
      </c>
      <c r="M60" s="77" t="e">
        <f t="shared" si="22"/>
        <v>#VALUE!</v>
      </c>
      <c r="N60" s="77" t="e">
        <f t="shared" si="22"/>
        <v>#VALUE!</v>
      </c>
      <c r="O60" s="77" t="e">
        <f t="shared" si="22"/>
        <v>#VALUE!</v>
      </c>
      <c r="P60" s="77" t="e">
        <f t="shared" si="22"/>
        <v>#VALUE!</v>
      </c>
      <c r="Q60" s="78">
        <f t="shared" si="22"/>
        <v>0</v>
      </c>
    </row>
    <row r="61" spans="1:17" ht="14.25" x14ac:dyDescent="0.2">
      <c r="C61" s="76" t="s">
        <v>189</v>
      </c>
      <c r="D61" s="77"/>
      <c r="E61" s="77" t="e">
        <f t="shared" ref="E61:Q61" si="23">E31+E34+E46+E56+E58+E59</f>
        <v>#VALUE!</v>
      </c>
      <c r="F61" s="77" t="e">
        <f t="shared" si="23"/>
        <v>#VALUE!</v>
      </c>
      <c r="G61" s="77" t="e">
        <f t="shared" si="23"/>
        <v>#VALUE!</v>
      </c>
      <c r="H61" s="77" t="e">
        <f t="shared" si="23"/>
        <v>#VALUE!</v>
      </c>
      <c r="I61" s="77" t="e">
        <f t="shared" si="23"/>
        <v>#VALUE!</v>
      </c>
      <c r="J61" s="77" t="e">
        <f t="shared" si="23"/>
        <v>#VALUE!</v>
      </c>
      <c r="K61" s="77" t="e">
        <f t="shared" si="23"/>
        <v>#VALUE!</v>
      </c>
      <c r="L61" s="77" t="e">
        <f t="shared" si="23"/>
        <v>#VALUE!</v>
      </c>
      <c r="M61" s="77" t="e">
        <f t="shared" si="23"/>
        <v>#VALUE!</v>
      </c>
      <c r="N61" s="77" t="e">
        <f t="shared" si="23"/>
        <v>#VALUE!</v>
      </c>
      <c r="O61" s="77" t="e">
        <f t="shared" si="23"/>
        <v>#VALUE!</v>
      </c>
      <c r="P61" s="77" t="e">
        <f t="shared" si="23"/>
        <v>#VALUE!</v>
      </c>
      <c r="Q61" s="78">
        <f t="shared" si="23"/>
        <v>0</v>
      </c>
    </row>
    <row r="62" spans="1:17" ht="14.25" x14ac:dyDescent="0.2">
      <c r="C62" s="76" t="s">
        <v>190</v>
      </c>
      <c r="D62" s="77"/>
      <c r="E62" s="77" t="e">
        <f t="shared" ref="E62:Q62" si="24">E60+E61</f>
        <v>#VALUE!</v>
      </c>
      <c r="F62" s="77" t="e">
        <f t="shared" si="24"/>
        <v>#VALUE!</v>
      </c>
      <c r="G62" s="77" t="e">
        <f t="shared" si="24"/>
        <v>#VALUE!</v>
      </c>
      <c r="H62" s="77" t="e">
        <f t="shared" si="24"/>
        <v>#VALUE!</v>
      </c>
      <c r="I62" s="77" t="e">
        <f t="shared" si="24"/>
        <v>#VALUE!</v>
      </c>
      <c r="J62" s="77" t="e">
        <f t="shared" si="24"/>
        <v>#VALUE!</v>
      </c>
      <c r="K62" s="77" t="e">
        <f t="shared" si="24"/>
        <v>#VALUE!</v>
      </c>
      <c r="L62" s="77" t="e">
        <f t="shared" si="24"/>
        <v>#VALUE!</v>
      </c>
      <c r="M62" s="77" t="e">
        <f t="shared" si="24"/>
        <v>#VALUE!</v>
      </c>
      <c r="N62" s="77" t="e">
        <f t="shared" si="24"/>
        <v>#VALUE!</v>
      </c>
      <c r="O62" s="77" t="e">
        <f t="shared" si="24"/>
        <v>#VALUE!</v>
      </c>
      <c r="P62" s="77" t="e">
        <f t="shared" si="24"/>
        <v>#VALUE!</v>
      </c>
      <c r="Q62" s="78">
        <f t="shared" si="24"/>
        <v>0</v>
      </c>
    </row>
  </sheetData>
  <mergeCells count="3">
    <mergeCell ref="B2:C2"/>
    <mergeCell ref="P2:P3"/>
    <mergeCell ref="Q2:Q3"/>
  </mergeCells>
  <dataValidations count="1">
    <dataValidation type="list" allowBlank="1" showInputMessage="1" showErrorMessage="1" sqref="Q2:Q3" xr:uid="{7C55F1C8-E9C2-4BA7-B284-48E93F7A1AD3}">
      <formula1>$X$3:$X$4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A1B61-72EE-44A0-95D7-E8642A6E3396}">
  <sheetPr>
    <pageSetUpPr fitToPage="1"/>
  </sheetPr>
  <dimension ref="A1:AF60"/>
  <sheetViews>
    <sheetView showGridLines="0" zoomScale="85" zoomScaleNormal="85" workbookViewId="0">
      <selection activeCell="T33" sqref="T33"/>
    </sheetView>
  </sheetViews>
  <sheetFormatPr baseColWidth="10" defaultRowHeight="15" outlineLevelCol="1" x14ac:dyDescent="0.25"/>
  <cols>
    <col min="1" max="1" width="21" style="1" customWidth="1" outlineLevel="1"/>
    <col min="2" max="2" width="5.28515625" style="1" customWidth="1" outlineLevel="1"/>
    <col min="3" max="3" width="11.42578125" style="1" customWidth="1"/>
    <col min="4" max="6" width="11.42578125" style="1"/>
    <col min="7" max="12" width="11.7109375" style="1" customWidth="1"/>
    <col min="13" max="16384" width="11.42578125" style="1"/>
  </cols>
  <sheetData>
    <row r="1" spans="1:32" ht="25.5" x14ac:dyDescent="0.25">
      <c r="B1" s="2" t="str">
        <f>_xll.Assistant.XL.RIK_AC("INF06__;INF02@E=4,S=1019,G=0,T=0,P=0:@R=A,S=1019,V={0}:",$D$1)</f>
        <v/>
      </c>
      <c r="C1" s="3" t="s">
        <v>0</v>
      </c>
      <c r="D1" s="4" t="s">
        <v>1</v>
      </c>
      <c r="E1" s="5"/>
      <c r="F1" s="6" t="s">
        <v>2</v>
      </c>
      <c r="G1" s="7" t="s">
        <v>3</v>
      </c>
      <c r="H1" s="7"/>
      <c r="I1" s="7"/>
      <c r="J1" s="7"/>
      <c r="K1" s="3"/>
      <c r="L1" s="6" t="s">
        <v>4</v>
      </c>
      <c r="M1" s="7" t="s">
        <v>3</v>
      </c>
      <c r="N1" s="7"/>
      <c r="O1" s="7"/>
      <c r="P1" s="7"/>
      <c r="Q1" s="8" t="s">
        <v>5</v>
      </c>
      <c r="R1" s="8" t="s">
        <v>6</v>
      </c>
      <c r="W1" s="1" t="str">
        <f>_xll.Assistant.XL.APPLIQUER_COULEUR_THEME(R1)</f>
        <v/>
      </c>
      <c r="Y1" s="1" t="s">
        <v>7</v>
      </c>
      <c r="AC1" s="1" t="s">
        <v>6</v>
      </c>
      <c r="AE1" s="1" t="s">
        <v>8</v>
      </c>
      <c r="AF1" s="9" t="s">
        <v>9</v>
      </c>
    </row>
    <row r="2" spans="1:32" ht="15.75" customHeight="1" x14ac:dyDescent="0.25">
      <c r="C2" s="10" t="str">
        <f>$D$1</f>
        <v>2018</v>
      </c>
      <c r="D2" s="10">
        <f>$D$1-1</f>
        <v>2017</v>
      </c>
      <c r="E2" s="11"/>
      <c r="F2" s="11"/>
      <c r="G2" s="11"/>
      <c r="H2" s="11"/>
      <c r="I2" s="11"/>
      <c r="J2" s="11"/>
      <c r="K2" s="11"/>
      <c r="L2" s="11"/>
      <c r="M2" s="10" t="str">
        <f>$D$1</f>
        <v>2018</v>
      </c>
      <c r="N2" s="10">
        <f>$D$1-1</f>
        <v>2017</v>
      </c>
      <c r="O2" s="12" t="s">
        <v>10</v>
      </c>
      <c r="P2" s="13" t="s">
        <v>11</v>
      </c>
      <c r="Q2" s="14">
        <f>IF(P2="€",-1,-1000)</f>
        <v>-1</v>
      </c>
      <c r="Y2" s="1" t="s">
        <v>11</v>
      </c>
      <c r="AC2" s="1" t="s">
        <v>12</v>
      </c>
      <c r="AE2" s="1" t="s">
        <v>13</v>
      </c>
      <c r="AF2" s="9" t="s">
        <v>14</v>
      </c>
    </row>
    <row r="3" spans="1:32" ht="18.75" x14ac:dyDescent="0.25">
      <c r="C3" s="11" t="str">
        <f>J3</f>
        <v>12</v>
      </c>
      <c r="D3" s="11" t="str">
        <f>J3</f>
        <v>12</v>
      </c>
      <c r="E3" s="11"/>
      <c r="F3" s="11"/>
      <c r="G3" s="11"/>
      <c r="H3" s="11"/>
      <c r="I3" s="11"/>
      <c r="J3" s="11" t="str">
        <f>VLOOKUP($J$4,$AE$1:$AF$12,2,FALSE)</f>
        <v>12</v>
      </c>
      <c r="K3" s="11"/>
      <c r="L3" s="11"/>
      <c r="M3" s="11" t="str">
        <f>"1.."&amp;$J$3</f>
        <v>1..12</v>
      </c>
      <c r="N3" s="11" t="str">
        <f>"1.."&amp;$J$3</f>
        <v>1..12</v>
      </c>
      <c r="O3" s="12" t="s">
        <v>15</v>
      </c>
      <c r="P3" s="13" t="s">
        <v>16</v>
      </c>
      <c r="AC3" s="1" t="s">
        <v>17</v>
      </c>
      <c r="AE3" s="1" t="s">
        <v>18</v>
      </c>
      <c r="AF3" s="9" t="s">
        <v>19</v>
      </c>
    </row>
    <row r="4" spans="1:32" ht="24.75" customHeight="1" x14ac:dyDescent="0.25">
      <c r="C4" s="15" t="s">
        <v>20</v>
      </c>
      <c r="D4" s="15"/>
      <c r="E4" s="15"/>
      <c r="F4" s="15"/>
      <c r="G4" s="16" t="s">
        <v>21</v>
      </c>
      <c r="H4" s="16"/>
      <c r="I4" s="16"/>
      <c r="J4" s="17" t="s">
        <v>22</v>
      </c>
      <c r="K4" s="17"/>
      <c r="L4" s="18"/>
      <c r="M4" s="15" t="s">
        <v>23</v>
      </c>
      <c r="N4" s="15"/>
      <c r="O4" s="15"/>
      <c r="P4" s="15"/>
      <c r="AC4" s="1" t="s">
        <v>24</v>
      </c>
      <c r="AE4" s="1" t="s">
        <v>25</v>
      </c>
      <c r="AF4" s="9" t="s">
        <v>26</v>
      </c>
    </row>
    <row r="5" spans="1:32" ht="16.5" x14ac:dyDescent="0.25">
      <c r="C5" s="19" t="s">
        <v>27</v>
      </c>
      <c r="D5" s="19" t="s">
        <v>28</v>
      </c>
      <c r="E5" s="19" t="s">
        <v>29</v>
      </c>
      <c r="F5" s="19" t="s">
        <v>30</v>
      </c>
      <c r="G5" s="20"/>
      <c r="H5" s="20"/>
      <c r="I5" s="20"/>
      <c r="J5" s="20"/>
      <c r="K5" s="20"/>
      <c r="L5" s="20"/>
      <c r="M5" s="19" t="s">
        <v>27</v>
      </c>
      <c r="N5" s="19" t="s">
        <v>28</v>
      </c>
      <c r="O5" s="19" t="s">
        <v>29</v>
      </c>
      <c r="P5" s="19" t="s">
        <v>30</v>
      </c>
      <c r="AC5" s="1" t="s">
        <v>31</v>
      </c>
      <c r="AE5" s="1" t="s">
        <v>32</v>
      </c>
      <c r="AF5" s="9" t="s">
        <v>33</v>
      </c>
    </row>
    <row r="6" spans="1:32" ht="15.75" x14ac:dyDescent="0.25">
      <c r="A6" s="1" t="s">
        <v>34</v>
      </c>
      <c r="B6" s="21" t="s">
        <v>35</v>
      </c>
      <c r="C6" s="22" t="str">
        <f>_xll.Assistant.XL.RIK_AC("INF06__;INF02@E=1,S=1021,G=0,T=0,P=0,C=/{0}:@R=A,S=1005,V={1}:R=B,S=1019,V={2}:R=C,S=1020,V={3}:R=D,S=2|1001,V={4}:R=E,S=2000,V={5}:R=F,S=1011,V={6}:",$Q$2,$G$1,C$2,C$3,$A6,$P$3,$M$1)</f>
        <v/>
      </c>
      <c r="D6" s="22" t="str">
        <f>_xll.Assistant.XL.RIK_AC("INF06__;INF02@E=1,S=1021,G=0,T=0,P=0,C=/{0}:@R=A,S=1005,V={1}:R=B,S=1019,V={2}:R=C,S=1020,V={3}:R=D,S=2|1001,V={4}:R=E,S=2000,V={5}:R=F,S=1011,V={6}:",$Q$2,$G$1,D$2,D$3,$A6,$P$3,$M$1)</f>
        <v/>
      </c>
      <c r="E6" s="23" t="e">
        <f>C6-D6</f>
        <v>#VALUE!</v>
      </c>
      <c r="F6" s="24" t="e">
        <f>IF(D6=0,0,(C6-D6)/D6)</f>
        <v>#VALUE!</v>
      </c>
      <c r="G6" s="25" t="s">
        <v>36</v>
      </c>
      <c r="H6" s="25"/>
      <c r="I6" s="25"/>
      <c r="J6" s="25"/>
      <c r="K6" s="25"/>
      <c r="L6" s="25"/>
      <c r="M6" s="22" t="str">
        <f>_xll.Assistant.XL.RIK_AC("INF06__;INF02@E=1,S=1021,G=0,T=0,P=0,C=/{0}:@R=A,S=1005,V={1}:R=B,S=1019,V={2}:R=C,S=1020,V={3}:R=D,S=2|1001,V={4}:R=E,S=2000,V={5}:R=F,S=1011,V={6}:",$Q$2,$G$1,M$2,M$3,$A6,$P$3,$M$1)</f>
        <v/>
      </c>
      <c r="N6" s="22" t="str">
        <f>_xll.Assistant.XL.RIK_AC("INF06__;INF02@E=1,S=1021,G=0,T=0,P=0,C=/{0}:@R=A,S=1005,V={1}:R=B,S=1019,V={2}:R=C,S=1020,V={3}:R=D,S=2|1001,V={4}:R=E,S=2000,V={5}:R=F,S=1011,V={6}:",$Q$2,$G$1,N$2,N$3,$A6,$P$3,$M$1)</f>
        <v/>
      </c>
      <c r="O6" s="23" t="e">
        <f>M6-N6</f>
        <v>#VALUE!</v>
      </c>
      <c r="P6" s="24" t="e">
        <f>IF(N6=0,0,(M6-N6)/N6)</f>
        <v>#VALUE!</v>
      </c>
      <c r="AC6" s="1" t="s">
        <v>37</v>
      </c>
      <c r="AE6" s="1" t="s">
        <v>38</v>
      </c>
      <c r="AF6" s="9" t="s">
        <v>39</v>
      </c>
    </row>
    <row r="7" spans="1:32" ht="15.75" x14ac:dyDescent="0.25">
      <c r="A7" s="1" t="s">
        <v>40</v>
      </c>
      <c r="B7" s="21" t="s">
        <v>35</v>
      </c>
      <c r="C7" s="22" t="str">
        <f>_xll.Assistant.XL.RIK_AC("INF06__;INF02@E=1,S=1021,G=0,T=0,P=0,C=/{0}:@R=A,S=1005,V={1}:R=B,S=1019,V={2}:R=C,S=1020,V={3}:R=D,S=2|1001,V={4}:R=E,S=2000,V={5}:R=F,S=1011,V={6}:",$Q$2,$G$1,C$2,C$3,$A7,$P$3,$M$1)</f>
        <v/>
      </c>
      <c r="D7" s="22" t="str">
        <f>_xll.Assistant.XL.RIK_AC("INF06__;INF02@E=1,S=1021,G=0,T=0,P=0,C=/{0}:@R=A,S=1005,V={1}:R=B,S=1019,V={2}:R=C,S=1020,V={3}:R=D,S=2|1001,V={4}:R=E,S=2000,V={5}:R=F,S=1011,V={6}:",$Q$2,$G$1,D$2,D$3,$A7,$P$3,$M$1)</f>
        <v/>
      </c>
      <c r="E7" s="23" t="e">
        <f>C7-D7</f>
        <v>#VALUE!</v>
      </c>
      <c r="F7" s="24" t="e">
        <f>IF(D7=0,0,(C7-D7)/D7)</f>
        <v>#VALUE!</v>
      </c>
      <c r="G7" s="25" t="s">
        <v>41</v>
      </c>
      <c r="H7" s="25"/>
      <c r="I7" s="25"/>
      <c r="J7" s="25"/>
      <c r="K7" s="25"/>
      <c r="L7" s="25"/>
      <c r="M7" s="22" t="str">
        <f>_xll.Assistant.XL.RIK_AC("INF06__;INF02@E=1,S=1021,G=0,T=0,P=0,C=/{0}:@R=A,S=1005,V={1}:R=B,S=1019,V={2}:R=C,S=1020,V={3}:R=D,S=2|1001,V={4}:R=E,S=2000,V={5}:R=F,S=1011,V={6}:",$Q$2,$G$1,M$2,M$3,$A7,$P$3,$M$1)</f>
        <v/>
      </c>
      <c r="N7" s="22" t="str">
        <f>_xll.Assistant.XL.RIK_AC("INF06__;INF02@E=1,S=1021,G=0,T=0,P=0,C=/{0}:@R=A,S=1005,V={1}:R=B,S=1019,V={2}:R=C,S=1020,V={3}:R=D,S=2|1001,V={4}:R=E,S=2000,V={5}:R=F,S=1011,V={6}:",$Q$2,$G$1,N$2,N$3,$A7,$P$3,$M$1)</f>
        <v/>
      </c>
      <c r="O7" s="23" t="e">
        <f>M7-N7</f>
        <v>#VALUE!</v>
      </c>
      <c r="P7" s="24" t="e">
        <f>IF(N7=0,0,(M7-N7)/N7)</f>
        <v>#VALUE!</v>
      </c>
      <c r="AE7" s="1" t="s">
        <v>42</v>
      </c>
      <c r="AF7" s="9" t="s">
        <v>43</v>
      </c>
    </row>
    <row r="8" spans="1:32" ht="15.75" x14ac:dyDescent="0.25">
      <c r="A8" s="1" t="s">
        <v>44</v>
      </c>
      <c r="B8" s="21" t="s">
        <v>35</v>
      </c>
      <c r="C8" s="22" t="str">
        <f>_xll.Assistant.XL.RIK_AC("INF06__;INF02@E=1,S=1021,G=0,T=0,P=0,C=/{0}:@R=A,S=1005,V={1}:R=B,S=1019,V={2}:R=C,S=1020,V={3}:R=D,S=2|1001,V={4}:R=E,S=2000,V={5}:R=F,S=1011,V={6}:",$Q$2,$G$1,C$2,C$3,$A8,$P$3,$M$1)</f>
        <v/>
      </c>
      <c r="D8" s="22" t="str">
        <f>_xll.Assistant.XL.RIK_AC("INF06__;INF02@E=1,S=1021,G=0,T=0,P=0,C=/{0}:@R=A,S=1005,V={1}:R=B,S=1019,V={2}:R=C,S=1020,V={3}:R=D,S=2|1001,V={4}:R=E,S=2000,V={5}:R=F,S=1011,V={6}:",$Q$2,$G$1,D$2,D$3,$A8,$P$3,$M$1)</f>
        <v/>
      </c>
      <c r="E8" s="23" t="e">
        <f>C8-D8</f>
        <v>#VALUE!</v>
      </c>
      <c r="F8" s="24" t="e">
        <f>IF(D8=0,0,(C8-D8)/D8)</f>
        <v>#VALUE!</v>
      </c>
      <c r="G8" s="25" t="s">
        <v>45</v>
      </c>
      <c r="H8" s="25"/>
      <c r="I8" s="25"/>
      <c r="J8" s="25"/>
      <c r="K8" s="25"/>
      <c r="L8" s="25"/>
      <c r="M8" s="22" t="str">
        <f>_xll.Assistant.XL.RIK_AC("INF06__;INF02@E=1,S=1021,G=0,T=0,P=0,C=/{0}:@R=A,S=1005,V={1}:R=B,S=1019,V={2}:R=C,S=1020,V={3}:R=D,S=2|1001,V={4}:R=E,S=2000,V={5}:R=F,S=1011,V={6}:",$Q$2,$G$1,M$2,M$3,$A8,$P$3,$M$1)</f>
        <v/>
      </c>
      <c r="N8" s="22" t="str">
        <f>_xll.Assistant.XL.RIK_AC("INF06__;INF02@E=1,S=1021,G=0,T=0,P=0,C=/{0}:@R=A,S=1005,V={1}:R=B,S=1019,V={2}:R=C,S=1020,V={3}:R=D,S=2|1001,V={4}:R=E,S=2000,V={5}:R=F,S=1011,V={6}:",$Q$2,$G$1,N$2,N$3,$A8,$P$3,$M$1)</f>
        <v/>
      </c>
      <c r="O8" s="23" t="e">
        <f>M8-N8</f>
        <v>#VALUE!</v>
      </c>
      <c r="P8" s="24" t="e">
        <f>IF(N8=0,0,(M8-N8)/N8)</f>
        <v>#VALUE!</v>
      </c>
      <c r="AE8" s="1" t="s">
        <v>46</v>
      </c>
      <c r="AF8" s="9" t="s">
        <v>47</v>
      </c>
    </row>
    <row r="9" spans="1:32" ht="17.25" x14ac:dyDescent="0.25">
      <c r="B9" s="21" t="s">
        <v>35</v>
      </c>
      <c r="C9" s="26">
        <f>SUM(C6:C8)</f>
        <v>0</v>
      </c>
      <c r="D9" s="26">
        <f>SUM(D6:D8)</f>
        <v>0</v>
      </c>
      <c r="E9" s="27"/>
      <c r="F9" s="28"/>
      <c r="G9" s="29" t="s">
        <v>48</v>
      </c>
      <c r="H9" s="29"/>
      <c r="I9" s="29"/>
      <c r="J9" s="29"/>
      <c r="K9" s="29"/>
      <c r="L9" s="29"/>
      <c r="M9" s="26">
        <f>SUM(M6:M8)</f>
        <v>0</v>
      </c>
      <c r="N9" s="26">
        <f>SUM(N6:N8)</f>
        <v>0</v>
      </c>
      <c r="O9" s="27"/>
      <c r="P9" s="28"/>
      <c r="AE9" s="1" t="s">
        <v>49</v>
      </c>
      <c r="AF9" s="9" t="s">
        <v>50</v>
      </c>
    </row>
    <row r="10" spans="1:32" ht="15.75" x14ac:dyDescent="0.25">
      <c r="A10" s="1" t="s">
        <v>51</v>
      </c>
      <c r="B10" s="21" t="s">
        <v>35</v>
      </c>
      <c r="C10" s="22" t="str">
        <f>_xll.Assistant.XL.RIK_AC("INF06__;INF02@E=1,S=1021,G=0,T=0,P=0,C=/{0}:@R=A,S=1005,V={1}:R=B,S=1019,V={2}:R=C,S=1020,V={3}:R=D,S=2|1001,V={4}:R=E,S=2000,V={5}:R=F,S=1011,V={6}:",$Q$2,$G$1,C$2,C$3,$A10,$P$3,$M$1)</f>
        <v/>
      </c>
      <c r="D10" s="22" t="str">
        <f>_xll.Assistant.XL.RIK_AC("INF06__;INF02@E=1,S=1021,G=0,T=0,P=0,C=/{0}:@R=A,S=1005,V={1}:R=B,S=1019,V={2}:R=C,S=1020,V={3}:R=D,S=2|1001,V={4}:R=E,S=2000,V={5}:R=F,S=1011,V={6}:",$Q$2,$G$1,D$2,D$3,$A10,$P$3,$M$1)</f>
        <v/>
      </c>
      <c r="E10" s="23" t="e">
        <f>C10-D10</f>
        <v>#VALUE!</v>
      </c>
      <c r="F10" s="24" t="e">
        <f>IF(D10=0,0,(C10-D10)/D10)</f>
        <v>#VALUE!</v>
      </c>
      <c r="G10" s="25" t="s">
        <v>52</v>
      </c>
      <c r="H10" s="25"/>
      <c r="I10" s="25"/>
      <c r="J10" s="25"/>
      <c r="K10" s="25"/>
      <c r="L10" s="25"/>
      <c r="M10" s="22" t="str">
        <f>_xll.Assistant.XL.RIK_AC("INF06__;INF02@E=1,S=1021,G=0,T=0,P=0,C=/{0}:@R=A,S=1005,V={1}:R=B,S=1019,V={2}:R=C,S=1020,V={3}:R=D,S=2|1001,V={4}:R=E,S=2000,V={5}:R=F,S=1011,V={6}:",$Q$2,$G$1,M$2,M$3,$A10,$P$3,$M$1)</f>
        <v/>
      </c>
      <c r="N10" s="22" t="str">
        <f>_xll.Assistant.XL.RIK_AC("INF06__;INF02@E=1,S=1021,G=0,T=0,P=0,C=/{0}:@R=A,S=1005,V={1}:R=B,S=1019,V={2}:R=C,S=1020,V={3}:R=D,S=2|1001,V={4}:R=E,S=2000,V={5}:R=F,S=1011,V={6}:",$Q$2,$G$1,N$2,N$3,$A10,$P$3,$M$1)</f>
        <v/>
      </c>
      <c r="O10" s="23" t="e">
        <f>M10-N10</f>
        <v>#VALUE!</v>
      </c>
      <c r="P10" s="24" t="e">
        <f>IF(N10=0,0,(M10-N10)/N10)</f>
        <v>#VALUE!</v>
      </c>
      <c r="AE10" s="1" t="s">
        <v>53</v>
      </c>
      <c r="AF10" s="9" t="s">
        <v>54</v>
      </c>
    </row>
    <row r="11" spans="1:32" ht="15" customHeight="1" x14ac:dyDescent="0.25">
      <c r="A11" s="1" t="s">
        <v>55</v>
      </c>
      <c r="B11" s="21" t="s">
        <v>35</v>
      </c>
      <c r="C11" s="22" t="str">
        <f>_xll.Assistant.XL.RIK_AC("INF06__;INF02@E=1,S=1021,G=0,T=0,P=0,C=/{0}:@R=A,S=1005,V={1}:R=B,S=1019,V={2}:R=C,S=1020,V={3}:R=D,S=2|1001,V={4}:R=E,S=2000,V={5}:R=F,S=1011,V={6}:",$Q$2,$G$1,C$2,C$3,$A11,$P$3,$M$1)</f>
        <v/>
      </c>
      <c r="D11" s="22" t="str">
        <f>_xll.Assistant.XL.RIK_AC("INF06__;INF02@E=1,S=1021,G=0,T=0,P=0,C=/{0}:@R=A,S=1005,V={1}:R=B,S=1019,V={2}:R=C,S=1020,V={3}:R=D,S=2|1001,V={4}:R=E,S=2000,V={5}:R=F,S=1011,V={6}:",$Q$2,$G$1,D$2,D$3,$A11,$P$3,$M$1)</f>
        <v/>
      </c>
      <c r="E11" s="23" t="e">
        <f>C11-D11</f>
        <v>#VALUE!</v>
      </c>
      <c r="F11" s="24" t="e">
        <f>IF(D11=0,0,(C11-D11)/D11)</f>
        <v>#VALUE!</v>
      </c>
      <c r="G11" s="25" t="s">
        <v>56</v>
      </c>
      <c r="H11" s="25"/>
      <c r="I11" s="25"/>
      <c r="J11" s="25"/>
      <c r="K11" s="25"/>
      <c r="L11" s="25"/>
      <c r="M11" s="22" t="str">
        <f>_xll.Assistant.XL.RIK_AC("INF06__;INF02@E=1,S=1021,G=0,T=0,P=0,C=/{0}:@R=A,S=1005,V={1}:R=B,S=1019,V={2}:R=C,S=1020,V={3}:R=D,S=2|1001,V={4}:R=E,S=2000,V={5}:R=F,S=1011,V={6}:",$Q$2,$G$1,M$2,M$3,$A11,$P$3,$M$1)</f>
        <v/>
      </c>
      <c r="N11" s="22" t="str">
        <f>_xll.Assistant.XL.RIK_AC("INF06__;INF02@E=1,S=1021,G=0,T=0,P=0,C=/{0}:@R=A,S=1005,V={1}:R=B,S=1019,V={2}:R=C,S=1020,V={3}:R=D,S=2|1001,V={4}:R=E,S=2000,V={5}:R=F,S=1011,V={6}:",$Q$2,$G$1,N$2,N$3,$A11,$P$3,$M$1)</f>
        <v/>
      </c>
      <c r="O11" s="23" t="e">
        <f>M11-N11</f>
        <v>#VALUE!</v>
      </c>
      <c r="P11" s="24" t="e">
        <f>IF(N11=0,0,(M11-N11)/N11)</f>
        <v>#VALUE!</v>
      </c>
      <c r="AE11" s="1" t="s">
        <v>57</v>
      </c>
      <c r="AF11" s="9" t="s">
        <v>58</v>
      </c>
    </row>
    <row r="12" spans="1:32" ht="15.75" x14ac:dyDescent="0.25">
      <c r="A12" s="1" t="s">
        <v>59</v>
      </c>
      <c r="B12" s="21" t="s">
        <v>35</v>
      </c>
      <c r="C12" s="22" t="str">
        <f>_xll.Assistant.XL.RIK_AC("INF06__;INF02@E=1,S=1021,G=0,T=0,P=0,C=/{0}:@R=A,S=1005,V={1}:R=B,S=1019,V={2}:R=C,S=1020,V={3}:R=D,S=2|1001,V={4}:R=E,S=2000,V={5}:R=F,S=1011,V={6}:",$Q$2,$G$1,C$2,C$3,$A12,$P$3,$M$1)</f>
        <v/>
      </c>
      <c r="D12" s="22" t="str">
        <f>_xll.Assistant.XL.RIK_AC("INF06__;INF02@E=1,S=1021,G=0,T=0,P=0,C=/{0}:@R=A,S=1005,V={1}:R=B,S=1019,V={2}:R=C,S=1020,V={3}:R=D,S=2|1001,V={4}:R=E,S=2000,V={5}:R=F,S=1011,V={6}:",$Q$2,$G$1,D$2,D$3,$A12,$P$3,$M$1)</f>
        <v/>
      </c>
      <c r="E12" s="23" t="e">
        <f>C12-D12</f>
        <v>#VALUE!</v>
      </c>
      <c r="F12" s="24" t="e">
        <f>IF(D12=0,0,(C12-D12)/D12)</f>
        <v>#VALUE!</v>
      </c>
      <c r="G12" s="25" t="s">
        <v>60</v>
      </c>
      <c r="H12" s="25"/>
      <c r="I12" s="25"/>
      <c r="J12" s="25"/>
      <c r="K12" s="25"/>
      <c r="L12" s="25"/>
      <c r="M12" s="22" t="str">
        <f>_xll.Assistant.XL.RIK_AC("INF06__;INF02@E=1,S=1021,G=0,T=0,P=0,C=/{0}:@R=A,S=1005,V={1}:R=B,S=1019,V={2}:R=C,S=1020,V={3}:R=D,S=2|1001,V={4}:R=E,S=2000,V={5}:R=F,S=1011,V={6}:",$Q$2,$G$1,M$2,M$3,$A12,$P$3,$M$1)</f>
        <v/>
      </c>
      <c r="N12" s="22" t="str">
        <f>_xll.Assistant.XL.RIK_AC("INF06__;INF02@E=1,S=1021,G=0,T=0,P=0,C=/{0}:@R=A,S=1005,V={1}:R=B,S=1019,V={2}:R=C,S=1020,V={3}:R=D,S=2|1001,V={4}:R=E,S=2000,V={5}:R=F,S=1011,V={6}:",$Q$2,$G$1,N$2,N$3,$A12,$P$3,$M$1)</f>
        <v/>
      </c>
      <c r="O12" s="23" t="e">
        <f>M12-N12</f>
        <v>#VALUE!</v>
      </c>
      <c r="P12" s="24" t="e">
        <f>IF(N12=0,0,(M12-N12)/N12)</f>
        <v>#VALUE!</v>
      </c>
      <c r="AE12" s="1" t="s">
        <v>22</v>
      </c>
      <c r="AF12" s="9" t="s">
        <v>61</v>
      </c>
    </row>
    <row r="13" spans="1:32" ht="15.75" x14ac:dyDescent="0.25">
      <c r="A13" s="1" t="s">
        <v>62</v>
      </c>
      <c r="B13" s="21" t="s">
        <v>35</v>
      </c>
      <c r="C13" s="22" t="str">
        <f>_xll.Assistant.XL.RIK_AC("INF06__;INF02@E=1,S=1021,G=0,T=0,P=0,C=/{0}:@R=A,S=1005,V={1}:R=B,S=1019,V={2}:R=C,S=1020,V={3}:R=D,S=2|1001,V={4}:R=E,S=2000,V={5}:R=F,S=1011,V={6}:",$Q$2,$G$1,C$2,C$3,$A13,$P$3,$M$1)</f>
        <v/>
      </c>
      <c r="D13" s="22" t="str">
        <f>_xll.Assistant.XL.RIK_AC("INF06__;INF02@E=1,S=1021,G=0,T=0,P=0,C=/{0}:@R=A,S=1005,V={1}:R=B,S=1019,V={2}:R=C,S=1020,V={3}:R=D,S=2|1001,V={4}:R=E,S=2000,V={5}:R=F,S=1011,V={6}:",$Q$2,$G$1,D$2,D$3,$A13,$P$3,$M$1)</f>
        <v/>
      </c>
      <c r="E13" s="23" t="e">
        <f>C13-D13</f>
        <v>#VALUE!</v>
      </c>
      <c r="F13" s="24" t="e">
        <f>IF(D13=0,0,(C13-D13)/D13)</f>
        <v>#VALUE!</v>
      </c>
      <c r="G13" s="25" t="s">
        <v>63</v>
      </c>
      <c r="H13" s="25"/>
      <c r="I13" s="25"/>
      <c r="J13" s="25"/>
      <c r="K13" s="25"/>
      <c r="L13" s="25"/>
      <c r="M13" s="22" t="str">
        <f>_xll.Assistant.XL.RIK_AC("INF06__;INF02@E=1,S=1021,G=0,T=0,P=0,C=/{0}:@R=A,S=1005,V={1}:R=B,S=1019,V={2}:R=C,S=1020,V={3}:R=D,S=2|1001,V={4}:R=E,S=2000,V={5}:R=F,S=1011,V={6}:",$Q$2,$G$1,M$2,M$3,$A13,$P$3,$M$1)</f>
        <v/>
      </c>
      <c r="N13" s="22" t="str">
        <f>_xll.Assistant.XL.RIK_AC("INF06__;INF02@E=1,S=1021,G=0,T=0,P=0,C=/{0}:@R=A,S=1005,V={1}:R=B,S=1019,V={2}:R=C,S=1020,V={3}:R=D,S=2|1001,V={4}:R=E,S=2000,V={5}:R=F,S=1011,V={6}:",$Q$2,$G$1,N$2,N$3,$A13,$P$3,$M$1)</f>
        <v/>
      </c>
      <c r="O13" s="23" t="e">
        <f>M13-N13</f>
        <v>#VALUE!</v>
      </c>
      <c r="P13" s="24" t="e">
        <f>IF(N13=0,0,(M13-N13)/N13)</f>
        <v>#VALUE!</v>
      </c>
    </row>
    <row r="14" spans="1:32" ht="15.75" x14ac:dyDescent="0.25">
      <c r="A14" s="1" t="s">
        <v>64</v>
      </c>
      <c r="B14" s="21" t="s">
        <v>35</v>
      </c>
      <c r="C14" s="22" t="str">
        <f>_xll.Assistant.XL.RIK_AC("INF06__;INF02@E=1,S=1021,G=0,T=0,P=0,C=/{0}:@R=A,S=1005,V={1}:R=B,S=1019,V={2}:R=C,S=1020,V={3}:R=D,S=2|1001,V={4}:R=E,S=2000,V={5}:R=F,S=1011,V={6}:",$Q$2,$G$1,C$2,C$3,$A14,$P$3,$M$1)</f>
        <v/>
      </c>
      <c r="D14" s="22" t="str">
        <f>_xll.Assistant.XL.RIK_AC("INF06__;INF02@E=1,S=1021,G=0,T=0,P=0,C=/{0}:@R=A,S=1005,V={1}:R=B,S=1019,V={2}:R=C,S=1020,V={3}:R=D,S=2|1001,V={4}:R=E,S=2000,V={5}:R=F,S=1011,V={6}:",$Q$2,$G$1,D$2,D$3,$A14,$P$3,$M$1)</f>
        <v/>
      </c>
      <c r="E14" s="23" t="e">
        <f>C14-D14</f>
        <v>#VALUE!</v>
      </c>
      <c r="F14" s="24" t="e">
        <f>IF(D14=0,0,(C14-D14)/D14)</f>
        <v>#VALUE!</v>
      </c>
      <c r="G14" s="25" t="s">
        <v>65</v>
      </c>
      <c r="H14" s="25"/>
      <c r="I14" s="25"/>
      <c r="J14" s="25"/>
      <c r="K14" s="25"/>
      <c r="L14" s="25"/>
      <c r="M14" s="22" t="str">
        <f>_xll.Assistant.XL.RIK_AC("INF06__;INF02@E=1,S=1021,G=0,T=0,P=0,C=/{0}:@R=A,S=1005,V={1}:R=B,S=1019,V={2}:R=C,S=1020,V={3}:R=D,S=2|1001,V={4}:R=E,S=2000,V={5}:R=F,S=1011,V={6}:",$Q$2,$G$1,M$2,M$3,$A14,$P$3,$M$1)</f>
        <v/>
      </c>
      <c r="N14" s="22" t="str">
        <f>_xll.Assistant.XL.RIK_AC("INF06__;INF02@E=1,S=1021,G=0,T=0,P=0,C=/{0}:@R=A,S=1005,V={1}:R=B,S=1019,V={2}:R=C,S=1020,V={3}:R=D,S=2|1001,V={4}:R=E,S=2000,V={5}:R=F,S=1011,V={6}:",$Q$2,$G$1,N$2,N$3,$A14,$P$3,$M$1)</f>
        <v/>
      </c>
      <c r="O14" s="23" t="e">
        <f>M14-N14</f>
        <v>#VALUE!</v>
      </c>
      <c r="P14" s="24" t="e">
        <f>IF(N14=0,0,(M14-N14)/N14)</f>
        <v>#VALUE!</v>
      </c>
    </row>
    <row r="15" spans="1:32" ht="17.25" x14ac:dyDescent="0.25">
      <c r="B15" s="21" t="s">
        <v>35</v>
      </c>
      <c r="C15" s="26">
        <f>SUM(C10:C14)+C9</f>
        <v>0</v>
      </c>
      <c r="D15" s="26">
        <f>SUM(D10:D14)+D9</f>
        <v>0</v>
      </c>
      <c r="E15" s="27"/>
      <c r="F15" s="28"/>
      <c r="G15" s="29" t="s">
        <v>66</v>
      </c>
      <c r="H15" s="29"/>
      <c r="I15" s="29"/>
      <c r="J15" s="29"/>
      <c r="K15" s="29"/>
      <c r="L15" s="29"/>
      <c r="M15" s="26">
        <f>SUM(M10:M14)+M9</f>
        <v>0</v>
      </c>
      <c r="N15" s="26">
        <f>SUM(N10:N14)+N9</f>
        <v>0</v>
      </c>
      <c r="O15" s="27"/>
      <c r="P15" s="28"/>
    </row>
    <row r="16" spans="1:32" ht="15.75" x14ac:dyDescent="0.25">
      <c r="A16" s="1" t="s">
        <v>67</v>
      </c>
      <c r="B16" s="21" t="s">
        <v>35</v>
      </c>
      <c r="C16" s="22" t="str">
        <f>_xll.Assistant.XL.RIK_AC("INF06__;INF02@E=1,S=1021,G=0,T=0,P=0,C=/{0}:@R=A,S=1005,V={1}:R=B,S=1019,V={2}:R=C,S=1020,V={3}:R=D,S=2|1001,V={4}:R=E,S=2000,V={5}:R=F,S=1011,V={6}:",$Q$2,$G$1,C$2,C$3,$A16,$P$3,$M$1)</f>
        <v/>
      </c>
      <c r="D16" s="22" t="str">
        <f>_xll.Assistant.XL.RIK_AC("INF06__;INF02@E=1,S=1021,G=0,T=0,P=0,C=/{0}:@R=A,S=1005,V={1}:R=B,S=1019,V={2}:R=C,S=1020,V={3}:R=D,S=2|1001,V={4}:R=E,S=2000,V={5}:R=F,S=1011,V={6}:",$Q$2,$G$1,D$2,D$3,$A16,$P$3,$M$1)</f>
        <v/>
      </c>
      <c r="E16" s="23" t="e">
        <f t="shared" ref="E16:E28" si="0">C16-D16</f>
        <v>#VALUE!</v>
      </c>
      <c r="F16" s="24" t="e">
        <f t="shared" ref="F16:F28" si="1">IF(D16=0,0,(C16-D16)/D16)</f>
        <v>#VALUE!</v>
      </c>
      <c r="G16" s="25" t="s">
        <v>68</v>
      </c>
      <c r="H16" s="25"/>
      <c r="I16" s="25"/>
      <c r="J16" s="25"/>
      <c r="K16" s="25"/>
      <c r="L16" s="25"/>
      <c r="M16" s="22" t="str">
        <f>_xll.Assistant.XL.RIK_AC("INF06__;INF02@E=1,S=1021,G=0,T=0,P=0,C=/{0}:@R=A,S=1005,V={1}:R=B,S=1019,V={2}:R=C,S=1020,V={3}:R=D,S=2|1001,V={4}:R=E,S=2000,V={5}:R=F,S=1011,V={6}:",$Q$2,$G$1,M$2,M$3,$A16,$P$3,$M$1)</f>
        <v/>
      </c>
      <c r="N16" s="22" t="str">
        <f>_xll.Assistant.XL.RIK_AC("INF06__;INF02@E=1,S=1021,G=0,T=0,P=0,C=/{0}:@R=A,S=1005,V={1}:R=B,S=1019,V={2}:R=C,S=1020,V={3}:R=D,S=2|1001,V={4}:R=E,S=2000,V={5}:R=F,S=1011,V={6}:",$Q$2,$G$1,N$2,N$3,$A16,$P$3,$M$1)</f>
        <v/>
      </c>
      <c r="O16" s="23" t="e">
        <f t="shared" ref="O16:O28" si="2">M16-N16</f>
        <v>#VALUE!</v>
      </c>
      <c r="P16" s="24" t="e">
        <f t="shared" ref="P16:P28" si="3">IF(N16=0,0,(M16-N16)/N16)</f>
        <v>#VALUE!</v>
      </c>
    </row>
    <row r="17" spans="1:16" ht="15.75" x14ac:dyDescent="0.25">
      <c r="A17" s="1" t="s">
        <v>69</v>
      </c>
      <c r="B17" s="21" t="s">
        <v>35</v>
      </c>
      <c r="C17" s="22" t="str">
        <f>_xll.Assistant.XL.RIK_AC("INF06__;INF02@E=1,S=1021,G=0,T=0,P=0,C=/{0}:@R=A,S=1005,V={1}:R=B,S=1019,V={2}:R=C,S=1020,V={3}:R=D,S=2|1001,V={4}:R=E,S=2000,V={5}:R=F,S=1011,V={6}:",$Q$2,$G$1,C$2,C$3,$A17,$P$3,$M$1)</f>
        <v/>
      </c>
      <c r="D17" s="22" t="str">
        <f>_xll.Assistant.XL.RIK_AC("INF06__;INF02@E=1,S=1021,G=0,T=0,P=0,C=/{0}:@R=A,S=1005,V={1}:R=B,S=1019,V={2}:R=C,S=1020,V={3}:R=D,S=2|1001,V={4}:R=E,S=2000,V={5}:R=F,S=1011,V={6}:",$Q$2,$G$1,D$2,D$3,$A17,$P$3,$M$1)</f>
        <v/>
      </c>
      <c r="E17" s="23" t="e">
        <f t="shared" si="0"/>
        <v>#VALUE!</v>
      </c>
      <c r="F17" s="24" t="e">
        <f t="shared" si="1"/>
        <v>#VALUE!</v>
      </c>
      <c r="G17" s="25" t="s">
        <v>70</v>
      </c>
      <c r="H17" s="25"/>
      <c r="I17" s="25"/>
      <c r="J17" s="25"/>
      <c r="K17" s="25"/>
      <c r="L17" s="25"/>
      <c r="M17" s="22" t="str">
        <f>_xll.Assistant.XL.RIK_AC("INF06__;INF02@E=1,S=1021,G=0,T=0,P=0,C=/{0}:@R=A,S=1005,V={1}:R=B,S=1019,V={2}:R=C,S=1020,V={3}:R=D,S=2|1001,V={4}:R=E,S=2000,V={5}:R=F,S=1011,V={6}:",$Q$2,$G$1,M$2,M$3,$A17,$P$3,$M$1)</f>
        <v/>
      </c>
      <c r="N17" s="22" t="str">
        <f>_xll.Assistant.XL.RIK_AC("INF06__;INF02@E=1,S=1021,G=0,T=0,P=0,C=/{0}:@R=A,S=1005,V={1}:R=B,S=1019,V={2}:R=C,S=1020,V={3}:R=D,S=2|1001,V={4}:R=E,S=2000,V={5}:R=F,S=1011,V={6}:",$Q$2,$G$1,N$2,N$3,$A17,$P$3,$M$1)</f>
        <v/>
      </c>
      <c r="O17" s="23" t="e">
        <f t="shared" si="2"/>
        <v>#VALUE!</v>
      </c>
      <c r="P17" s="24" t="e">
        <f t="shared" si="3"/>
        <v>#VALUE!</v>
      </c>
    </row>
    <row r="18" spans="1:16" ht="15.75" x14ac:dyDescent="0.25">
      <c r="A18" s="1" t="s">
        <v>71</v>
      </c>
      <c r="B18" s="21" t="s">
        <v>35</v>
      </c>
      <c r="C18" s="22" t="str">
        <f>_xll.Assistant.XL.RIK_AC("INF06__;INF02@E=1,S=1021,G=0,T=0,P=0,C=/{0}:@R=A,S=1005,V={1}:R=B,S=1019,V={2}:R=C,S=1020,V={3}:R=D,S=2|1001,V={4}:R=E,S=2000,V={5}:R=F,S=1011,V={6}:",$Q$2,$G$1,C$2,C$3,$A18,$P$3,$M$1)</f>
        <v/>
      </c>
      <c r="D18" s="22" t="str">
        <f>_xll.Assistant.XL.RIK_AC("INF06__;INF02@E=1,S=1021,G=0,T=0,P=0,C=/{0}:@R=A,S=1005,V={1}:R=B,S=1019,V={2}:R=C,S=1020,V={3}:R=D,S=2|1001,V={4}:R=E,S=2000,V={5}:R=F,S=1011,V={6}:",$Q$2,$G$1,D$2,D$3,$A18,$P$3,$M$1)</f>
        <v/>
      </c>
      <c r="E18" s="23" t="e">
        <f t="shared" si="0"/>
        <v>#VALUE!</v>
      </c>
      <c r="F18" s="24" t="e">
        <f t="shared" si="1"/>
        <v>#VALUE!</v>
      </c>
      <c r="G18" s="25" t="s">
        <v>72</v>
      </c>
      <c r="H18" s="25"/>
      <c r="I18" s="25"/>
      <c r="J18" s="25"/>
      <c r="K18" s="25"/>
      <c r="L18" s="25"/>
      <c r="M18" s="22" t="str">
        <f>_xll.Assistant.XL.RIK_AC("INF06__;INF02@E=1,S=1021,G=0,T=0,P=0,C=/{0}:@R=A,S=1005,V={1}:R=B,S=1019,V={2}:R=C,S=1020,V={3}:R=D,S=2|1001,V={4}:R=E,S=2000,V={5}:R=F,S=1011,V={6}:",$Q$2,$G$1,M$2,M$3,$A18,$P$3,$M$1)</f>
        <v/>
      </c>
      <c r="N18" s="22" t="str">
        <f>_xll.Assistant.XL.RIK_AC("INF06__;INF02@E=1,S=1021,G=0,T=0,P=0,C=/{0}:@R=A,S=1005,V={1}:R=B,S=1019,V={2}:R=C,S=1020,V={3}:R=D,S=2|1001,V={4}:R=E,S=2000,V={5}:R=F,S=1011,V={6}:",$Q$2,$G$1,N$2,N$3,$A18,$P$3,$M$1)</f>
        <v/>
      </c>
      <c r="O18" s="23" t="e">
        <f t="shared" si="2"/>
        <v>#VALUE!</v>
      </c>
      <c r="P18" s="24" t="e">
        <f t="shared" si="3"/>
        <v>#VALUE!</v>
      </c>
    </row>
    <row r="19" spans="1:16" ht="15" customHeight="1" x14ac:dyDescent="0.25">
      <c r="A19" s="1" t="s">
        <v>73</v>
      </c>
      <c r="B19" s="21" t="s">
        <v>35</v>
      </c>
      <c r="C19" s="22" t="str">
        <f>_xll.Assistant.XL.RIK_AC("INF06__;INF02@E=1,S=1021,G=0,T=0,P=0,C=/{0}:@R=A,S=1005,V={1}:R=B,S=1019,V={2}:R=C,S=1020,V={3}:R=D,S=2|1001,V={4}:R=E,S=2000,V={5}:R=F,S=1011,V={6}:",$Q$2,$G$1,C$2,C$3,$A19,$P$3,$M$1)</f>
        <v/>
      </c>
      <c r="D19" s="22" t="str">
        <f>_xll.Assistant.XL.RIK_AC("INF06__;INF02@E=1,S=1021,G=0,T=0,P=0,C=/{0}:@R=A,S=1005,V={1}:R=B,S=1019,V={2}:R=C,S=1020,V={3}:R=D,S=2|1001,V={4}:R=E,S=2000,V={5}:R=F,S=1011,V={6}:",$Q$2,$G$1,D$2,D$3,$A19,$P$3,$M$1)</f>
        <v/>
      </c>
      <c r="E19" s="23" t="e">
        <f t="shared" si="0"/>
        <v>#VALUE!</v>
      </c>
      <c r="F19" s="24" t="e">
        <f t="shared" si="1"/>
        <v>#VALUE!</v>
      </c>
      <c r="G19" s="25" t="s">
        <v>74</v>
      </c>
      <c r="H19" s="25"/>
      <c r="I19" s="25"/>
      <c r="J19" s="25"/>
      <c r="K19" s="25"/>
      <c r="L19" s="25"/>
      <c r="M19" s="22" t="str">
        <f>_xll.Assistant.XL.RIK_AC("INF06__;INF02@E=1,S=1021,G=0,T=0,P=0,C=/{0}:@R=A,S=1005,V={1}:R=B,S=1019,V={2}:R=C,S=1020,V={3}:R=D,S=2|1001,V={4}:R=E,S=2000,V={5}:R=F,S=1011,V={6}:",$Q$2,$G$1,M$2,M$3,$A19,$P$3,$M$1)</f>
        <v/>
      </c>
      <c r="N19" s="22" t="str">
        <f>_xll.Assistant.XL.RIK_AC("INF06__;INF02@E=1,S=1021,G=0,T=0,P=0,C=/{0}:@R=A,S=1005,V={1}:R=B,S=1019,V={2}:R=C,S=1020,V={3}:R=D,S=2|1001,V={4}:R=E,S=2000,V={5}:R=F,S=1011,V={6}:",$Q$2,$G$1,N$2,N$3,$A19,$P$3,$M$1)</f>
        <v/>
      </c>
      <c r="O19" s="23" t="e">
        <f t="shared" si="2"/>
        <v>#VALUE!</v>
      </c>
      <c r="P19" s="24" t="e">
        <f t="shared" si="3"/>
        <v>#VALUE!</v>
      </c>
    </row>
    <row r="20" spans="1:16" ht="15.75" x14ac:dyDescent="0.25">
      <c r="A20" s="1" t="s">
        <v>75</v>
      </c>
      <c r="B20" s="21" t="s">
        <v>35</v>
      </c>
      <c r="C20" s="22" t="str">
        <f>_xll.Assistant.XL.RIK_AC("INF06__;INF02@E=1,S=1021,G=0,T=0,P=0,C=/{0}:@R=A,S=1005,V={1}:R=B,S=1019,V={2}:R=C,S=1020,V={3}:R=D,S=2|1001,V={4}:R=E,S=2000,V={5}:R=F,S=1011,V={6}:",$Q$2,$G$1,C$2,C$3,$A20,$P$3,$M$1)</f>
        <v/>
      </c>
      <c r="D20" s="22" t="str">
        <f>_xll.Assistant.XL.RIK_AC("INF06__;INF02@E=1,S=1021,G=0,T=0,P=0,C=/{0}:@R=A,S=1005,V={1}:R=B,S=1019,V={2}:R=C,S=1020,V={3}:R=D,S=2|1001,V={4}:R=E,S=2000,V={5}:R=F,S=1011,V={6}:",$Q$2,$G$1,D$2,D$3,$A20,$P$3,$M$1)</f>
        <v/>
      </c>
      <c r="E20" s="23" t="e">
        <f t="shared" si="0"/>
        <v>#VALUE!</v>
      </c>
      <c r="F20" s="24" t="e">
        <f t="shared" si="1"/>
        <v>#VALUE!</v>
      </c>
      <c r="G20" s="25" t="s">
        <v>76</v>
      </c>
      <c r="H20" s="25"/>
      <c r="I20" s="25"/>
      <c r="J20" s="25"/>
      <c r="K20" s="25"/>
      <c r="L20" s="25"/>
      <c r="M20" s="22" t="str">
        <f>_xll.Assistant.XL.RIK_AC("INF06__;INF02@E=1,S=1021,G=0,T=0,P=0,C=/{0}:@R=A,S=1005,V={1}:R=B,S=1019,V={2}:R=C,S=1020,V={3}:R=D,S=2|1001,V={4}:R=E,S=2000,V={5}:R=F,S=1011,V={6}:",$Q$2,$G$1,M$2,M$3,$A20,$P$3,$M$1)</f>
        <v/>
      </c>
      <c r="N20" s="22" t="str">
        <f>_xll.Assistant.XL.RIK_AC("INF06__;INF02@E=1,S=1021,G=0,T=0,P=0,C=/{0}:@R=A,S=1005,V={1}:R=B,S=1019,V={2}:R=C,S=1020,V={3}:R=D,S=2|1001,V={4}:R=E,S=2000,V={5}:R=F,S=1011,V={6}:",$Q$2,$G$1,N$2,N$3,$A20,$P$3,$M$1)</f>
        <v/>
      </c>
      <c r="O20" s="23" t="e">
        <f t="shared" si="2"/>
        <v>#VALUE!</v>
      </c>
      <c r="P20" s="24" t="e">
        <f t="shared" si="3"/>
        <v>#VALUE!</v>
      </c>
    </row>
    <row r="21" spans="1:16" ht="15.75" x14ac:dyDescent="0.25">
      <c r="A21" s="1" t="s">
        <v>77</v>
      </c>
      <c r="B21" s="21" t="s">
        <v>35</v>
      </c>
      <c r="C21" s="22" t="str">
        <f>_xll.Assistant.XL.RIK_AC("INF06__;INF02@E=1,S=1021,G=0,T=0,P=0,C=/{0}:@R=A,S=1005,V={1}:R=B,S=1019,V={2}:R=C,S=1020,V={3}:R=D,S=2|1001,V={4}:R=E,S=2000,V={5}:R=F,S=1011,V={6}:",$Q$2,$G$1,C$2,C$3,$A21,$P$3,$M$1)</f>
        <v/>
      </c>
      <c r="D21" s="22" t="str">
        <f>_xll.Assistant.XL.RIK_AC("INF06__;INF02@E=1,S=1021,G=0,T=0,P=0,C=/{0}:@R=A,S=1005,V={1}:R=B,S=1019,V={2}:R=C,S=1020,V={3}:R=D,S=2|1001,V={4}:R=E,S=2000,V={5}:R=F,S=1011,V={6}:",$Q$2,$G$1,D$2,D$3,$A21,$P$3,$M$1)</f>
        <v/>
      </c>
      <c r="E21" s="23" t="e">
        <f t="shared" si="0"/>
        <v>#VALUE!</v>
      </c>
      <c r="F21" s="24" t="e">
        <f t="shared" si="1"/>
        <v>#VALUE!</v>
      </c>
      <c r="G21" s="25" t="s">
        <v>78</v>
      </c>
      <c r="H21" s="25"/>
      <c r="I21" s="25"/>
      <c r="J21" s="25"/>
      <c r="K21" s="25"/>
      <c r="L21" s="25"/>
      <c r="M21" s="22" t="str">
        <f>_xll.Assistant.XL.RIK_AC("INF06__;INF02@E=1,S=1021,G=0,T=0,P=0,C=/{0}:@R=A,S=1005,V={1}:R=B,S=1019,V={2}:R=C,S=1020,V={3}:R=D,S=2|1001,V={4}:R=E,S=2000,V={5}:R=F,S=1011,V={6}:",$Q$2,$G$1,M$2,M$3,$A21,$P$3,$M$1)</f>
        <v/>
      </c>
      <c r="N21" s="22" t="str">
        <f>_xll.Assistant.XL.RIK_AC("INF06__;INF02@E=1,S=1021,G=0,T=0,P=0,C=/{0}:@R=A,S=1005,V={1}:R=B,S=1019,V={2}:R=C,S=1020,V={3}:R=D,S=2|1001,V={4}:R=E,S=2000,V={5}:R=F,S=1011,V={6}:",$Q$2,$G$1,N$2,N$3,$A21,$P$3,$M$1)</f>
        <v/>
      </c>
      <c r="O21" s="23" t="e">
        <f t="shared" si="2"/>
        <v>#VALUE!</v>
      </c>
      <c r="P21" s="24" t="e">
        <f t="shared" si="3"/>
        <v>#VALUE!</v>
      </c>
    </row>
    <row r="22" spans="1:16" ht="15.75" x14ac:dyDescent="0.25">
      <c r="A22" s="1" t="s">
        <v>79</v>
      </c>
      <c r="B22" s="21" t="s">
        <v>35</v>
      </c>
      <c r="C22" s="22" t="str">
        <f>_xll.Assistant.XL.RIK_AC("INF06__;INF02@E=1,S=1021,G=0,T=0,P=0,C=/{0}:@R=A,S=1005,V={1}:R=B,S=1019,V={2}:R=C,S=1020,V={3}:R=D,S=2|1001,V={4}:R=E,S=2000,V={5}:R=F,S=1011,V={6}:",$Q$2,$G$1,C$2,C$3,$A22,$P$3,$M$1)</f>
        <v/>
      </c>
      <c r="D22" s="22" t="str">
        <f>_xll.Assistant.XL.RIK_AC("INF06__;INF02@E=1,S=1021,G=0,T=0,P=0,C=/{0}:@R=A,S=1005,V={1}:R=B,S=1019,V={2}:R=C,S=1020,V={3}:R=D,S=2|1001,V={4}:R=E,S=2000,V={5}:R=F,S=1011,V={6}:",$Q$2,$G$1,D$2,D$3,$A22,$P$3,$M$1)</f>
        <v/>
      </c>
      <c r="E22" s="23" t="e">
        <f t="shared" si="0"/>
        <v>#VALUE!</v>
      </c>
      <c r="F22" s="24" t="e">
        <f t="shared" si="1"/>
        <v>#VALUE!</v>
      </c>
      <c r="G22" s="25" t="s">
        <v>80</v>
      </c>
      <c r="H22" s="25"/>
      <c r="I22" s="25"/>
      <c r="J22" s="25"/>
      <c r="K22" s="25"/>
      <c r="L22" s="25"/>
      <c r="M22" s="22" t="str">
        <f>_xll.Assistant.XL.RIK_AC("INF06__;INF02@E=1,S=1021,G=0,T=0,P=0,C=/{0}:@R=A,S=1005,V={1}:R=B,S=1019,V={2}:R=C,S=1020,V={3}:R=D,S=2|1001,V={4}:R=E,S=2000,V={5}:R=F,S=1011,V={6}:",$Q$2,$G$1,M$2,M$3,$A22,$P$3,$M$1)</f>
        <v/>
      </c>
      <c r="N22" s="22" t="str">
        <f>_xll.Assistant.XL.RIK_AC("INF06__;INF02@E=1,S=1021,G=0,T=0,P=0,C=/{0}:@R=A,S=1005,V={1}:R=B,S=1019,V={2}:R=C,S=1020,V={3}:R=D,S=2|1001,V={4}:R=E,S=2000,V={5}:R=F,S=1011,V={6}:",$Q$2,$G$1,N$2,N$3,$A22,$P$3,$M$1)</f>
        <v/>
      </c>
      <c r="O22" s="23" t="e">
        <f t="shared" si="2"/>
        <v>#VALUE!</v>
      </c>
      <c r="P22" s="24" t="e">
        <f t="shared" si="3"/>
        <v>#VALUE!</v>
      </c>
    </row>
    <row r="23" spans="1:16" ht="15.75" x14ac:dyDescent="0.25">
      <c r="A23" s="1" t="s">
        <v>81</v>
      </c>
      <c r="B23" s="21" t="s">
        <v>35</v>
      </c>
      <c r="C23" s="22" t="str">
        <f>_xll.Assistant.XL.RIK_AC("INF06__;INF02@E=1,S=1021,G=0,T=0,P=0,C=/{0}:@R=A,S=1005,V={1}:R=B,S=1019,V={2}:R=C,S=1020,V={3}:R=D,S=2|1001,V={4}:R=E,S=2000,V={5}:R=F,S=1011,V={6}:",$Q$2,$G$1,C$2,C$3,$A23,$P$3,$M$1)</f>
        <v/>
      </c>
      <c r="D23" s="22" t="str">
        <f>_xll.Assistant.XL.RIK_AC("INF06__;INF02@E=1,S=1021,G=0,T=0,P=0,C=/{0}:@R=A,S=1005,V={1}:R=B,S=1019,V={2}:R=C,S=1020,V={3}:R=D,S=2|1001,V={4}:R=E,S=2000,V={5}:R=F,S=1011,V={6}:",$Q$2,$G$1,D$2,D$3,$A23,$P$3,$M$1)</f>
        <v/>
      </c>
      <c r="E23" s="23" t="e">
        <f t="shared" si="0"/>
        <v>#VALUE!</v>
      </c>
      <c r="F23" s="24" t="e">
        <f t="shared" si="1"/>
        <v>#VALUE!</v>
      </c>
      <c r="G23" s="25" t="s">
        <v>82</v>
      </c>
      <c r="H23" s="25"/>
      <c r="I23" s="25"/>
      <c r="J23" s="25"/>
      <c r="K23" s="25"/>
      <c r="L23" s="25"/>
      <c r="M23" s="22" t="str">
        <f>_xll.Assistant.XL.RIK_AC("INF06__;INF02@E=1,S=1021,G=0,T=0,P=0,C=/{0}:@R=A,S=1005,V={1}:R=B,S=1019,V={2}:R=C,S=1020,V={3}:R=D,S=2|1001,V={4}:R=E,S=2000,V={5}:R=F,S=1011,V={6}:",$Q$2,$G$1,M$2,M$3,$A23,$P$3,$M$1)</f>
        <v/>
      </c>
      <c r="N23" s="22" t="str">
        <f>_xll.Assistant.XL.RIK_AC("INF06__;INF02@E=1,S=1021,G=0,T=0,P=0,C=/{0}:@R=A,S=1005,V={1}:R=B,S=1019,V={2}:R=C,S=1020,V={3}:R=D,S=2|1001,V={4}:R=E,S=2000,V={5}:R=F,S=1011,V={6}:",$Q$2,$G$1,N$2,N$3,$A23,$P$3,$M$1)</f>
        <v/>
      </c>
      <c r="O23" s="23" t="e">
        <f t="shared" si="2"/>
        <v>#VALUE!</v>
      </c>
      <c r="P23" s="24" t="e">
        <f t="shared" si="3"/>
        <v>#VALUE!</v>
      </c>
    </row>
    <row r="24" spans="1:16" ht="15.75" x14ac:dyDescent="0.25">
      <c r="A24" s="1" t="s">
        <v>83</v>
      </c>
      <c r="B24" s="21" t="s">
        <v>35</v>
      </c>
      <c r="C24" s="22" t="str">
        <f>_xll.Assistant.XL.RIK_AC("INF06__;INF02@E=1,S=1021,G=0,T=0,P=0,C=/{0}:@R=A,S=1005,V={1}:R=B,S=1019,V={2}:R=C,S=1020,V={3}:R=D,S=2|1001,V={4}:R=E,S=2000,V={5}:R=F,S=1011,V={6}:",$Q$2,$G$1,C$2,C$3,$A24,$P$3,$M$1)</f>
        <v/>
      </c>
      <c r="D24" s="22" t="str">
        <f>_xll.Assistant.XL.RIK_AC("INF06__;INF02@E=1,S=1021,G=0,T=0,P=0,C=/{0}:@R=A,S=1005,V={1}:R=B,S=1019,V={2}:R=C,S=1020,V={3}:R=D,S=2|1001,V={4}:R=E,S=2000,V={5}:R=F,S=1011,V={6}:",$Q$2,$G$1,D$2,D$3,$A24,$P$3,$M$1)</f>
        <v/>
      </c>
      <c r="E24" s="23" t="e">
        <f t="shared" si="0"/>
        <v>#VALUE!</v>
      </c>
      <c r="F24" s="24" t="e">
        <f t="shared" si="1"/>
        <v>#VALUE!</v>
      </c>
      <c r="G24" s="25" t="s">
        <v>84</v>
      </c>
      <c r="H24" s="25"/>
      <c r="I24" s="25"/>
      <c r="J24" s="25"/>
      <c r="K24" s="25"/>
      <c r="L24" s="25"/>
      <c r="M24" s="22" t="str">
        <f>_xll.Assistant.XL.RIK_AC("INF06__;INF02@E=1,S=1021,G=0,T=0,P=0,C=/{0}:@R=A,S=1005,V={1}:R=B,S=1019,V={2}:R=C,S=1020,V={3}:R=D,S=2|1001,V={4}:R=E,S=2000,V={5}:R=F,S=1011,V={6}:",$Q$2,$G$1,M$2,M$3,$A24,$P$3,$M$1)</f>
        <v/>
      </c>
      <c r="N24" s="22" t="str">
        <f>_xll.Assistant.XL.RIK_AC("INF06__;INF02@E=1,S=1021,G=0,T=0,P=0,C=/{0}:@R=A,S=1005,V={1}:R=B,S=1019,V={2}:R=C,S=1020,V={3}:R=D,S=2|1001,V={4}:R=E,S=2000,V={5}:R=F,S=1011,V={6}:",$Q$2,$G$1,N$2,N$3,$A24,$P$3,$M$1)</f>
        <v/>
      </c>
      <c r="O24" s="23" t="e">
        <f t="shared" si="2"/>
        <v>#VALUE!</v>
      </c>
      <c r="P24" s="24" t="e">
        <f t="shared" si="3"/>
        <v>#VALUE!</v>
      </c>
    </row>
    <row r="25" spans="1:16" ht="15.75" x14ac:dyDescent="0.25">
      <c r="A25" s="1" t="s">
        <v>85</v>
      </c>
      <c r="B25" s="21" t="s">
        <v>35</v>
      </c>
      <c r="C25" s="22" t="str">
        <f>_xll.Assistant.XL.RIK_AC("INF06__;INF02@E=1,S=1021,G=0,T=0,P=0,C=/{0}:@R=A,S=1005,V={1}:R=B,S=1019,V={2}:R=C,S=1020,V={3}:R=D,S=2|1001,V={4}:R=E,S=2000,V={5}:R=F,S=1011,V={6}:",$Q$2,$G$1,C$2,C$3,$A25,$P$3,$M$1)</f>
        <v/>
      </c>
      <c r="D25" s="22" t="str">
        <f>_xll.Assistant.XL.RIK_AC("INF06__;INF02@E=1,S=1021,G=0,T=0,P=0,C=/{0}:@R=A,S=1005,V={1}:R=B,S=1019,V={2}:R=C,S=1020,V={3}:R=D,S=2|1001,V={4}:R=E,S=2000,V={5}:R=F,S=1011,V={6}:",$Q$2,$G$1,D$2,D$3,$A25,$P$3,$M$1)</f>
        <v/>
      </c>
      <c r="E25" s="23" t="e">
        <f t="shared" si="0"/>
        <v>#VALUE!</v>
      </c>
      <c r="F25" s="24" t="e">
        <f t="shared" si="1"/>
        <v>#VALUE!</v>
      </c>
      <c r="G25" s="25" t="s">
        <v>86</v>
      </c>
      <c r="H25" s="25"/>
      <c r="I25" s="25"/>
      <c r="J25" s="25"/>
      <c r="K25" s="25"/>
      <c r="L25" s="25"/>
      <c r="M25" s="22" t="str">
        <f>_xll.Assistant.XL.RIK_AC("INF06__;INF02@E=1,S=1021,G=0,T=0,P=0,C=/{0}:@R=A,S=1005,V={1}:R=B,S=1019,V={2}:R=C,S=1020,V={3}:R=D,S=2|1001,V={4}:R=E,S=2000,V={5}:R=F,S=1011,V={6}:",$Q$2,$G$1,M$2,M$3,$A25,$P$3,$M$1)</f>
        <v/>
      </c>
      <c r="N25" s="22" t="str">
        <f>_xll.Assistant.XL.RIK_AC("INF06__;INF02@E=1,S=1021,G=0,T=0,P=0,C=/{0}:@R=A,S=1005,V={1}:R=B,S=1019,V={2}:R=C,S=1020,V={3}:R=D,S=2|1001,V={4}:R=E,S=2000,V={5}:R=F,S=1011,V={6}:",$Q$2,$G$1,N$2,N$3,$A25,$P$3,$M$1)</f>
        <v/>
      </c>
      <c r="O25" s="23" t="e">
        <f t="shared" si="2"/>
        <v>#VALUE!</v>
      </c>
      <c r="P25" s="24" t="e">
        <f t="shared" si="3"/>
        <v>#VALUE!</v>
      </c>
    </row>
    <row r="26" spans="1:16" ht="15" customHeight="1" x14ac:dyDescent="0.25">
      <c r="A26" s="1" t="s">
        <v>87</v>
      </c>
      <c r="B26" s="21" t="s">
        <v>35</v>
      </c>
      <c r="C26" s="22" t="str">
        <f>_xll.Assistant.XL.RIK_AC("INF06__;INF02@E=1,S=1021,G=0,T=0,P=0,C=/{0}:@R=A,S=1005,V={1}:R=B,S=1019,V={2}:R=C,S=1020,V={3}:R=D,S=2|1001,V={4}:R=E,S=2000,V={5}:R=F,S=1011,V={6}:",$Q$2,$G$1,C$2,C$3,$A26,$P$3,$M$1)</f>
        <v/>
      </c>
      <c r="D26" s="22" t="str">
        <f>_xll.Assistant.XL.RIK_AC("INF06__;INF02@E=1,S=1021,G=0,T=0,P=0,C=/{0}:@R=A,S=1005,V={1}:R=B,S=1019,V={2}:R=C,S=1020,V={3}:R=D,S=2|1001,V={4}:R=E,S=2000,V={5}:R=F,S=1011,V={6}:",$Q$2,$G$1,D$2,D$3,$A26,$P$3,$M$1)</f>
        <v/>
      </c>
      <c r="E26" s="23" t="e">
        <f t="shared" si="0"/>
        <v>#VALUE!</v>
      </c>
      <c r="F26" s="24" t="e">
        <f t="shared" si="1"/>
        <v>#VALUE!</v>
      </c>
      <c r="G26" s="25" t="s">
        <v>88</v>
      </c>
      <c r="H26" s="25"/>
      <c r="I26" s="25"/>
      <c r="J26" s="25"/>
      <c r="K26" s="25"/>
      <c r="L26" s="25"/>
      <c r="M26" s="22" t="str">
        <f>_xll.Assistant.XL.RIK_AC("INF06__;INF02@E=1,S=1021,G=0,T=0,P=0,C=/{0}:@R=A,S=1005,V={1}:R=B,S=1019,V={2}:R=C,S=1020,V={3}:R=D,S=2|1001,V={4}:R=E,S=2000,V={5}:R=F,S=1011,V={6}:",$Q$2,$G$1,M$2,M$3,$A26,$P$3,$M$1)</f>
        <v/>
      </c>
      <c r="N26" s="22" t="str">
        <f>_xll.Assistant.XL.RIK_AC("INF06__;INF02@E=1,S=1021,G=0,T=0,P=0,C=/{0}:@R=A,S=1005,V={1}:R=B,S=1019,V={2}:R=C,S=1020,V={3}:R=D,S=2|1001,V={4}:R=E,S=2000,V={5}:R=F,S=1011,V={6}:",$Q$2,$G$1,N$2,N$3,$A26,$P$3,$M$1)</f>
        <v/>
      </c>
      <c r="O26" s="23" t="e">
        <f t="shared" si="2"/>
        <v>#VALUE!</v>
      </c>
      <c r="P26" s="24" t="e">
        <f t="shared" si="3"/>
        <v>#VALUE!</v>
      </c>
    </row>
    <row r="27" spans="1:16" ht="15.75" x14ac:dyDescent="0.25">
      <c r="A27" s="1" t="s">
        <v>89</v>
      </c>
      <c r="B27" s="21" t="s">
        <v>35</v>
      </c>
      <c r="C27" s="22" t="str">
        <f>_xll.Assistant.XL.RIK_AC("INF06__;INF02@E=1,S=1021,G=0,T=0,P=0,C=/{0}:@R=A,S=1005,V={1}:R=B,S=1019,V={2}:R=C,S=1020,V={3}:R=D,S=2|1001,V={4}:R=E,S=2000,V={5}:R=F,S=1011,V={6}:",$Q$2,$G$1,C$2,C$3,$A27,$P$3,$M$1)</f>
        <v/>
      </c>
      <c r="D27" s="22" t="str">
        <f>_xll.Assistant.XL.RIK_AC("INF06__;INF02@E=1,S=1021,G=0,T=0,P=0,C=/{0}:@R=A,S=1005,V={1}:R=B,S=1019,V={2}:R=C,S=1020,V={3}:R=D,S=2|1001,V={4}:R=E,S=2000,V={5}:R=F,S=1011,V={6}:",$Q$2,$G$1,D$2,D$3,$A27,$P$3,$M$1)</f>
        <v/>
      </c>
      <c r="E27" s="23" t="e">
        <f t="shared" si="0"/>
        <v>#VALUE!</v>
      </c>
      <c r="F27" s="24" t="e">
        <f t="shared" si="1"/>
        <v>#VALUE!</v>
      </c>
      <c r="G27" s="25" t="s">
        <v>90</v>
      </c>
      <c r="H27" s="25"/>
      <c r="I27" s="25"/>
      <c r="J27" s="25"/>
      <c r="K27" s="25"/>
      <c r="L27" s="25"/>
      <c r="M27" s="22" t="str">
        <f>_xll.Assistant.XL.RIK_AC("INF06__;INF02@E=1,S=1021,G=0,T=0,P=0,C=/{0}:@R=A,S=1005,V={1}:R=B,S=1019,V={2}:R=C,S=1020,V={3}:R=D,S=2|1001,V={4}:R=E,S=2000,V={5}:R=F,S=1011,V={6}:",$Q$2,$G$1,M$2,M$3,$A27,$P$3,$M$1)</f>
        <v/>
      </c>
      <c r="N27" s="22" t="str">
        <f>_xll.Assistant.XL.RIK_AC("INF06__;INF02@E=1,S=1021,G=0,T=0,P=0,C=/{0}:@R=A,S=1005,V={1}:R=B,S=1019,V={2}:R=C,S=1020,V={3}:R=D,S=2|1001,V={4}:R=E,S=2000,V={5}:R=F,S=1011,V={6}:",$Q$2,$G$1,N$2,N$3,$A27,$P$3,$M$1)</f>
        <v/>
      </c>
      <c r="O27" s="23" t="e">
        <f t="shared" si="2"/>
        <v>#VALUE!</v>
      </c>
      <c r="P27" s="24" t="e">
        <f t="shared" si="3"/>
        <v>#VALUE!</v>
      </c>
    </row>
    <row r="28" spans="1:16" ht="15" customHeight="1" x14ac:dyDescent="0.25">
      <c r="A28" s="1" t="s">
        <v>91</v>
      </c>
      <c r="B28" s="21" t="s">
        <v>35</v>
      </c>
      <c r="C28" s="22" t="str">
        <f>_xll.Assistant.XL.RIK_AC("INF06__;INF02@E=1,S=1021,G=0,T=0,P=0,C=/{0}:@R=A,S=1005,V={1}:R=B,S=1019,V={2}:R=C,S=1020,V={3}:R=D,S=2|1001,V={4}:R=E,S=2000,V={5}:R=F,S=1011,V={6}:",$Q$2,$G$1,C$2,C$3,$A28,$P$3,$M$1)</f>
        <v/>
      </c>
      <c r="D28" s="22" t="str">
        <f>_xll.Assistant.XL.RIK_AC("INF06__;INF02@E=1,S=1021,G=0,T=0,P=0,C=/{0}:@R=A,S=1005,V={1}:R=B,S=1019,V={2}:R=C,S=1020,V={3}:R=D,S=2|1001,V={4}:R=E,S=2000,V={5}:R=F,S=1011,V={6}:",$Q$2,$G$1,D$2,D$3,$A28,$P$3,$M$1)</f>
        <v/>
      </c>
      <c r="E28" s="23" t="e">
        <f t="shared" si="0"/>
        <v>#VALUE!</v>
      </c>
      <c r="F28" s="24" t="e">
        <f t="shared" si="1"/>
        <v>#VALUE!</v>
      </c>
      <c r="G28" s="25" t="s">
        <v>92</v>
      </c>
      <c r="H28" s="25"/>
      <c r="I28" s="25"/>
      <c r="J28" s="25"/>
      <c r="K28" s="25"/>
      <c r="L28" s="25"/>
      <c r="M28" s="22" t="str">
        <f>_xll.Assistant.XL.RIK_AC("INF06__;INF02@E=1,S=1021,G=0,T=0,P=0,C=/{0}:@R=A,S=1005,V={1}:R=B,S=1019,V={2}:R=C,S=1020,V={3}:R=D,S=2|1001,V={4}:R=E,S=2000,V={5}:R=F,S=1011,V={6}:",$Q$2,$G$1,M$2,M$3,$A28,$P$3,$M$1)</f>
        <v/>
      </c>
      <c r="N28" s="22" t="str">
        <f>_xll.Assistant.XL.RIK_AC("INF06__;INF02@E=1,S=1021,G=0,T=0,P=0,C=/{0}:@R=A,S=1005,V={1}:R=B,S=1019,V={2}:R=C,S=1020,V={3}:R=D,S=2|1001,V={4}:R=E,S=2000,V={5}:R=F,S=1011,V={6}:",$Q$2,$G$1,N$2,N$3,$A28,$P$3,$M$1)</f>
        <v/>
      </c>
      <c r="O28" s="23" t="e">
        <f t="shared" si="2"/>
        <v>#VALUE!</v>
      </c>
      <c r="P28" s="24" t="e">
        <f t="shared" si="3"/>
        <v>#VALUE!</v>
      </c>
    </row>
    <row r="29" spans="1:16" ht="17.25" x14ac:dyDescent="0.25">
      <c r="B29" s="21" t="s">
        <v>35</v>
      </c>
      <c r="C29" s="26">
        <f>SUM(C16:C28)</f>
        <v>0</v>
      </c>
      <c r="D29" s="26">
        <f>SUM(D16:D28)</f>
        <v>0</v>
      </c>
      <c r="E29" s="27"/>
      <c r="F29" s="28"/>
      <c r="G29" s="29" t="s">
        <v>93</v>
      </c>
      <c r="H29" s="29"/>
      <c r="I29" s="29"/>
      <c r="J29" s="29"/>
      <c r="K29" s="29"/>
      <c r="L29" s="29"/>
      <c r="M29" s="26">
        <f>SUM(M16:M28)</f>
        <v>0</v>
      </c>
      <c r="N29" s="26">
        <f>SUM(N16:N28)</f>
        <v>0</v>
      </c>
      <c r="O29" s="27"/>
      <c r="P29" s="28"/>
    </row>
    <row r="30" spans="1:16" ht="17.25" x14ac:dyDescent="0.25">
      <c r="B30" s="21" t="s">
        <v>35</v>
      </c>
      <c r="C30" s="30">
        <f>C15+C29</f>
        <v>0</v>
      </c>
      <c r="D30" s="30">
        <f>D15+D29</f>
        <v>0</v>
      </c>
      <c r="E30" s="31"/>
      <c r="F30" s="20"/>
      <c r="G30" s="32" t="s">
        <v>94</v>
      </c>
      <c r="H30" s="32"/>
      <c r="I30" s="32"/>
      <c r="J30" s="32"/>
      <c r="K30" s="32"/>
      <c r="L30" s="32"/>
      <c r="M30" s="30">
        <f>M15+M29</f>
        <v>0</v>
      </c>
      <c r="N30" s="30">
        <f>N15+N29</f>
        <v>0</v>
      </c>
      <c r="O30" s="31"/>
      <c r="P30" s="20"/>
    </row>
    <row r="31" spans="1:16" ht="15.75" x14ac:dyDescent="0.25">
      <c r="A31" s="1" t="s">
        <v>95</v>
      </c>
      <c r="B31" s="21" t="s">
        <v>35</v>
      </c>
      <c r="C31" s="22" t="str">
        <f>_xll.Assistant.XL.RIK_AC("INF06__;INF02@E=1,S=1021,G=0,T=0,P=0,C=/{0}:@R=A,S=1005,V={1}:R=B,S=1019,V={2}:R=C,S=1020,V={3}:R=D,S=2|1001,V={4}:R=E,S=2000,V={5}:R=F,S=1011,V={6}:",$Q$2,$G$1,C$2,C$3,$A31,$P$3,$M$1)</f>
        <v/>
      </c>
      <c r="D31" s="22" t="str">
        <f>_xll.Assistant.XL.RIK_AC("INF06__;INF02@E=1,S=1021,G=0,T=0,P=0,C=/{0}:@R=A,S=1005,V={1}:R=B,S=1019,V={2}:R=C,S=1020,V={3}:R=D,S=2|1001,V={4}:R=E,S=2000,V={5}:R=F,S=1011,V={6}:",$Q$2,$G$1,D$2,D$3,$A31,$P$3,$M$1)</f>
        <v/>
      </c>
      <c r="E31" s="23" t="e">
        <f t="shared" ref="E31:E38" si="4">C31-D31</f>
        <v>#VALUE!</v>
      </c>
      <c r="F31" s="24" t="e">
        <f t="shared" ref="F31:F38" si="5">IF(D31=0,0,(C31-D31)/D31)</f>
        <v>#VALUE!</v>
      </c>
      <c r="G31" s="25" t="s">
        <v>96</v>
      </c>
      <c r="H31" s="25"/>
      <c r="I31" s="25"/>
      <c r="J31" s="25"/>
      <c r="K31" s="25"/>
      <c r="L31" s="25"/>
      <c r="M31" s="22" t="str">
        <f>_xll.Assistant.XL.RIK_AC("INF06__;INF02@E=1,S=1021,G=0,T=0,P=0,C=/{0}:@R=A,S=1005,V={1}:R=B,S=1019,V={2}:R=C,S=1020,V={3}:R=D,S=2|1001,V={4}:R=E,S=2000,V={5}:R=F,S=1011,V={6}:",$Q$2,$G$1,M$2,M$3,$A31,$P$3,$M$1)</f>
        <v/>
      </c>
      <c r="N31" s="22" t="str">
        <f>_xll.Assistant.XL.RIK_AC("INF06__;INF02@E=1,S=1021,G=0,T=0,P=0,C=/{0}:@R=A,S=1005,V={1}:R=B,S=1019,V={2}:R=C,S=1020,V={3}:R=D,S=2|1001,V={4}:R=E,S=2000,V={5}:R=F,S=1011,V={6}:",$Q$2,$G$1,N$2,N$3,$A31,$P$3,$M$1)</f>
        <v/>
      </c>
      <c r="O31" s="23" t="e">
        <f t="shared" ref="O31:O38" si="6">M31-N31</f>
        <v>#VALUE!</v>
      </c>
      <c r="P31" s="24" t="e">
        <f t="shared" ref="P31:P38" si="7">IF(N31=0,0,(M31-N31)/N31)</f>
        <v>#VALUE!</v>
      </c>
    </row>
    <row r="32" spans="1:16" ht="15.75" x14ac:dyDescent="0.25">
      <c r="A32" s="1" t="s">
        <v>97</v>
      </c>
      <c r="B32" s="21" t="s">
        <v>35</v>
      </c>
      <c r="C32" s="22" t="str">
        <f>_xll.Assistant.XL.RIK_AC("INF06__;INF02@E=1,S=1021,G=0,T=0,P=0,C=/{0}:@R=A,S=1005,V={1}:R=B,S=1019,V={2}:R=C,S=1020,V={3}:R=D,S=2|1001,V={4}:R=E,S=2000,V={5}:R=F,S=1011,V={6}:",$Q$2,$G$1,C$2,C$3,$A32,$P$3,$M$1)</f>
        <v/>
      </c>
      <c r="D32" s="22" t="str">
        <f>_xll.Assistant.XL.RIK_AC("INF06__;INF02@E=1,S=1021,G=0,T=0,P=0,C=/{0}:@R=A,S=1005,V={1}:R=B,S=1019,V={2}:R=C,S=1020,V={3}:R=D,S=2|1001,V={4}:R=E,S=2000,V={5}:R=F,S=1011,V={6}:",$Q$2,$G$1,D$2,D$3,$A32,$P$3,$M$1)</f>
        <v/>
      </c>
      <c r="E32" s="23" t="e">
        <f t="shared" si="4"/>
        <v>#VALUE!</v>
      </c>
      <c r="F32" s="24" t="e">
        <f t="shared" si="5"/>
        <v>#VALUE!</v>
      </c>
      <c r="G32" s="25" t="s">
        <v>98</v>
      </c>
      <c r="H32" s="25"/>
      <c r="I32" s="25"/>
      <c r="J32" s="25"/>
      <c r="K32" s="25"/>
      <c r="L32" s="25"/>
      <c r="M32" s="22" t="str">
        <f>_xll.Assistant.XL.RIK_AC("INF06__;INF02@E=1,S=1021,G=0,T=0,P=0,C=/{0}:@R=A,S=1005,V={1}:R=B,S=1019,V={2}:R=C,S=1020,V={3}:R=D,S=2|1001,V={4}:R=E,S=2000,V={5}:R=F,S=1011,V={6}:",$Q$2,$G$1,M$2,M$3,$A32,$P$3,$M$1)</f>
        <v/>
      </c>
      <c r="N32" s="22" t="str">
        <f>_xll.Assistant.XL.RIK_AC("INF06__;INF02@E=1,S=1021,G=0,T=0,P=0,C=/{0}:@R=A,S=1005,V={1}:R=B,S=1019,V={2}:R=C,S=1020,V={3}:R=D,S=2|1001,V={4}:R=E,S=2000,V={5}:R=F,S=1011,V={6}:",$Q$2,$G$1,N$2,N$3,$A32,$P$3,$M$1)</f>
        <v/>
      </c>
      <c r="O32" s="23" t="e">
        <f t="shared" si="6"/>
        <v>#VALUE!</v>
      </c>
      <c r="P32" s="24" t="e">
        <f t="shared" si="7"/>
        <v>#VALUE!</v>
      </c>
    </row>
    <row r="33" spans="1:16" ht="15.75" x14ac:dyDescent="0.25">
      <c r="A33" s="1" t="s">
        <v>99</v>
      </c>
      <c r="B33" s="21" t="s">
        <v>35</v>
      </c>
      <c r="C33" s="22" t="str">
        <f>_xll.Assistant.XL.RIK_AC("INF06__;INF02@E=1,S=1021,G=0,T=0,P=0,C=/{0}:@R=A,S=1005,V={1}:R=B,S=1019,V={2}:R=C,S=1020,V={3}:R=D,S=2|1001,V={4}:R=E,S=2000,V={5}:R=F,S=1011,V={6}:",$Q$2,$G$1,C$2,C$3,$A33,$P$3,$M$1)</f>
        <v/>
      </c>
      <c r="D33" s="22" t="str">
        <f>_xll.Assistant.XL.RIK_AC("INF06__;INF02@E=1,S=1021,G=0,T=0,P=0,C=/{0}:@R=A,S=1005,V={1}:R=B,S=1019,V={2}:R=C,S=1020,V={3}:R=D,S=2|1001,V={4}:R=E,S=2000,V={5}:R=F,S=1011,V={6}:",$Q$2,$G$1,D$2,D$3,$A33,$P$3,$M$1)</f>
        <v/>
      </c>
      <c r="E33" s="23" t="e">
        <f t="shared" si="4"/>
        <v>#VALUE!</v>
      </c>
      <c r="F33" s="24" t="e">
        <f t="shared" si="5"/>
        <v>#VALUE!</v>
      </c>
      <c r="G33" s="25" t="s">
        <v>100</v>
      </c>
      <c r="H33" s="25"/>
      <c r="I33" s="25"/>
      <c r="J33" s="25"/>
      <c r="K33" s="25"/>
      <c r="L33" s="25"/>
      <c r="M33" s="22" t="str">
        <f>_xll.Assistant.XL.RIK_AC("INF06__;INF02@E=1,S=1021,G=0,T=0,P=0,C=/{0}:@R=A,S=1005,V={1}:R=B,S=1019,V={2}:R=C,S=1020,V={3}:R=D,S=2|1001,V={4}:R=E,S=2000,V={5}:R=F,S=1011,V={6}:",$Q$2,$G$1,M$2,M$3,$A33,$P$3,$M$1)</f>
        <v/>
      </c>
      <c r="N33" s="22" t="str">
        <f>_xll.Assistant.XL.RIK_AC("INF06__;INF02@E=1,S=1021,G=0,T=0,P=0,C=/{0}:@R=A,S=1005,V={1}:R=B,S=1019,V={2}:R=C,S=1020,V={3}:R=D,S=2|1001,V={4}:R=E,S=2000,V={5}:R=F,S=1011,V={6}:",$Q$2,$G$1,N$2,N$3,$A33,$P$3,$M$1)</f>
        <v/>
      </c>
      <c r="O33" s="23" t="e">
        <f t="shared" si="6"/>
        <v>#VALUE!</v>
      </c>
      <c r="P33" s="24" t="e">
        <f t="shared" si="7"/>
        <v>#VALUE!</v>
      </c>
    </row>
    <row r="34" spans="1:16" ht="15.75" x14ac:dyDescent="0.25">
      <c r="A34" s="1" t="s">
        <v>101</v>
      </c>
      <c r="B34" s="21" t="s">
        <v>35</v>
      </c>
      <c r="C34" s="22" t="str">
        <f>_xll.Assistant.XL.RIK_AC("INF06__;INF02@E=1,S=1021,G=0,T=0,P=0,C=/{0}:@R=A,S=1005,V={1}:R=B,S=1019,V={2}:R=C,S=1020,V={3}:R=D,S=2|1001,V={4}:R=E,S=2000,V={5}:R=F,S=1011,V={6}:",$Q$2,$G$1,C$2,C$3,$A34,$P$3,$M$1)</f>
        <v/>
      </c>
      <c r="D34" s="22" t="str">
        <f>_xll.Assistant.XL.RIK_AC("INF06__;INF02@E=1,S=1021,G=0,T=0,P=0,C=/{0}:@R=A,S=1005,V={1}:R=B,S=1019,V={2}:R=C,S=1020,V={3}:R=D,S=2|1001,V={4}:R=E,S=2000,V={5}:R=F,S=1011,V={6}:",$Q$2,$G$1,D$2,D$3,$A34,$P$3,$M$1)</f>
        <v/>
      </c>
      <c r="E34" s="23" t="e">
        <f t="shared" si="4"/>
        <v>#VALUE!</v>
      </c>
      <c r="F34" s="24" t="e">
        <f t="shared" si="5"/>
        <v>#VALUE!</v>
      </c>
      <c r="G34" s="25" t="s">
        <v>102</v>
      </c>
      <c r="H34" s="25"/>
      <c r="I34" s="25"/>
      <c r="J34" s="25"/>
      <c r="K34" s="25"/>
      <c r="L34" s="25"/>
      <c r="M34" s="22" t="str">
        <f>_xll.Assistant.XL.RIK_AC("INF06__;INF02@E=1,S=1021,G=0,T=0,P=0,C=/{0}:@R=A,S=1005,V={1}:R=B,S=1019,V={2}:R=C,S=1020,V={3}:R=D,S=2|1001,V={4}:R=E,S=2000,V={5}:R=F,S=1011,V={6}:",$Q$2,$G$1,M$2,M$3,$A34,$P$3,$M$1)</f>
        <v/>
      </c>
      <c r="N34" s="22" t="str">
        <f>_xll.Assistant.XL.RIK_AC("INF06__;INF02@E=1,S=1021,G=0,T=0,P=0,C=/{0}:@R=A,S=1005,V={1}:R=B,S=1019,V={2}:R=C,S=1020,V={3}:R=D,S=2|1001,V={4}:R=E,S=2000,V={5}:R=F,S=1011,V={6}:",$Q$2,$G$1,N$2,N$3,$A34,$P$3,$M$1)</f>
        <v/>
      </c>
      <c r="O34" s="23" t="e">
        <f t="shared" si="6"/>
        <v>#VALUE!</v>
      </c>
      <c r="P34" s="24" t="e">
        <f t="shared" si="7"/>
        <v>#VALUE!</v>
      </c>
    </row>
    <row r="35" spans="1:16" ht="15" customHeight="1" x14ac:dyDescent="0.25">
      <c r="A35" s="1" t="s">
        <v>103</v>
      </c>
      <c r="B35" s="21" t="s">
        <v>35</v>
      </c>
      <c r="C35" s="22" t="str">
        <f>_xll.Assistant.XL.RIK_AC("INF06__;INF02@E=1,S=1021,G=0,T=0,P=0,C=/{0}:@R=A,S=1005,V={1}:R=B,S=1019,V={2}:R=C,S=1020,V={3}:R=D,S=2|1001,V={4}:R=E,S=2000,V={5}:R=F,S=1011,V={6}:",$Q$2,$G$1,C$2,C$3,$A35,$P$3,$M$1)</f>
        <v/>
      </c>
      <c r="D35" s="22" t="str">
        <f>_xll.Assistant.XL.RIK_AC("INF06__;INF02@E=1,S=1021,G=0,T=0,P=0,C=/{0}:@R=A,S=1005,V={1}:R=B,S=1019,V={2}:R=C,S=1020,V={3}:R=D,S=2|1001,V={4}:R=E,S=2000,V={5}:R=F,S=1011,V={6}:",$Q$2,$G$1,D$2,D$3,$A35,$P$3,$M$1)</f>
        <v/>
      </c>
      <c r="E35" s="23" t="e">
        <f t="shared" si="4"/>
        <v>#VALUE!</v>
      </c>
      <c r="F35" s="24" t="e">
        <f t="shared" si="5"/>
        <v>#VALUE!</v>
      </c>
      <c r="G35" s="25" t="s">
        <v>104</v>
      </c>
      <c r="H35" s="25"/>
      <c r="I35" s="25"/>
      <c r="J35" s="25"/>
      <c r="K35" s="25"/>
      <c r="L35" s="25"/>
      <c r="M35" s="22" t="str">
        <f>_xll.Assistant.XL.RIK_AC("INF06__;INF02@E=1,S=1021,G=0,T=0,P=0,C=/{0}:@R=A,S=1005,V={1}:R=B,S=1019,V={2}:R=C,S=1020,V={3}:R=D,S=2|1001,V={4}:R=E,S=2000,V={5}:R=F,S=1011,V={6}:",$Q$2,$G$1,M$2,M$3,$A35,$P$3,$M$1)</f>
        <v/>
      </c>
      <c r="N35" s="22" t="str">
        <f>_xll.Assistant.XL.RIK_AC("INF06__;INF02@E=1,S=1021,G=0,T=0,P=0,C=/{0}:@R=A,S=1005,V={1}:R=B,S=1019,V={2}:R=C,S=1020,V={3}:R=D,S=2|1001,V={4}:R=E,S=2000,V={5}:R=F,S=1011,V={6}:",$Q$2,$G$1,N$2,N$3,$A35,$P$3,$M$1)</f>
        <v/>
      </c>
      <c r="O35" s="23" t="e">
        <f t="shared" si="6"/>
        <v>#VALUE!</v>
      </c>
      <c r="P35" s="24" t="e">
        <f t="shared" si="7"/>
        <v>#VALUE!</v>
      </c>
    </row>
    <row r="36" spans="1:16" ht="15.75" x14ac:dyDescent="0.25">
      <c r="A36" s="1" t="s">
        <v>105</v>
      </c>
      <c r="B36" s="21" t="s">
        <v>35</v>
      </c>
      <c r="C36" s="22" t="str">
        <f>_xll.Assistant.XL.RIK_AC("INF06__;INF02@E=1,S=1021,G=0,T=0,P=0,C=/{0}:@R=A,S=1005,V={1}:R=B,S=1019,V={2}:R=C,S=1020,V={3}:R=D,S=2|1001,V={4}:R=E,S=2000,V={5}:R=F,S=1011,V={6}:",$Q$2,$G$1,C$2,C$3,$A36,$P$3,$M$1)</f>
        <v/>
      </c>
      <c r="D36" s="22" t="str">
        <f>_xll.Assistant.XL.RIK_AC("INF06__;INF02@E=1,S=1021,G=0,T=0,P=0,C=/{0}:@R=A,S=1005,V={1}:R=B,S=1019,V={2}:R=C,S=1020,V={3}:R=D,S=2|1001,V={4}:R=E,S=2000,V={5}:R=F,S=1011,V={6}:",$Q$2,$G$1,D$2,D$3,$A36,$P$3,$M$1)</f>
        <v/>
      </c>
      <c r="E36" s="23" t="e">
        <f t="shared" si="4"/>
        <v>#VALUE!</v>
      </c>
      <c r="F36" s="24" t="e">
        <f t="shared" si="5"/>
        <v>#VALUE!</v>
      </c>
      <c r="G36" s="25" t="s">
        <v>106</v>
      </c>
      <c r="H36" s="25"/>
      <c r="I36" s="25"/>
      <c r="J36" s="25"/>
      <c r="K36" s="25"/>
      <c r="L36" s="25"/>
      <c r="M36" s="22" t="str">
        <f>_xll.Assistant.XL.RIK_AC("INF06__;INF02@E=1,S=1021,G=0,T=0,P=0,C=/{0}:@R=A,S=1005,V={1}:R=B,S=1019,V={2}:R=C,S=1020,V={3}:R=D,S=2|1001,V={4}:R=E,S=2000,V={5}:R=F,S=1011,V={6}:",$Q$2,$G$1,M$2,M$3,$A36,$P$3,$M$1)</f>
        <v/>
      </c>
      <c r="N36" s="22" t="str">
        <f>_xll.Assistant.XL.RIK_AC("INF06__;INF02@E=1,S=1021,G=0,T=0,P=0,C=/{0}:@R=A,S=1005,V={1}:R=B,S=1019,V={2}:R=C,S=1020,V={3}:R=D,S=2|1001,V={4}:R=E,S=2000,V={5}:R=F,S=1011,V={6}:",$Q$2,$G$1,N$2,N$3,$A36,$P$3,$M$1)</f>
        <v/>
      </c>
      <c r="O36" s="23" t="e">
        <f t="shared" si="6"/>
        <v>#VALUE!</v>
      </c>
      <c r="P36" s="24" t="e">
        <f t="shared" si="7"/>
        <v>#VALUE!</v>
      </c>
    </row>
    <row r="37" spans="1:16" ht="15.75" x14ac:dyDescent="0.25">
      <c r="A37" s="1" t="s">
        <v>107</v>
      </c>
      <c r="B37" s="21" t="s">
        <v>35</v>
      </c>
      <c r="C37" s="22" t="str">
        <f>_xll.Assistant.XL.RIK_AC("INF06__;INF02@E=1,S=1021,G=0,T=0,P=0,C=/{0}:@R=A,S=1005,V={1}:R=B,S=1019,V={2}:R=C,S=1020,V={3}:R=D,S=2|1001,V={4}:R=E,S=2000,V={5}:R=F,S=1011,V={6}:",$Q$2,$G$1,C$2,C$3,$A37,$P$3,$M$1)</f>
        <v/>
      </c>
      <c r="D37" s="22" t="str">
        <f>_xll.Assistant.XL.RIK_AC("INF06__;INF02@E=1,S=1021,G=0,T=0,P=0,C=/{0}:@R=A,S=1005,V={1}:R=B,S=1019,V={2}:R=C,S=1020,V={3}:R=D,S=2|1001,V={4}:R=E,S=2000,V={5}:R=F,S=1011,V={6}:",$Q$2,$G$1,D$2,D$3,$A37,$P$3,$M$1)</f>
        <v/>
      </c>
      <c r="E37" s="23" t="e">
        <f t="shared" si="4"/>
        <v>#VALUE!</v>
      </c>
      <c r="F37" s="24" t="e">
        <f t="shared" si="5"/>
        <v>#VALUE!</v>
      </c>
      <c r="G37" s="25" t="s">
        <v>108</v>
      </c>
      <c r="H37" s="25"/>
      <c r="I37" s="25"/>
      <c r="J37" s="25"/>
      <c r="K37" s="25"/>
      <c r="L37" s="25"/>
      <c r="M37" s="22" t="str">
        <f>_xll.Assistant.XL.RIK_AC("INF06__;INF02@E=1,S=1021,G=0,T=0,P=0,C=/{0}:@R=A,S=1005,V={1}:R=B,S=1019,V={2}:R=C,S=1020,V={3}:R=D,S=2|1001,V={4}:R=E,S=2000,V={5}:R=F,S=1011,V={6}:",$Q$2,$G$1,M$2,M$3,$A37,$P$3,$M$1)</f>
        <v/>
      </c>
      <c r="N37" s="22" t="str">
        <f>_xll.Assistant.XL.RIK_AC("INF06__;INF02@E=1,S=1021,G=0,T=0,P=0,C=/{0}:@R=A,S=1005,V={1}:R=B,S=1019,V={2}:R=C,S=1020,V={3}:R=D,S=2|1001,V={4}:R=E,S=2000,V={5}:R=F,S=1011,V={6}:",$Q$2,$G$1,N$2,N$3,$A37,$P$3,$M$1)</f>
        <v/>
      </c>
      <c r="O37" s="23" t="e">
        <f t="shared" si="6"/>
        <v>#VALUE!</v>
      </c>
      <c r="P37" s="24" t="e">
        <f t="shared" si="7"/>
        <v>#VALUE!</v>
      </c>
    </row>
    <row r="38" spans="1:16" ht="15.75" x14ac:dyDescent="0.25">
      <c r="A38" s="1" t="s">
        <v>109</v>
      </c>
      <c r="B38" s="21"/>
      <c r="C38" s="22" t="str">
        <f>_xll.Assistant.XL.RIK_AC("INF06__;INF02@E=1,S=1021,G=0,T=0,P=0,C=/{0}:@R=A,S=1005,V={1}:R=B,S=1019,V={2}:R=C,S=1020,V={3}:R=D,S=2|1001,V={4}:R=E,S=2000,V={5}:R=F,S=1011,V={6}:",$Q$2,$G$1,C$2,C$3,$A38,$P$3,$M$1)</f>
        <v/>
      </c>
      <c r="D38" s="22" t="str">
        <f>_xll.Assistant.XL.RIK_AC("INF06__;INF02@E=1,S=1021,G=0,T=0,P=0,C=/{0}:@R=A,S=1005,V={1}:R=B,S=1019,V={2}:R=C,S=1020,V={3}:R=D,S=2|1001,V={4}:R=E,S=2000,V={5}:R=F,S=1011,V={6}:",$Q$2,$G$1,D$2,D$3,$A38,$P$3,$M$1)</f>
        <v/>
      </c>
      <c r="E38" s="23" t="e">
        <f t="shared" si="4"/>
        <v>#VALUE!</v>
      </c>
      <c r="F38" s="24" t="e">
        <f t="shared" si="5"/>
        <v>#VALUE!</v>
      </c>
      <c r="G38" s="25" t="s">
        <v>110</v>
      </c>
      <c r="H38" s="25"/>
      <c r="I38" s="25"/>
      <c r="J38" s="25"/>
      <c r="K38" s="25"/>
      <c r="L38" s="25"/>
      <c r="M38" s="22" t="str">
        <f>_xll.Assistant.XL.RIK_AC("INF06__;INF02@E=1,S=1021,G=0,T=0,P=0,C=/{0}:@R=A,S=1005,V={1}:R=B,S=1019,V={2}:R=C,S=1020,V={3}:R=D,S=2|1001,V={4}:R=E,S=2000,V={5}:R=F,S=1011,V={6}:",$Q$2,$G$1,M$2,M$3,$A38,$P$3,$M$1)</f>
        <v/>
      </c>
      <c r="N38" s="22" t="str">
        <f>_xll.Assistant.XL.RIK_AC("INF06__;INF02@E=1,S=1021,G=0,T=0,P=0,C=/{0}:@R=A,S=1005,V={1}:R=B,S=1019,V={2}:R=C,S=1020,V={3}:R=D,S=2|1001,V={4}:R=E,S=2000,V={5}:R=F,S=1011,V={6}:",$Q$2,$G$1,N$2,N$3,$A38,$P$3,$M$1)</f>
        <v/>
      </c>
      <c r="O38" s="23" t="e">
        <f t="shared" si="6"/>
        <v>#VALUE!</v>
      </c>
      <c r="P38" s="24" t="e">
        <f t="shared" si="7"/>
        <v>#VALUE!</v>
      </c>
    </row>
    <row r="39" spans="1:16" ht="17.25" x14ac:dyDescent="0.25">
      <c r="B39" s="21" t="s">
        <v>35</v>
      </c>
      <c r="C39" s="26">
        <f>SUM(C33:C38)</f>
        <v>0</v>
      </c>
      <c r="D39" s="26">
        <f>SUM(D33:D38)</f>
        <v>0</v>
      </c>
      <c r="E39" s="27"/>
      <c r="F39" s="28"/>
      <c r="G39" s="29" t="s">
        <v>111</v>
      </c>
      <c r="H39" s="29"/>
      <c r="I39" s="29"/>
      <c r="J39" s="29"/>
      <c r="K39" s="29"/>
      <c r="L39" s="29"/>
      <c r="M39" s="26">
        <f>SUM(M33:M38)</f>
        <v>0</v>
      </c>
      <c r="N39" s="26">
        <f>SUM(N33:N38)</f>
        <v>0</v>
      </c>
      <c r="O39" s="27"/>
      <c r="P39" s="28"/>
    </row>
    <row r="40" spans="1:16" ht="15.75" x14ac:dyDescent="0.25">
      <c r="A40" s="1" t="s">
        <v>112</v>
      </c>
      <c r="B40" s="21" t="s">
        <v>35</v>
      </c>
      <c r="C40" s="22" t="str">
        <f>_xll.Assistant.XL.RIK_AC("INF06__;INF02@E=1,S=1021,G=0,T=0,P=0,C=/{0}:@R=A,S=1005,V={1}:R=B,S=1019,V={2}:R=C,S=1020,V={3}:R=D,S=2|1001,V={4}:R=E,S=2000,V={5}:R=F,S=1011,V={6}:",$Q$2,$G$1,C$2,C$3,$A40,$P$3,$M$1)</f>
        <v/>
      </c>
      <c r="D40" s="22" t="str">
        <f>_xll.Assistant.XL.RIK_AC("INF06__;INF02@E=1,S=1021,G=0,T=0,P=0,C=/{0}:@R=A,S=1005,V={1}:R=B,S=1019,V={2}:R=C,S=1020,V={3}:R=D,S=2|1001,V={4}:R=E,S=2000,V={5}:R=F,S=1011,V={6}:",$Q$2,$G$1,D$2,D$3,$A40,$P$3,$M$1)</f>
        <v/>
      </c>
      <c r="E40" s="23" t="e">
        <f>C40-D40</f>
        <v>#VALUE!</v>
      </c>
      <c r="F40" s="24" t="e">
        <f>IF(D40=0,0,(C40-D40)/D40)</f>
        <v>#VALUE!</v>
      </c>
      <c r="G40" s="25" t="s">
        <v>113</v>
      </c>
      <c r="H40" s="25"/>
      <c r="I40" s="25"/>
      <c r="J40" s="25"/>
      <c r="K40" s="25"/>
      <c r="L40" s="25"/>
      <c r="M40" s="22" t="str">
        <f>_xll.Assistant.XL.RIK_AC("INF06__;INF02@E=1,S=1021,G=0,T=0,P=0,C=/{0}:@R=A,S=1005,V={1}:R=B,S=1019,V={2}:R=C,S=1020,V={3}:R=D,S=2|1001,V={4}:R=E,S=2000,V={5}:R=F,S=1011,V={6}:",$Q$2,$G$1,M$2,M$3,$A40,$P$3,$M$1)</f>
        <v/>
      </c>
      <c r="N40" s="22" t="str">
        <f>_xll.Assistant.XL.RIK_AC("INF06__;INF02@E=1,S=1021,G=0,T=0,P=0,C=/{0}:@R=A,S=1005,V={1}:R=B,S=1019,V={2}:R=C,S=1020,V={3}:R=D,S=2|1001,V={4}:R=E,S=2000,V={5}:R=F,S=1011,V={6}:",$Q$2,$G$1,N$2,N$3,$A40,$P$3,$M$1)</f>
        <v/>
      </c>
      <c r="O40" s="23" t="e">
        <f>M40-N40</f>
        <v>#VALUE!</v>
      </c>
      <c r="P40" s="24" t="e">
        <f>IF(N40=0,0,(M40-N40)/N40)</f>
        <v>#VALUE!</v>
      </c>
    </row>
    <row r="41" spans="1:16" ht="15.75" x14ac:dyDescent="0.25">
      <c r="A41" s="1" t="s">
        <v>114</v>
      </c>
      <c r="B41" s="21" t="s">
        <v>35</v>
      </c>
      <c r="C41" s="22" t="str">
        <f>_xll.Assistant.XL.RIK_AC("INF06__;INF02@E=1,S=1021,G=0,T=0,P=0,C=/{0}:@R=A,S=1005,V={1}:R=B,S=1019,V={2}:R=C,S=1020,V={3}:R=D,S=2|1001,V={4}:R=E,S=2000,V={5}:R=F,S=1011,V={6}:",$Q$2,$G$1,C$2,C$3,$A41,$P$3,$M$1)</f>
        <v/>
      </c>
      <c r="D41" s="22" t="str">
        <f>_xll.Assistant.XL.RIK_AC("INF06__;INF02@E=1,S=1021,G=0,T=0,P=0,C=/{0}:@R=A,S=1005,V={1}:R=B,S=1019,V={2}:R=C,S=1020,V={3}:R=D,S=2|1001,V={4}:R=E,S=2000,V={5}:R=F,S=1011,V={6}:",$Q$2,$G$1,D$2,D$3,$A41,$P$3,$M$1)</f>
        <v/>
      </c>
      <c r="E41" s="23" t="e">
        <f>C41-D41</f>
        <v>#VALUE!</v>
      </c>
      <c r="F41" s="24" t="e">
        <f>IF(D41=0,0,(C41-D41)/D41)</f>
        <v>#VALUE!</v>
      </c>
      <c r="G41" s="25" t="s">
        <v>115</v>
      </c>
      <c r="H41" s="25"/>
      <c r="I41" s="25"/>
      <c r="J41" s="25"/>
      <c r="K41" s="25"/>
      <c r="L41" s="25"/>
      <c r="M41" s="22" t="str">
        <f>_xll.Assistant.XL.RIK_AC("INF06__;INF02@E=1,S=1021,G=0,T=0,P=0,C=/{0}:@R=A,S=1005,V={1}:R=B,S=1019,V={2}:R=C,S=1020,V={3}:R=D,S=2|1001,V={4}:R=E,S=2000,V={5}:R=F,S=1011,V={6}:",$Q$2,$G$1,M$2,M$3,$A41,$P$3,$M$1)</f>
        <v/>
      </c>
      <c r="N41" s="22" t="str">
        <f>_xll.Assistant.XL.RIK_AC("INF06__;INF02@E=1,S=1021,G=0,T=0,P=0,C=/{0}:@R=A,S=1005,V={1}:R=B,S=1019,V={2}:R=C,S=1020,V={3}:R=D,S=2|1001,V={4}:R=E,S=2000,V={5}:R=F,S=1011,V={6}:",$Q$2,$G$1,N$2,N$3,$A41,$P$3,$M$1)</f>
        <v/>
      </c>
      <c r="O41" s="23" t="e">
        <f>M41-N41</f>
        <v>#VALUE!</v>
      </c>
      <c r="P41" s="24" t="e">
        <f>IF(N41=0,0,(M41-N41)/N41)</f>
        <v>#VALUE!</v>
      </c>
    </row>
    <row r="42" spans="1:16" ht="15" customHeight="1" x14ac:dyDescent="0.25">
      <c r="A42" s="1" t="s">
        <v>116</v>
      </c>
      <c r="B42" s="21" t="s">
        <v>35</v>
      </c>
      <c r="C42" s="22" t="str">
        <f>_xll.Assistant.XL.RIK_AC("INF06__;INF02@E=1,S=1021,G=0,T=0,P=0,C=/{0}:@R=A,S=1005,V={1}:R=B,S=1019,V={2}:R=C,S=1020,V={3}:R=D,S=2|1001,V={4}:R=E,S=2000,V={5}:R=F,S=1011,V={6}:",$Q$2,$G$1,C$2,C$3,$A42,$P$3,$M$1)</f>
        <v/>
      </c>
      <c r="D42" s="22" t="str">
        <f>_xll.Assistant.XL.RIK_AC("INF06__;INF02@E=1,S=1021,G=0,T=0,P=0,C=/{0}:@R=A,S=1005,V={1}:R=B,S=1019,V={2}:R=C,S=1020,V={3}:R=D,S=2|1001,V={4}:R=E,S=2000,V={5}:R=F,S=1011,V={6}:",$Q$2,$G$1,D$2,D$3,$A42,$P$3,$M$1)</f>
        <v/>
      </c>
      <c r="E42" s="23" t="e">
        <f>C42-D42</f>
        <v>#VALUE!</v>
      </c>
      <c r="F42" s="24" t="e">
        <f>IF(D42=0,0,(C42-D42)/D42)</f>
        <v>#VALUE!</v>
      </c>
      <c r="G42" s="25" t="s">
        <v>117</v>
      </c>
      <c r="H42" s="25"/>
      <c r="I42" s="25"/>
      <c r="J42" s="25"/>
      <c r="K42" s="25"/>
      <c r="L42" s="25"/>
      <c r="M42" s="22" t="str">
        <f>_xll.Assistant.XL.RIK_AC("INF06__;INF02@E=1,S=1021,G=0,T=0,P=0,C=/{0}:@R=A,S=1005,V={1}:R=B,S=1019,V={2}:R=C,S=1020,V={3}:R=D,S=2|1001,V={4}:R=E,S=2000,V={5}:R=F,S=1011,V={6}:",$Q$2,$G$1,M$2,M$3,$A42,$P$3,$M$1)</f>
        <v/>
      </c>
      <c r="N42" s="22" t="str">
        <f>_xll.Assistant.XL.RIK_AC("INF06__;INF02@E=1,S=1021,G=0,T=0,P=0,C=/{0}:@R=A,S=1005,V={1}:R=B,S=1019,V={2}:R=C,S=1020,V={3}:R=D,S=2|1001,V={4}:R=E,S=2000,V={5}:R=F,S=1011,V={6}:",$Q$2,$G$1,N$2,N$3,$A42,$P$3,$M$1)</f>
        <v/>
      </c>
      <c r="O42" s="23" t="e">
        <f>M42-N42</f>
        <v>#VALUE!</v>
      </c>
      <c r="P42" s="24" t="e">
        <f>IF(N42=0,0,(M42-N42)/N42)</f>
        <v>#VALUE!</v>
      </c>
    </row>
    <row r="43" spans="1:16" ht="15.75" x14ac:dyDescent="0.25">
      <c r="A43" s="1" t="s">
        <v>118</v>
      </c>
      <c r="B43" s="21" t="s">
        <v>35</v>
      </c>
      <c r="C43" s="22" t="str">
        <f>_xll.Assistant.XL.RIK_AC("INF06__;INF02@E=1,S=1021,G=0,T=0,P=0,C=/{0}:@R=A,S=1005,V={1}:R=B,S=1019,V={2}:R=C,S=1020,V={3}:R=D,S=2|1001,V={4}:R=E,S=2000,V={5}:R=F,S=1011,V={6}:",$Q$2,$G$1,C$2,C$3,$A43,$P$3,$M$1)</f>
        <v/>
      </c>
      <c r="D43" s="22" t="str">
        <f>_xll.Assistant.XL.RIK_AC("INF06__;INF02@E=1,S=1021,G=0,T=0,P=0,C=/{0}:@R=A,S=1005,V={1}:R=B,S=1019,V={2}:R=C,S=1020,V={3}:R=D,S=2|1001,V={4}:R=E,S=2000,V={5}:R=F,S=1011,V={6}:",$Q$2,$G$1,D$2,D$3,$A43,$P$3,$M$1)</f>
        <v/>
      </c>
      <c r="E43" s="23" t="e">
        <f>C43-D43</f>
        <v>#VALUE!</v>
      </c>
      <c r="F43" s="24" t="e">
        <f>IF(D43=0,0,(C43-D43)/D43)</f>
        <v>#VALUE!</v>
      </c>
      <c r="G43" s="25" t="s">
        <v>119</v>
      </c>
      <c r="H43" s="25"/>
      <c r="I43" s="25"/>
      <c r="J43" s="25"/>
      <c r="K43" s="25"/>
      <c r="L43" s="25"/>
      <c r="M43" s="22" t="str">
        <f>_xll.Assistant.XL.RIK_AC("INF06__;INF02@E=1,S=1021,G=0,T=0,P=0,C=/{0}:@R=A,S=1005,V={1}:R=B,S=1019,V={2}:R=C,S=1020,V={3}:R=D,S=2|1001,V={4}:R=E,S=2000,V={5}:R=F,S=1011,V={6}:",$Q$2,$G$1,M$2,M$3,$A43,$P$3,$M$1)</f>
        <v/>
      </c>
      <c r="N43" s="22" t="str">
        <f>_xll.Assistant.XL.RIK_AC("INF06__;INF02@E=1,S=1021,G=0,T=0,P=0,C=/{0}:@R=A,S=1005,V={1}:R=B,S=1019,V={2}:R=C,S=1020,V={3}:R=D,S=2|1001,V={4}:R=E,S=2000,V={5}:R=F,S=1011,V={6}:",$Q$2,$G$1,N$2,N$3,$A43,$P$3,$M$1)</f>
        <v/>
      </c>
      <c r="O43" s="23" t="e">
        <f>M43-N43</f>
        <v>#VALUE!</v>
      </c>
      <c r="P43" s="24" t="e">
        <f>IF(N43=0,0,(M43-N43)/N43)</f>
        <v>#VALUE!</v>
      </c>
    </row>
    <row r="44" spans="1:16" ht="17.25" x14ac:dyDescent="0.25">
      <c r="B44" s="21" t="s">
        <v>35</v>
      </c>
      <c r="C44" s="26">
        <f>SUM(C40:C43)</f>
        <v>0</v>
      </c>
      <c r="D44" s="26">
        <f>SUM(D40:D43)</f>
        <v>0</v>
      </c>
      <c r="E44" s="27"/>
      <c r="F44" s="28"/>
      <c r="G44" s="29" t="s">
        <v>120</v>
      </c>
      <c r="H44" s="29"/>
      <c r="I44" s="29"/>
      <c r="J44" s="29"/>
      <c r="K44" s="29"/>
      <c r="L44" s="29"/>
      <c r="M44" s="26">
        <f>SUM(M40:M43)</f>
        <v>0</v>
      </c>
      <c r="N44" s="26">
        <f>SUM(N40:N43)</f>
        <v>0</v>
      </c>
      <c r="O44" s="27"/>
      <c r="P44" s="28"/>
    </row>
    <row r="45" spans="1:16" ht="17.25" x14ac:dyDescent="0.25">
      <c r="B45" s="21" t="s">
        <v>35</v>
      </c>
      <c r="C45" s="30">
        <f>C39+C44</f>
        <v>0</v>
      </c>
      <c r="D45" s="30">
        <f>D39+D44</f>
        <v>0</v>
      </c>
      <c r="E45" s="31"/>
      <c r="F45" s="20"/>
      <c r="G45" s="32" t="s">
        <v>121</v>
      </c>
      <c r="H45" s="32"/>
      <c r="I45" s="32"/>
      <c r="J45" s="32"/>
      <c r="K45" s="32"/>
      <c r="L45" s="32"/>
      <c r="M45" s="30">
        <f>M39+M44</f>
        <v>0</v>
      </c>
      <c r="N45" s="30">
        <f>N39+N44</f>
        <v>0</v>
      </c>
      <c r="O45" s="31"/>
      <c r="P45" s="20"/>
    </row>
    <row r="46" spans="1:16" ht="15" customHeight="1" x14ac:dyDescent="0.25">
      <c r="B46" s="21" t="s">
        <v>35</v>
      </c>
      <c r="C46" s="30" t="e">
        <f>C30+C31+C32+C45</f>
        <v>#VALUE!</v>
      </c>
      <c r="D46" s="30" t="e">
        <f>D30+D31+D32+D45</f>
        <v>#VALUE!</v>
      </c>
      <c r="E46" s="31"/>
      <c r="F46" s="20"/>
      <c r="G46" s="32" t="s">
        <v>122</v>
      </c>
      <c r="H46" s="32"/>
      <c r="I46" s="32"/>
      <c r="J46" s="32"/>
      <c r="K46" s="32"/>
      <c r="L46" s="32"/>
      <c r="M46" s="30" t="e">
        <f>M30+M31+M32+M45</f>
        <v>#VALUE!</v>
      </c>
      <c r="N46" s="30" t="e">
        <f>N30+N31+N32+N45</f>
        <v>#VALUE!</v>
      </c>
      <c r="O46" s="31"/>
      <c r="P46" s="20"/>
    </row>
    <row r="47" spans="1:16" ht="15.75" x14ac:dyDescent="0.25">
      <c r="A47" s="1" t="s">
        <v>123</v>
      </c>
      <c r="B47" s="21" t="s">
        <v>35</v>
      </c>
      <c r="C47" s="22" t="str">
        <f>_xll.Assistant.XL.RIK_AC("INF06__;INF02@E=1,S=1021,G=0,T=0,P=0,C=/{0}:@R=A,S=1005,V={1}:R=B,S=1019,V={2}:R=C,S=1020,V={3}:R=D,S=2|1001,V={4}:R=E,S=2000,V={5}:R=F,S=1011,V={6}:",$Q$2,$G$1,C$2,C$3,$A47,$P$3,$M$1)</f>
        <v/>
      </c>
      <c r="D47" s="22" t="str">
        <f>_xll.Assistant.XL.RIK_AC("INF06__;INF02@E=1,S=1021,G=0,T=0,P=0,C=/{0}:@R=A,S=1005,V={1}:R=B,S=1019,V={2}:R=C,S=1020,V={3}:R=D,S=2|1001,V={4}:R=E,S=2000,V={5}:R=F,S=1011,V={6}:",$Q$2,$G$1,D$2,D$3,$A47,$P$3,$M$1)</f>
        <v/>
      </c>
      <c r="E47" s="23" t="e">
        <f>C47-D47</f>
        <v>#VALUE!</v>
      </c>
      <c r="F47" s="24" t="e">
        <f>IF(D47=0,0,(C47-D47)/D47)</f>
        <v>#VALUE!</v>
      </c>
      <c r="G47" s="25" t="s">
        <v>124</v>
      </c>
      <c r="H47" s="25"/>
      <c r="I47" s="25"/>
      <c r="J47" s="25"/>
      <c r="K47" s="25"/>
      <c r="L47" s="25"/>
      <c r="M47" s="22" t="str">
        <f>_xll.Assistant.XL.RIK_AC("INF06__;INF02@E=1,S=1021,G=0,T=0,P=0,C=/{0}:@R=A,S=1005,V={1}:R=B,S=1019,V={2}:R=C,S=1020,V={3}:R=D,S=2|1001,V={4}:R=E,S=2000,V={5}:R=F,S=1011,V={6}:",$Q$2,$G$1,M$2,M$3,$A47,$P$3,$M$1)</f>
        <v/>
      </c>
      <c r="N47" s="22" t="str">
        <f>_xll.Assistant.XL.RIK_AC("INF06__;INF02@E=1,S=1021,G=0,T=0,P=0,C=/{0}:@R=A,S=1005,V={1}:R=B,S=1019,V={2}:R=C,S=1020,V={3}:R=D,S=2|1001,V={4}:R=E,S=2000,V={5}:R=F,S=1011,V={6}:",$Q$2,$G$1,N$2,N$3,$A47,$P$3,$M$1)</f>
        <v/>
      </c>
      <c r="O47" s="23" t="e">
        <f>M47-N47</f>
        <v>#VALUE!</v>
      </c>
      <c r="P47" s="24" t="e">
        <f>IF(N47=0,0,(M47-N47)/N47)</f>
        <v>#VALUE!</v>
      </c>
    </row>
    <row r="48" spans="1:16" ht="15.75" x14ac:dyDescent="0.25">
      <c r="A48" s="1" t="s">
        <v>125</v>
      </c>
      <c r="B48" s="21" t="s">
        <v>35</v>
      </c>
      <c r="C48" s="22" t="str">
        <f>_xll.Assistant.XL.RIK_AC("INF06__;INF02@E=1,S=1021,G=0,T=0,P=0,C=/{0}:@R=A,S=1005,V={1}:R=B,S=1019,V={2}:R=C,S=1020,V={3}:R=D,S=2|1001,V={4}:R=E,S=2000,V={5}:R=F,S=1011,V={6}:",$Q$2,$G$1,C$2,C$3,$A48,$P$3,$M$1)</f>
        <v/>
      </c>
      <c r="D48" s="22" t="str">
        <f>_xll.Assistant.XL.RIK_AC("INF06__;INF02@E=1,S=1021,G=0,T=0,P=0,C=/{0}:@R=A,S=1005,V={1}:R=B,S=1019,V={2}:R=C,S=1020,V={3}:R=D,S=2|1001,V={4}:R=E,S=2000,V={5}:R=F,S=1011,V={6}:",$Q$2,$G$1,D$2,D$3,$A48,$P$3,$M$1)</f>
        <v/>
      </c>
      <c r="E48" s="23" t="e">
        <f>C48-D48</f>
        <v>#VALUE!</v>
      </c>
      <c r="F48" s="24" t="e">
        <f>IF(D48=0,0,(C48-D48)/D48)</f>
        <v>#VALUE!</v>
      </c>
      <c r="G48" s="25" t="s">
        <v>126</v>
      </c>
      <c r="H48" s="25"/>
      <c r="I48" s="25"/>
      <c r="J48" s="25"/>
      <c r="K48" s="25"/>
      <c r="L48" s="25"/>
      <c r="M48" s="22" t="str">
        <f>_xll.Assistant.XL.RIK_AC("INF06__;INF02@E=1,S=1021,G=0,T=0,P=0,C=/{0}:@R=A,S=1005,V={1}:R=B,S=1019,V={2}:R=C,S=1020,V={3}:R=D,S=2|1001,V={4}:R=E,S=2000,V={5}:R=F,S=1011,V={6}:",$Q$2,$G$1,M$2,M$3,$A48,$P$3,$M$1)</f>
        <v/>
      </c>
      <c r="N48" s="22" t="str">
        <f>_xll.Assistant.XL.RIK_AC("INF06__;INF02@E=1,S=1021,G=0,T=0,P=0,C=/{0}:@R=A,S=1005,V={1}:R=B,S=1019,V={2}:R=C,S=1020,V={3}:R=D,S=2|1001,V={4}:R=E,S=2000,V={5}:R=F,S=1011,V={6}:",$Q$2,$G$1,N$2,N$3,$A48,$P$3,$M$1)</f>
        <v/>
      </c>
      <c r="O48" s="23" t="e">
        <f>M48-N48</f>
        <v>#VALUE!</v>
      </c>
      <c r="P48" s="24" t="e">
        <f>IF(N48=0,0,(M48-N48)/N48)</f>
        <v>#VALUE!</v>
      </c>
    </row>
    <row r="49" spans="1:16" ht="15.75" x14ac:dyDescent="0.25">
      <c r="A49" s="1" t="s">
        <v>127</v>
      </c>
      <c r="B49" s="21" t="s">
        <v>35</v>
      </c>
      <c r="C49" s="22" t="str">
        <f>_xll.Assistant.XL.RIK_AC("INF06__;INF02@E=1,S=1021,G=0,T=0,P=0,C=/{0}:@R=A,S=1005,V={1}:R=B,S=1019,V={2}:R=C,S=1020,V={3}:R=D,S=2|1001,V={4}:R=E,S=2000,V={5}:R=F,S=1011,V={6}:",$Q$2,$G$1,C$2,C$3,$A49,$P$3,$M$1)</f>
        <v/>
      </c>
      <c r="D49" s="22" t="str">
        <f>_xll.Assistant.XL.RIK_AC("INF06__;INF02@E=1,S=1021,G=0,T=0,P=0,C=/{0}:@R=A,S=1005,V={1}:R=B,S=1019,V={2}:R=C,S=1020,V={3}:R=D,S=2|1001,V={4}:R=E,S=2000,V={5}:R=F,S=1011,V={6}:",$Q$2,$G$1,D$2,D$3,$A49,$P$3,$M$1)</f>
        <v/>
      </c>
      <c r="E49" s="23" t="e">
        <f>C49-D49</f>
        <v>#VALUE!</v>
      </c>
      <c r="F49" s="24" t="e">
        <f>IF(D49=0,0,(C49-D49)/D49)</f>
        <v>#VALUE!</v>
      </c>
      <c r="G49" s="25" t="s">
        <v>106</v>
      </c>
      <c r="H49" s="25"/>
      <c r="I49" s="25"/>
      <c r="J49" s="25"/>
      <c r="K49" s="25"/>
      <c r="L49" s="25"/>
      <c r="M49" s="22" t="str">
        <f>_xll.Assistant.XL.RIK_AC("INF06__;INF02@E=1,S=1021,G=0,T=0,P=0,C=/{0}:@R=A,S=1005,V={1}:R=B,S=1019,V={2}:R=C,S=1020,V={3}:R=D,S=2|1001,V={4}:R=E,S=2000,V={5}:R=F,S=1011,V={6}:",$Q$2,$G$1,M$2,M$3,$A49,$P$3,$M$1)</f>
        <v/>
      </c>
      <c r="N49" s="22" t="str">
        <f>_xll.Assistant.XL.RIK_AC("INF06__;INF02@E=1,S=1021,G=0,T=0,P=0,C=/{0}:@R=A,S=1005,V={1}:R=B,S=1019,V={2}:R=C,S=1020,V={3}:R=D,S=2|1001,V={4}:R=E,S=2000,V={5}:R=F,S=1011,V={6}:",$Q$2,$G$1,N$2,N$3,$A49,$P$3,$M$1)</f>
        <v/>
      </c>
      <c r="O49" s="23" t="e">
        <f>M49-N49</f>
        <v>#VALUE!</v>
      </c>
      <c r="P49" s="24" t="e">
        <f>IF(N49=0,0,(M49-N49)/N49)</f>
        <v>#VALUE!</v>
      </c>
    </row>
    <row r="50" spans="1:16" ht="17.25" x14ac:dyDescent="0.25">
      <c r="B50" s="21" t="s">
        <v>35</v>
      </c>
      <c r="C50" s="26">
        <f>SUM(C47:C49)</f>
        <v>0</v>
      </c>
      <c r="D50" s="26">
        <f>SUM(D47:D49)</f>
        <v>0</v>
      </c>
      <c r="E50" s="27"/>
      <c r="F50" s="28"/>
      <c r="G50" s="29" t="s">
        <v>128</v>
      </c>
      <c r="H50" s="29"/>
      <c r="I50" s="29"/>
      <c r="J50" s="29"/>
      <c r="K50" s="29"/>
      <c r="L50" s="29"/>
      <c r="M50" s="26">
        <f>SUM(M47:M49)</f>
        <v>0</v>
      </c>
      <c r="N50" s="26">
        <f>SUM(N47:N49)</f>
        <v>0</v>
      </c>
      <c r="O50" s="27"/>
      <c r="P50" s="28"/>
    </row>
    <row r="51" spans="1:16" ht="15.75" x14ac:dyDescent="0.25">
      <c r="A51" s="1" t="s">
        <v>129</v>
      </c>
      <c r="B51" s="21" t="s">
        <v>35</v>
      </c>
      <c r="C51" s="22" t="str">
        <f>_xll.Assistant.XL.RIK_AC("INF06__;INF02@E=1,S=1021,G=0,T=0,P=0,C=/{0}:@R=A,S=1005,V={1}:R=B,S=1019,V={2}:R=C,S=1020,V={3}:R=D,S=2|1001,V={4}:R=E,S=2000,V={5}:R=F,S=1011,V={6}:",$Q$2,$G$1,C$2,C$3,$A51,$P$3,$M$1)</f>
        <v/>
      </c>
      <c r="D51" s="22" t="str">
        <f>_xll.Assistant.XL.RIK_AC("INF06__;INF02@E=1,S=1021,G=0,T=0,P=0,C=/{0}:@R=A,S=1005,V={1}:R=B,S=1019,V={2}:R=C,S=1020,V={3}:R=D,S=2|1001,V={4}:R=E,S=2000,V={5}:R=F,S=1011,V={6}:",$Q$2,$G$1,D$2,D$3,$A51,$P$3,$M$1)</f>
        <v/>
      </c>
      <c r="E51" s="23" t="e">
        <f>C51-D51</f>
        <v>#VALUE!</v>
      </c>
      <c r="F51" s="24" t="e">
        <f>IF(D51=0,0,(C51-D51)/D51)</f>
        <v>#VALUE!</v>
      </c>
      <c r="G51" s="25" t="s">
        <v>130</v>
      </c>
      <c r="H51" s="25"/>
      <c r="I51" s="25"/>
      <c r="J51" s="25"/>
      <c r="K51" s="25"/>
      <c r="L51" s="25"/>
      <c r="M51" s="22" t="str">
        <f>_xll.Assistant.XL.RIK_AC("INF06__;INF02@E=1,S=1021,G=0,T=0,P=0,C=/{0}:@R=A,S=1005,V={1}:R=B,S=1019,V={2}:R=C,S=1020,V={3}:R=D,S=2|1001,V={4}:R=E,S=2000,V={5}:R=F,S=1011,V={6}:",$Q$2,$G$1,M$2,M$3,$A51,$P$3,$M$1)</f>
        <v/>
      </c>
      <c r="N51" s="22" t="str">
        <f>_xll.Assistant.XL.RIK_AC("INF06__;INF02@E=1,S=1021,G=0,T=0,P=0,C=/{0}:@R=A,S=1005,V={1}:R=B,S=1019,V={2}:R=C,S=1020,V={3}:R=D,S=2|1001,V={4}:R=E,S=2000,V={5}:R=F,S=1011,V={6}:",$Q$2,$G$1,N$2,N$3,$A51,$P$3,$M$1)</f>
        <v/>
      </c>
      <c r="O51" s="23" t="e">
        <f>M51-N51</f>
        <v>#VALUE!</v>
      </c>
      <c r="P51" s="24" t="e">
        <f>IF(N51=0,0,(M51-N51)/N51)</f>
        <v>#VALUE!</v>
      </c>
    </row>
    <row r="52" spans="1:16" ht="15.75" x14ac:dyDescent="0.25">
      <c r="A52" s="1" t="s">
        <v>131</v>
      </c>
      <c r="B52" s="21" t="s">
        <v>35</v>
      </c>
      <c r="C52" s="22" t="str">
        <f>_xll.Assistant.XL.RIK_AC("INF06__;INF02@E=1,S=1021,G=0,T=0,P=0,C=/{0}:@R=A,S=1005,V={1}:R=B,S=1019,V={2}:R=C,S=1020,V={3}:R=D,S=2|1001,V={4}:R=E,S=2000,V={5}:R=F,S=1011,V={6}:",$Q$2,$G$1,C$2,C$3,$A52,$P$3,$M$1)</f>
        <v/>
      </c>
      <c r="D52" s="22" t="str">
        <f>_xll.Assistant.XL.RIK_AC("INF06__;INF02@E=1,S=1021,G=0,T=0,P=0,C=/{0}:@R=A,S=1005,V={1}:R=B,S=1019,V={2}:R=C,S=1020,V={3}:R=D,S=2|1001,V={4}:R=E,S=2000,V={5}:R=F,S=1011,V={6}:",$Q$2,$G$1,D$2,D$3,$A52,$P$3,$M$1)</f>
        <v/>
      </c>
      <c r="E52" s="23" t="e">
        <f>C52-D52</f>
        <v>#VALUE!</v>
      </c>
      <c r="F52" s="24" t="e">
        <f>IF(D52=0,0,(C52-D52)/D52)</f>
        <v>#VALUE!</v>
      </c>
      <c r="G52" s="25" t="s">
        <v>132</v>
      </c>
      <c r="H52" s="25"/>
      <c r="I52" s="25"/>
      <c r="J52" s="25"/>
      <c r="K52" s="25"/>
      <c r="L52" s="25"/>
      <c r="M52" s="22" t="str">
        <f>_xll.Assistant.XL.RIK_AC("INF06__;INF02@E=1,S=1021,G=0,T=0,P=0,C=/{0}:@R=A,S=1005,V={1}:R=B,S=1019,V={2}:R=C,S=1020,V={3}:R=D,S=2|1001,V={4}:R=E,S=2000,V={5}:R=F,S=1011,V={6}:",$Q$2,$G$1,M$2,M$3,$A52,$P$3,$M$1)</f>
        <v/>
      </c>
      <c r="N52" s="22" t="str">
        <f>_xll.Assistant.XL.RIK_AC("INF06__;INF02@E=1,S=1021,G=0,T=0,P=0,C=/{0}:@R=A,S=1005,V={1}:R=B,S=1019,V={2}:R=C,S=1020,V={3}:R=D,S=2|1001,V={4}:R=E,S=2000,V={5}:R=F,S=1011,V={6}:",$Q$2,$G$1,N$2,N$3,$A52,$P$3,$M$1)</f>
        <v/>
      </c>
      <c r="O52" s="23" t="e">
        <f>M52-N52</f>
        <v>#VALUE!</v>
      </c>
      <c r="P52" s="24" t="e">
        <f>IF(N52=0,0,(M52-N52)/N52)</f>
        <v>#VALUE!</v>
      </c>
    </row>
    <row r="53" spans="1:16" ht="15.75" x14ac:dyDescent="0.25">
      <c r="A53" s="1" t="s">
        <v>133</v>
      </c>
      <c r="B53" s="21" t="s">
        <v>35</v>
      </c>
      <c r="C53" s="22" t="str">
        <f>_xll.Assistant.XL.RIK_AC("INF06__;INF02@E=1,S=1021,G=0,T=0,P=0,C=/{0}:@R=A,S=1005,V={1}:R=B,S=1019,V={2}:R=C,S=1020,V={3}:R=D,S=2|1001,V={4}:R=E,S=2000,V={5}:R=F,S=1011,V={6}:",$Q$2,$G$1,C$2,C$3,$A53,$P$3,$M$1)</f>
        <v/>
      </c>
      <c r="D53" s="22" t="str">
        <f>_xll.Assistant.XL.RIK_AC("INF06__;INF02@E=1,S=1021,G=0,T=0,P=0,C=/{0}:@R=A,S=1005,V={1}:R=B,S=1019,V={2}:R=C,S=1020,V={3}:R=D,S=2|1001,V={4}:R=E,S=2000,V={5}:R=F,S=1011,V={6}:",$Q$2,$G$1,D$2,D$3,$A53,$P$3,$M$1)</f>
        <v/>
      </c>
      <c r="E53" s="23" t="e">
        <f>C53-D53</f>
        <v>#VALUE!</v>
      </c>
      <c r="F53" s="24" t="e">
        <f>IF(D53=0,0,(C53-D53)/D53)</f>
        <v>#VALUE!</v>
      </c>
      <c r="G53" s="25" t="s">
        <v>134</v>
      </c>
      <c r="H53" s="25"/>
      <c r="I53" s="25"/>
      <c r="J53" s="25"/>
      <c r="K53" s="25"/>
      <c r="L53" s="25"/>
      <c r="M53" s="22" t="str">
        <f>_xll.Assistant.XL.RIK_AC("INF06__;INF02@E=1,S=1021,G=0,T=0,P=0,C=/{0}:@R=A,S=1005,V={1}:R=B,S=1019,V={2}:R=C,S=1020,V={3}:R=D,S=2|1001,V={4}:R=E,S=2000,V={5}:R=F,S=1011,V={6}:",$Q$2,$G$1,M$2,M$3,$A53,$P$3,$M$1)</f>
        <v/>
      </c>
      <c r="N53" s="22" t="str">
        <f>_xll.Assistant.XL.RIK_AC("INF06__;INF02@E=1,S=1021,G=0,T=0,P=0,C=/{0}:@R=A,S=1005,V={1}:R=B,S=1019,V={2}:R=C,S=1020,V={3}:R=D,S=2|1001,V={4}:R=E,S=2000,V={5}:R=F,S=1011,V={6}:",$Q$2,$G$1,N$2,N$3,$A53,$P$3,$M$1)</f>
        <v/>
      </c>
      <c r="O53" s="23" t="e">
        <f>M53-N53</f>
        <v>#VALUE!</v>
      </c>
      <c r="P53" s="24" t="e">
        <f>IF(N53=0,0,(M53-N53)/N53)</f>
        <v>#VALUE!</v>
      </c>
    </row>
    <row r="54" spans="1:16" ht="17.25" x14ac:dyDescent="0.25">
      <c r="B54" s="21" t="s">
        <v>35</v>
      </c>
      <c r="C54" s="26">
        <f>SUM(C51:C53)</f>
        <v>0</v>
      </c>
      <c r="D54" s="26">
        <f>SUM(D51:D53)</f>
        <v>0</v>
      </c>
      <c r="E54" s="27"/>
      <c r="F54" s="28"/>
      <c r="G54" s="29" t="s">
        <v>135</v>
      </c>
      <c r="H54" s="29"/>
      <c r="I54" s="29"/>
      <c r="J54" s="29"/>
      <c r="K54" s="29"/>
      <c r="L54" s="29"/>
      <c r="M54" s="26">
        <f>SUM(M51:M53)</f>
        <v>0</v>
      </c>
      <c r="N54" s="26">
        <f>SUM(N51:N53)</f>
        <v>0</v>
      </c>
      <c r="O54" s="27"/>
      <c r="P54" s="28"/>
    </row>
    <row r="55" spans="1:16" ht="17.25" x14ac:dyDescent="0.25">
      <c r="B55" s="21" t="s">
        <v>35</v>
      </c>
      <c r="C55" s="30">
        <f>C50+C54</f>
        <v>0</v>
      </c>
      <c r="D55" s="30">
        <f>D50+D54</f>
        <v>0</v>
      </c>
      <c r="E55" s="31"/>
      <c r="F55" s="20"/>
      <c r="G55" s="32" t="s">
        <v>136</v>
      </c>
      <c r="H55" s="32"/>
      <c r="I55" s="32"/>
      <c r="J55" s="32"/>
      <c r="K55" s="32"/>
      <c r="L55" s="32"/>
      <c r="M55" s="30">
        <f>M50+M54</f>
        <v>0</v>
      </c>
      <c r="N55" s="30">
        <f>N50+N54</f>
        <v>0</v>
      </c>
      <c r="O55" s="31"/>
      <c r="P55" s="20"/>
    </row>
    <row r="56" spans="1:16" ht="15.75" x14ac:dyDescent="0.25">
      <c r="A56" s="1" t="s">
        <v>137</v>
      </c>
      <c r="B56" s="21" t="s">
        <v>35</v>
      </c>
      <c r="C56" s="22" t="str">
        <f>_xll.Assistant.XL.RIK_AC("INF06__;INF02@E=1,S=1021,G=0,T=0,P=0,C=/{0}:@R=A,S=1005,V={1}:R=B,S=1019,V={2}:R=C,S=1020,V={3}:R=D,S=2|1001,V={4}:R=E,S=2000,V={5}:R=F,S=1011,V={6}:",$Q$2,$G$1,C$2,C$3,$A56,$P$3,$M$1)</f>
        <v/>
      </c>
      <c r="D56" s="22" t="str">
        <f>_xll.Assistant.XL.RIK_AC("INF06__;INF02@E=1,S=1021,G=0,T=0,P=0,C=/{0}:@R=A,S=1005,V={1}:R=B,S=1019,V={2}:R=C,S=1020,V={3}:R=D,S=2|1001,V={4}:R=E,S=2000,V={5}:R=F,S=1011,V={6}:",$Q$2,$G$1,D$2,D$3,$A56,$P$3,$M$1)</f>
        <v/>
      </c>
      <c r="E56" s="23" t="e">
        <f>C56-D56</f>
        <v>#VALUE!</v>
      </c>
      <c r="F56" s="24" t="e">
        <f>IF(D56=0,0,(C56-D56)/D56)</f>
        <v>#VALUE!</v>
      </c>
      <c r="G56" s="25" t="s">
        <v>138</v>
      </c>
      <c r="H56" s="25"/>
      <c r="I56" s="25"/>
      <c r="J56" s="25"/>
      <c r="K56" s="25"/>
      <c r="L56" s="25"/>
      <c r="M56" s="22" t="str">
        <f>_xll.Assistant.XL.RIK_AC("INF06__;INF02@E=1,S=1021,G=0,T=0,P=0,C=/{0}:@R=A,S=1005,V={1}:R=B,S=1019,V={2}:R=C,S=1020,V={3}:R=D,S=2|1001,V={4}:R=E,S=2000,V={5}:R=F,S=1011,V={6}:",$Q$2,$G$1,M$2,M$3,$A56,$P$3,$M$1)</f>
        <v/>
      </c>
      <c r="N56" s="22" t="str">
        <f>_xll.Assistant.XL.RIK_AC("INF06__;INF02@E=1,S=1021,G=0,T=0,P=0,C=/{0}:@R=A,S=1005,V={1}:R=B,S=1019,V={2}:R=C,S=1020,V={3}:R=D,S=2|1001,V={4}:R=E,S=2000,V={5}:R=F,S=1011,V={6}:",$Q$2,$G$1,N$2,N$3,$A56,$P$3,$M$1)</f>
        <v/>
      </c>
      <c r="O56" s="23" t="e">
        <f>M56-N56</f>
        <v>#VALUE!</v>
      </c>
      <c r="P56" s="24" t="e">
        <f>IF(N56=0,0,(M56-N56)/N56)</f>
        <v>#VALUE!</v>
      </c>
    </row>
    <row r="57" spans="1:16" ht="15.75" x14ac:dyDescent="0.25">
      <c r="A57" s="1" t="s">
        <v>139</v>
      </c>
      <c r="B57" s="21" t="s">
        <v>35</v>
      </c>
      <c r="C57" s="22" t="str">
        <f>_xll.Assistant.XL.RIK_AC("INF06__;INF02@E=1,S=1021,G=0,T=0,P=0,C=/{0}:@R=A,S=1005,V={1}:R=B,S=1019,V={2}:R=C,S=1020,V={3}:R=D,S=2|1001,V={4}:R=E,S=2000,V={5}:R=F,S=1011,V={6}:",$Q$2,$G$1,C$2,C$3,$A57,$P$3,$M$1)</f>
        <v/>
      </c>
      <c r="D57" s="22" t="str">
        <f>_xll.Assistant.XL.RIK_AC("INF06__;INF02@E=1,S=1021,G=0,T=0,P=0,C=/{0}:@R=A,S=1005,V={1}:R=B,S=1019,V={2}:R=C,S=1020,V={3}:R=D,S=2|1001,V={4}:R=E,S=2000,V={5}:R=F,S=1011,V={6}:",$Q$2,$G$1,D$2,D$3,$A57,$P$3,$M$1)</f>
        <v/>
      </c>
      <c r="E57" s="23" t="e">
        <f>C57-D57</f>
        <v>#VALUE!</v>
      </c>
      <c r="F57" s="24" t="e">
        <f>IF(D57=0,0,(C57-D57)/D57)</f>
        <v>#VALUE!</v>
      </c>
      <c r="G57" s="25" t="s">
        <v>140</v>
      </c>
      <c r="H57" s="25"/>
      <c r="I57" s="25"/>
      <c r="J57" s="25"/>
      <c r="K57" s="25"/>
      <c r="L57" s="25"/>
      <c r="M57" s="22" t="str">
        <f>_xll.Assistant.XL.RIK_AC("INF06__;INF02@E=1,S=1021,G=0,T=0,P=0,C=/{0}:@R=A,S=1005,V={1}:R=B,S=1019,V={2}:R=C,S=1020,V={3}:R=D,S=2|1001,V={4}:R=E,S=2000,V={5}:R=F,S=1011,V={6}:",$Q$2,$G$1,M$2,M$3,$A57,$P$3,$M$1)</f>
        <v/>
      </c>
      <c r="N57" s="22" t="str">
        <f>_xll.Assistant.XL.RIK_AC("INF06__;INF02@E=1,S=1021,G=0,T=0,P=0,C=/{0}:@R=A,S=1005,V={1}:R=B,S=1019,V={2}:R=C,S=1020,V={3}:R=D,S=2|1001,V={4}:R=E,S=2000,V={5}:R=F,S=1011,V={6}:",$Q$2,$G$1,N$2,N$3,$A57,$P$3,$M$1)</f>
        <v/>
      </c>
      <c r="O57" s="23" t="e">
        <f>M57-N57</f>
        <v>#VALUE!</v>
      </c>
      <c r="P57" s="24" t="e">
        <f>IF(N57=0,0,(M57-N57)/N57)</f>
        <v>#VALUE!</v>
      </c>
    </row>
    <row r="58" spans="1:16" ht="16.5" x14ac:dyDescent="0.25">
      <c r="B58" s="21" t="s">
        <v>35</v>
      </c>
      <c r="C58" s="33" t="e">
        <f>C15+C31+C39+C50</f>
        <v>#VALUE!</v>
      </c>
      <c r="D58" s="33" t="e">
        <f>D15+D31+D39+D50</f>
        <v>#VALUE!</v>
      </c>
      <c r="E58" s="34"/>
      <c r="F58" s="34"/>
      <c r="G58" s="35" t="s">
        <v>141</v>
      </c>
      <c r="H58" s="35"/>
      <c r="I58" s="35"/>
      <c r="J58" s="35"/>
      <c r="K58" s="35"/>
      <c r="L58" s="35"/>
      <c r="M58" s="33" t="e">
        <f>M15+M31+M39+M50</f>
        <v>#VALUE!</v>
      </c>
      <c r="N58" s="33" t="e">
        <f>N15+N31+N39+N50</f>
        <v>#VALUE!</v>
      </c>
      <c r="O58" s="34"/>
      <c r="P58" s="34"/>
    </row>
    <row r="59" spans="1:16" ht="16.5" x14ac:dyDescent="0.25">
      <c r="B59" s="21" t="s">
        <v>35</v>
      </c>
      <c r="C59" s="33" t="e">
        <f>C29+C32+C44+C54+C56+C57</f>
        <v>#VALUE!</v>
      </c>
      <c r="D59" s="33" t="e">
        <f>D29+D32+D44+D54+D56+D57</f>
        <v>#VALUE!</v>
      </c>
      <c r="E59" s="34"/>
      <c r="F59" s="34"/>
      <c r="G59" s="35" t="s">
        <v>142</v>
      </c>
      <c r="H59" s="35"/>
      <c r="I59" s="35"/>
      <c r="J59" s="35"/>
      <c r="K59" s="35"/>
      <c r="L59" s="35"/>
      <c r="M59" s="33" t="e">
        <f>M29+M32+M44+M54+M56+M57</f>
        <v>#VALUE!</v>
      </c>
      <c r="N59" s="33" t="e">
        <f>N29+N32+N44+N54+N56+N57</f>
        <v>#VALUE!</v>
      </c>
      <c r="O59" s="34"/>
      <c r="P59" s="34"/>
    </row>
    <row r="60" spans="1:16" ht="16.5" x14ac:dyDescent="0.25">
      <c r="B60" s="21" t="s">
        <v>35</v>
      </c>
      <c r="C60" s="33" t="e">
        <f>C58+C59</f>
        <v>#VALUE!</v>
      </c>
      <c r="D60" s="33" t="e">
        <f>D58+D59</f>
        <v>#VALUE!</v>
      </c>
      <c r="E60" s="34"/>
      <c r="F60" s="34"/>
      <c r="G60" s="35" t="s">
        <v>143</v>
      </c>
      <c r="H60" s="35"/>
      <c r="I60" s="35"/>
      <c r="J60" s="35"/>
      <c r="K60" s="35"/>
      <c r="L60" s="35"/>
      <c r="M60" s="33" t="e">
        <f>M58+M59</f>
        <v>#VALUE!</v>
      </c>
      <c r="N60" s="33" t="e">
        <f>N58+N59</f>
        <v>#VALUE!</v>
      </c>
      <c r="O60" s="34"/>
      <c r="P60" s="34"/>
    </row>
  </sheetData>
  <mergeCells count="61">
    <mergeCell ref="G60:L60"/>
    <mergeCell ref="G54:L54"/>
    <mergeCell ref="G55:L55"/>
    <mergeCell ref="G56:L56"/>
    <mergeCell ref="G57:L57"/>
    <mergeCell ref="G58:L58"/>
    <mergeCell ref="G59:L59"/>
    <mergeCell ref="G48:L48"/>
    <mergeCell ref="G49:L49"/>
    <mergeCell ref="G50:L50"/>
    <mergeCell ref="G51:L51"/>
    <mergeCell ref="G52:L52"/>
    <mergeCell ref="G53:L53"/>
    <mergeCell ref="G42:L42"/>
    <mergeCell ref="G43:L43"/>
    <mergeCell ref="G44:L44"/>
    <mergeCell ref="G45:L45"/>
    <mergeCell ref="G46:L46"/>
    <mergeCell ref="G47:L47"/>
    <mergeCell ref="G36:L36"/>
    <mergeCell ref="G37:L37"/>
    <mergeCell ref="G38:L38"/>
    <mergeCell ref="G39:L39"/>
    <mergeCell ref="G40:L40"/>
    <mergeCell ref="G41:L41"/>
    <mergeCell ref="G30:L30"/>
    <mergeCell ref="G31:L31"/>
    <mergeCell ref="G32:L32"/>
    <mergeCell ref="G33:L33"/>
    <mergeCell ref="G34:L34"/>
    <mergeCell ref="G35:L35"/>
    <mergeCell ref="G24:L24"/>
    <mergeCell ref="G25:L25"/>
    <mergeCell ref="G26:L26"/>
    <mergeCell ref="G27:L27"/>
    <mergeCell ref="G28:L28"/>
    <mergeCell ref="G29:L29"/>
    <mergeCell ref="G18:L18"/>
    <mergeCell ref="G19:L19"/>
    <mergeCell ref="G20:L20"/>
    <mergeCell ref="G21:L21"/>
    <mergeCell ref="G22:L22"/>
    <mergeCell ref="G23:L23"/>
    <mergeCell ref="G12:L12"/>
    <mergeCell ref="G13:L13"/>
    <mergeCell ref="G14:L14"/>
    <mergeCell ref="G15:L15"/>
    <mergeCell ref="G16:L16"/>
    <mergeCell ref="G17:L17"/>
    <mergeCell ref="G6:L6"/>
    <mergeCell ref="G7:L7"/>
    <mergeCell ref="G8:L8"/>
    <mergeCell ref="G9:L9"/>
    <mergeCell ref="G10:L10"/>
    <mergeCell ref="G11:L11"/>
    <mergeCell ref="G1:J1"/>
    <mergeCell ref="M1:P1"/>
    <mergeCell ref="C4:F4"/>
    <mergeCell ref="G4:I4"/>
    <mergeCell ref="J4:K4"/>
    <mergeCell ref="M4:P4"/>
  </mergeCells>
  <conditionalFormatting sqref="O6:O57">
    <cfRule type="iconSet" priority="4">
      <iconSet iconSet="3Arrows" showValue="0">
        <cfvo type="percent" val="0"/>
        <cfvo type="num" val="0"/>
        <cfvo type="num" val="0" gte="0"/>
      </iconSet>
    </cfRule>
  </conditionalFormatting>
  <conditionalFormatting sqref="E6:E57">
    <cfRule type="iconSet" priority="3">
      <iconSet iconSet="3Arrows" showValue="0">
        <cfvo type="percent" val="0"/>
        <cfvo type="num" val="0"/>
        <cfvo type="num" val="0" gte="0"/>
      </iconSet>
    </cfRule>
  </conditionalFormatting>
  <conditionalFormatting sqref="F6:F8 F10:F14 F16:F28 F40:F43 F47:F49 F51:F53 F56:F57 F31:F38">
    <cfRule type="colorScale" priority="2">
      <colorScale>
        <cfvo type="min"/>
        <cfvo type="num" val="0"/>
        <cfvo type="max"/>
        <color theme="5"/>
        <color theme="6"/>
        <color theme="9"/>
      </colorScale>
    </cfRule>
  </conditionalFormatting>
  <conditionalFormatting sqref="P6:P8 P10:P14 P16:P28 P40:P43 P47:P49 P51:P53 P56:P57 P31:P38">
    <cfRule type="colorScale" priority="1">
      <colorScale>
        <cfvo type="min"/>
        <cfvo type="num" val="0"/>
        <cfvo type="max"/>
        <color theme="5"/>
        <color theme="6"/>
        <color theme="9"/>
      </colorScale>
    </cfRule>
  </conditionalFormatting>
  <dataValidations count="3">
    <dataValidation type="list" allowBlank="1" showInputMessage="1" showErrorMessage="1" sqref="R1" xr:uid="{82071D13-174F-41E6-A44D-AB079D2B0298}">
      <formula1>$AC$1:$AC$6</formula1>
    </dataValidation>
    <dataValidation type="list" allowBlank="1" showInputMessage="1" showErrorMessage="1" sqref="J4:K4" xr:uid="{C6E56E81-26A5-41EE-B17E-C138B852DA72}">
      <formula1>$AE$1:$AE$12</formula1>
    </dataValidation>
    <dataValidation type="list" allowBlank="1" showInputMessage="1" showErrorMessage="1" sqref="P2" xr:uid="{074EEA61-EB5E-4C45-9FA4-8B0256E78BC6}">
      <formula1>$Y$1:$Y$2</formula1>
    </dataValidation>
  </dataValidations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CF768-D88A-47A1-815F-C378B571F21A}">
  <sheetPr>
    <pageSetUpPr fitToPage="1"/>
  </sheetPr>
  <dimension ref="A1:AF60"/>
  <sheetViews>
    <sheetView showGridLines="0" topLeftCell="C1" zoomScale="85" zoomScaleNormal="85" workbookViewId="0">
      <selection activeCell="D2" sqref="D2"/>
    </sheetView>
  </sheetViews>
  <sheetFormatPr baseColWidth="10" defaultRowHeight="15" outlineLevelCol="1" x14ac:dyDescent="0.25"/>
  <cols>
    <col min="1" max="1" width="21" style="1" customWidth="1" outlineLevel="1"/>
    <col min="2" max="2" width="5.28515625" style="1" customWidth="1" outlineLevel="1"/>
    <col min="3" max="3" width="11.42578125" style="1" customWidth="1"/>
    <col min="4" max="6" width="11.42578125" style="1"/>
    <col min="7" max="12" width="11.7109375" style="1" customWidth="1"/>
    <col min="13" max="16384" width="11.42578125" style="1"/>
  </cols>
  <sheetData>
    <row r="1" spans="1:32" ht="25.5" customHeight="1" x14ac:dyDescent="0.25">
      <c r="B1" s="2" t="str">
        <f>_xll.Assistant.XL.RIK_AC("INF06__;INF02@E=4,S=1019,G=0,T=0,P=0:@R=A,S=1019,V={0}:",$D$1)</f>
        <v/>
      </c>
      <c r="C1" s="3" t="s">
        <v>0</v>
      </c>
      <c r="D1" s="4" t="s">
        <v>1</v>
      </c>
      <c r="E1" s="5"/>
      <c r="F1" s="6" t="s">
        <v>2</v>
      </c>
      <c r="G1" s="7" t="s">
        <v>3</v>
      </c>
      <c r="H1" s="7"/>
      <c r="I1" s="7"/>
      <c r="J1" s="7"/>
      <c r="K1" s="3"/>
      <c r="L1" s="6" t="s">
        <v>4</v>
      </c>
      <c r="M1" s="7" t="s">
        <v>3</v>
      </c>
      <c r="N1" s="7"/>
      <c r="O1" s="7"/>
      <c r="P1" s="7"/>
      <c r="Q1" s="8" t="s">
        <v>5</v>
      </c>
      <c r="R1" s="8" t="s">
        <v>6</v>
      </c>
      <c r="W1" s="1" t="str">
        <f>_xll.Assistant.XL.APPLIQUER_COULEUR_THEME(R1)</f>
        <v/>
      </c>
      <c r="Y1" s="1" t="s">
        <v>7</v>
      </c>
      <c r="AC1" s="1" t="s">
        <v>6</v>
      </c>
      <c r="AE1" s="1" t="s">
        <v>8</v>
      </c>
      <c r="AF1" s="9" t="s">
        <v>9</v>
      </c>
    </row>
    <row r="2" spans="1:32" ht="17.25" customHeight="1" x14ac:dyDescent="0.25">
      <c r="C2" s="10" t="str">
        <f>$D$1</f>
        <v>2018</v>
      </c>
      <c r="D2" s="10">
        <f>$D$1-1</f>
        <v>2017</v>
      </c>
      <c r="E2" s="11"/>
      <c r="F2" s="11"/>
      <c r="G2" s="11"/>
      <c r="H2" s="11"/>
      <c r="I2" s="11"/>
      <c r="J2" s="11"/>
      <c r="K2" s="11"/>
      <c r="L2" s="11"/>
      <c r="M2" s="10" t="str">
        <f>$D$1</f>
        <v>2018</v>
      </c>
      <c r="N2" s="10">
        <f>$D$1-1</f>
        <v>2017</v>
      </c>
      <c r="O2" s="12" t="s">
        <v>10</v>
      </c>
      <c r="P2" s="13" t="s">
        <v>11</v>
      </c>
      <c r="Q2" s="14">
        <f>IF(P2="€",-1,-1000)</f>
        <v>-1</v>
      </c>
      <c r="Y2" s="1" t="s">
        <v>11</v>
      </c>
      <c r="AC2" s="1" t="s">
        <v>12</v>
      </c>
      <c r="AE2" s="1" t="s">
        <v>13</v>
      </c>
      <c r="AF2" s="9" t="s">
        <v>14</v>
      </c>
    </row>
    <row r="3" spans="1:32" ht="17.25" customHeight="1" x14ac:dyDescent="0.25">
      <c r="C3" s="11" t="str">
        <f>J3</f>
        <v>12</v>
      </c>
      <c r="D3" s="11" t="str">
        <f>J3</f>
        <v>12</v>
      </c>
      <c r="E3" s="11"/>
      <c r="F3" s="11"/>
      <c r="G3" s="11"/>
      <c r="H3" s="11"/>
      <c r="I3" s="11"/>
      <c r="J3" s="11" t="str">
        <f>VLOOKUP($J$4,$AE$1:$AF$12,2,FALSE)</f>
        <v>12</v>
      </c>
      <c r="K3" s="11"/>
      <c r="L3" s="11"/>
      <c r="M3" s="11" t="str">
        <f>"1.."&amp;$J$3</f>
        <v>1..12</v>
      </c>
      <c r="N3" s="11" t="str">
        <f>"1.."&amp;$J$3</f>
        <v>1..12</v>
      </c>
      <c r="O3" s="12" t="s">
        <v>15</v>
      </c>
      <c r="P3" s="13" t="s">
        <v>16</v>
      </c>
      <c r="AC3" s="1" t="s">
        <v>17</v>
      </c>
      <c r="AE3" s="1" t="s">
        <v>18</v>
      </c>
      <c r="AF3" s="9" t="s">
        <v>19</v>
      </c>
    </row>
    <row r="4" spans="1:32" ht="24.75" customHeight="1" x14ac:dyDescent="0.25">
      <c r="C4" s="15" t="s">
        <v>20</v>
      </c>
      <c r="D4" s="15"/>
      <c r="E4" s="15"/>
      <c r="F4" s="15"/>
      <c r="G4" s="16" t="s">
        <v>21</v>
      </c>
      <c r="H4" s="16"/>
      <c r="I4" s="16"/>
      <c r="J4" s="17" t="s">
        <v>22</v>
      </c>
      <c r="K4" s="17"/>
      <c r="L4" s="18"/>
      <c r="M4" s="15" t="s">
        <v>23</v>
      </c>
      <c r="N4" s="15"/>
      <c r="O4" s="15"/>
      <c r="P4" s="15"/>
      <c r="AC4" s="1" t="s">
        <v>24</v>
      </c>
      <c r="AE4" s="1" t="s">
        <v>25</v>
      </c>
      <c r="AF4" s="9" t="s">
        <v>26</v>
      </c>
    </row>
    <row r="5" spans="1:32" ht="17.25" customHeight="1" x14ac:dyDescent="0.25">
      <c r="C5" s="19" t="s">
        <v>27</v>
      </c>
      <c r="D5" s="19" t="s">
        <v>28</v>
      </c>
      <c r="E5" s="19" t="s">
        <v>29</v>
      </c>
      <c r="F5" s="19" t="s">
        <v>30</v>
      </c>
      <c r="G5" s="20"/>
      <c r="H5" s="20"/>
      <c r="I5" s="20"/>
      <c r="J5" s="20"/>
      <c r="K5" s="20"/>
      <c r="L5" s="20"/>
      <c r="M5" s="19" t="s">
        <v>27</v>
      </c>
      <c r="N5" s="19" t="s">
        <v>28</v>
      </c>
      <c r="O5" s="19" t="s">
        <v>29</v>
      </c>
      <c r="P5" s="19" t="s">
        <v>30</v>
      </c>
      <c r="AC5" s="1" t="s">
        <v>31</v>
      </c>
      <c r="AE5" s="1" t="s">
        <v>32</v>
      </c>
      <c r="AF5" s="9" t="s">
        <v>33</v>
      </c>
    </row>
    <row r="6" spans="1:32" ht="15" hidden="1" customHeight="1" x14ac:dyDescent="0.25">
      <c r="A6" s="1" t="s">
        <v>34</v>
      </c>
      <c r="B6" s="21" t="s">
        <v>35</v>
      </c>
      <c r="C6" s="22" t="str">
        <f>_xll.Assistant.XL.RIK_AC("INF06__;INF02@E=1,S=1021,G=0,T=0,P=0,C=/{0}:@R=A,S=1005,V={1}:R=B,S=1019,V={2}:R=C,S=1020,V={3}:R=D,S=2|1001,V={4}:R=E,S=2000,V={5}:R=F,S=1011,V={6}:",$Q$2,$G$1,C$2,C$3,$A6,$P$3,$M$1)</f>
        <v/>
      </c>
      <c r="D6" s="22" t="str">
        <f>_xll.Assistant.XL.RIK_AC("INF06__;INF02@E=1,S=1021,G=0,T=0,P=0,C=/{0}:@R=A,S=1005,V={1}:R=B,S=1019,V={2}:R=C,S=1020,V={3}:R=D,S=2|1001,V={4}:R=E,S=2000,V={5}:R=F,S=1011,V={6}:",$Q$2,$G$1,D$2,D$3,$A6,$P$3,$M$1)</f>
        <v/>
      </c>
      <c r="E6" s="23" t="e">
        <f>C6-D6</f>
        <v>#VALUE!</v>
      </c>
      <c r="F6" s="24" t="e">
        <f>IF(D6=0,0,(C6-D6)/D6)</f>
        <v>#VALUE!</v>
      </c>
      <c r="G6" s="25" t="s">
        <v>36</v>
      </c>
      <c r="H6" s="25"/>
      <c r="I6" s="25"/>
      <c r="J6" s="25"/>
      <c r="K6" s="25"/>
      <c r="L6" s="25"/>
      <c r="M6" s="22" t="str">
        <f>_xll.Assistant.XL.RIK_AC("INF06__;INF02@E=1,S=1021,G=0,T=0,P=0,C=/{0}:@R=A,S=1005,V={1}:R=B,S=1019,V={2}:R=C,S=1020,V={3}:R=D,S=2|1001,V={4}:R=E,S=2000,V={5}:R=F,S=1011,V={6}:",$Q$2,$G$1,M$2,M$3,$A6,$P$3,$M$1)</f>
        <v/>
      </c>
      <c r="N6" s="22" t="str">
        <f>_xll.Assistant.XL.RIK_AC("INF06__;INF02@E=1,S=1021,G=0,T=0,P=0,C=/{0}:@R=A,S=1005,V={1}:R=B,S=1019,V={2}:R=C,S=1020,V={3}:R=D,S=2|1001,V={4}:R=E,S=2000,V={5}:R=F,S=1011,V={6}:",$Q$2,$G$1,N$2,N$3,$A6,$P$3,$M$1)</f>
        <v/>
      </c>
      <c r="O6" s="23" t="e">
        <f>M6-N6</f>
        <v>#VALUE!</v>
      </c>
      <c r="P6" s="24" t="e">
        <f>IF(N6=0,0,(M6-N6)/N6)</f>
        <v>#VALUE!</v>
      </c>
      <c r="Q6" s="1" t="str">
        <f>_xll.Assistant.XL.MASQUERLIGNESI(AND(C6=0,D6=0,M6=0,N6=0))</f>
        <v/>
      </c>
      <c r="AC6" s="1" t="s">
        <v>37</v>
      </c>
      <c r="AE6" s="1" t="s">
        <v>38</v>
      </c>
      <c r="AF6" s="9" t="s">
        <v>39</v>
      </c>
    </row>
    <row r="7" spans="1:32" ht="15" hidden="1" customHeight="1" x14ac:dyDescent="0.25">
      <c r="A7" s="1" t="s">
        <v>40</v>
      </c>
      <c r="B7" s="21" t="s">
        <v>35</v>
      </c>
      <c r="C7" s="22" t="str">
        <f>_xll.Assistant.XL.RIK_AC("INF06__;INF02@E=1,S=1021,G=0,T=0,P=0,C=/{0}:@R=A,S=1005,V={1}:R=B,S=1019,V={2}:R=C,S=1020,V={3}:R=D,S=2|1001,V={4}:R=E,S=2000,V={5}:R=F,S=1011,V={6}:",$Q$2,$G$1,C$2,C$3,$A7,$P$3,$M$1)</f>
        <v/>
      </c>
      <c r="D7" s="22" t="str">
        <f>_xll.Assistant.XL.RIK_AC("INF06__;INF02@E=1,S=1021,G=0,T=0,P=0,C=/{0}:@R=A,S=1005,V={1}:R=B,S=1019,V={2}:R=C,S=1020,V={3}:R=D,S=2|1001,V={4}:R=E,S=2000,V={5}:R=F,S=1011,V={6}:",$Q$2,$G$1,D$2,D$3,$A7,$P$3,$M$1)</f>
        <v/>
      </c>
      <c r="E7" s="23" t="e">
        <f>C7-D7</f>
        <v>#VALUE!</v>
      </c>
      <c r="F7" s="24" t="e">
        <f>IF(D7=0,0,(C7-D7)/D7)</f>
        <v>#VALUE!</v>
      </c>
      <c r="G7" s="25" t="s">
        <v>41</v>
      </c>
      <c r="H7" s="25"/>
      <c r="I7" s="25"/>
      <c r="J7" s="25"/>
      <c r="K7" s="25"/>
      <c r="L7" s="25"/>
      <c r="M7" s="22" t="str">
        <f>_xll.Assistant.XL.RIK_AC("INF06__;INF02@E=1,S=1021,G=0,T=0,P=0,C=/{0}:@R=A,S=1005,V={1}:R=B,S=1019,V={2}:R=C,S=1020,V={3}:R=D,S=2|1001,V={4}:R=E,S=2000,V={5}:R=F,S=1011,V={6}:",$Q$2,$G$1,M$2,M$3,$A7,$P$3,$M$1)</f>
        <v/>
      </c>
      <c r="N7" s="22" t="str">
        <f>_xll.Assistant.XL.RIK_AC("INF06__;INF02@E=1,S=1021,G=0,T=0,P=0,C=/{0}:@R=A,S=1005,V={1}:R=B,S=1019,V={2}:R=C,S=1020,V={3}:R=D,S=2|1001,V={4}:R=E,S=2000,V={5}:R=F,S=1011,V={6}:",$Q$2,$G$1,N$2,N$3,$A7,$P$3,$M$1)</f>
        <v/>
      </c>
      <c r="O7" s="23" t="e">
        <f>M7-N7</f>
        <v>#VALUE!</v>
      </c>
      <c r="P7" s="24" t="e">
        <f>IF(N7=0,0,(M7-N7)/N7)</f>
        <v>#VALUE!</v>
      </c>
      <c r="Q7" s="1" t="str">
        <f>_xll.Assistant.XL.MASQUERLIGNESI(AND(C7=0,D7=0,M7=0,N7=0))</f>
        <v/>
      </c>
      <c r="AE7" s="1" t="s">
        <v>42</v>
      </c>
      <c r="AF7" s="9" t="s">
        <v>43</v>
      </c>
    </row>
    <row r="8" spans="1:32" ht="15" hidden="1" customHeight="1" x14ac:dyDescent="0.25">
      <c r="A8" s="1" t="s">
        <v>44</v>
      </c>
      <c r="B8" s="21" t="s">
        <v>35</v>
      </c>
      <c r="C8" s="22" t="str">
        <f>_xll.Assistant.XL.RIK_AC("INF06__;INF02@E=1,S=1021,G=0,T=0,P=0,C=/{0}:@R=A,S=1005,V={1}:R=B,S=1019,V={2}:R=C,S=1020,V={3}:R=D,S=2|1001,V={4}:R=E,S=2000,V={5}:R=F,S=1011,V={6}:",$Q$2,$G$1,C$2,C$3,$A8,$P$3,$M$1)</f>
        <v/>
      </c>
      <c r="D8" s="22" t="str">
        <f>_xll.Assistant.XL.RIK_AC("INF06__;INF02@E=1,S=1021,G=0,T=0,P=0,C=/{0}:@R=A,S=1005,V={1}:R=B,S=1019,V={2}:R=C,S=1020,V={3}:R=D,S=2|1001,V={4}:R=E,S=2000,V={5}:R=F,S=1011,V={6}:",$Q$2,$G$1,D$2,D$3,$A8,$P$3,$M$1)</f>
        <v/>
      </c>
      <c r="E8" s="23" t="e">
        <f>C8-D8</f>
        <v>#VALUE!</v>
      </c>
      <c r="F8" s="24" t="e">
        <f>IF(D8=0,0,(C8-D8)/D8)</f>
        <v>#VALUE!</v>
      </c>
      <c r="G8" s="25" t="s">
        <v>45</v>
      </c>
      <c r="H8" s="25"/>
      <c r="I8" s="25"/>
      <c r="J8" s="25"/>
      <c r="K8" s="25"/>
      <c r="L8" s="25"/>
      <c r="M8" s="22" t="str">
        <f>_xll.Assistant.XL.RIK_AC("INF06__;INF02@E=1,S=1021,G=0,T=0,P=0,C=/{0}:@R=A,S=1005,V={1}:R=B,S=1019,V={2}:R=C,S=1020,V={3}:R=D,S=2|1001,V={4}:R=E,S=2000,V={5}:R=F,S=1011,V={6}:",$Q$2,$G$1,M$2,M$3,$A8,$P$3,$M$1)</f>
        <v/>
      </c>
      <c r="N8" s="22" t="str">
        <f>_xll.Assistant.XL.RIK_AC("INF06__;INF02@E=1,S=1021,G=0,T=0,P=0,C=/{0}:@R=A,S=1005,V={1}:R=B,S=1019,V={2}:R=C,S=1020,V={3}:R=D,S=2|1001,V={4}:R=E,S=2000,V={5}:R=F,S=1011,V={6}:",$Q$2,$G$1,N$2,N$3,$A8,$P$3,$M$1)</f>
        <v/>
      </c>
      <c r="O8" s="23" t="e">
        <f>M8-N8</f>
        <v>#VALUE!</v>
      </c>
      <c r="P8" s="24" t="e">
        <f>IF(N8=0,0,(M8-N8)/N8)</f>
        <v>#VALUE!</v>
      </c>
      <c r="Q8" s="1" t="str">
        <f>_xll.Assistant.XL.MASQUERLIGNESI(AND(C8=0,D8=0,M8=0,N8=0))</f>
        <v/>
      </c>
      <c r="AE8" s="1" t="s">
        <v>46</v>
      </c>
      <c r="AF8" s="9" t="s">
        <v>47</v>
      </c>
    </row>
    <row r="9" spans="1:32" ht="17.25" customHeight="1" x14ac:dyDescent="0.25">
      <c r="B9" s="21" t="s">
        <v>35</v>
      </c>
      <c r="C9" s="26">
        <f>SUM(C6:C8)</f>
        <v>0</v>
      </c>
      <c r="D9" s="26">
        <f>SUM(D6:D8)</f>
        <v>0</v>
      </c>
      <c r="E9" s="27"/>
      <c r="F9" s="28"/>
      <c r="G9" s="29" t="s">
        <v>48</v>
      </c>
      <c r="H9" s="29"/>
      <c r="I9" s="29"/>
      <c r="J9" s="29"/>
      <c r="K9" s="29"/>
      <c r="L9" s="29"/>
      <c r="M9" s="26">
        <f>SUM(M6:M8)</f>
        <v>0</v>
      </c>
      <c r="N9" s="26">
        <f>SUM(N6:N8)</f>
        <v>0</v>
      </c>
      <c r="O9" s="27"/>
      <c r="P9" s="28"/>
      <c r="AE9" s="1" t="s">
        <v>49</v>
      </c>
      <c r="AF9" s="9" t="s">
        <v>50</v>
      </c>
    </row>
    <row r="10" spans="1:32" ht="15" hidden="1" customHeight="1" x14ac:dyDescent="0.25">
      <c r="A10" s="1" t="s">
        <v>51</v>
      </c>
      <c r="B10" s="21" t="s">
        <v>35</v>
      </c>
      <c r="C10" s="22" t="str">
        <f>_xll.Assistant.XL.RIK_AC("INF06__;INF02@E=1,S=1021,G=0,T=0,P=0,C=/{0}:@R=A,S=1005,V={1}:R=B,S=1019,V={2}:R=C,S=1020,V={3}:R=D,S=2|1001,V={4}:R=E,S=2000,V={5}:R=F,S=1011,V={6}:",$Q$2,$G$1,C$2,C$3,$A10,$P$3,$M$1)</f>
        <v/>
      </c>
      <c r="D10" s="22" t="str">
        <f>_xll.Assistant.XL.RIK_AC("INF06__;INF02@E=1,S=1021,G=0,T=0,P=0,C=/{0}:@R=A,S=1005,V={1}:R=B,S=1019,V={2}:R=C,S=1020,V={3}:R=D,S=2|1001,V={4}:R=E,S=2000,V={5}:R=F,S=1011,V={6}:",$Q$2,$G$1,D$2,D$3,$A10,$P$3,$M$1)</f>
        <v/>
      </c>
      <c r="E10" s="23" t="e">
        <f>C10-D10</f>
        <v>#VALUE!</v>
      </c>
      <c r="F10" s="24" t="e">
        <f>IF(D10=0,0,(C10-D10)/D10)</f>
        <v>#VALUE!</v>
      </c>
      <c r="G10" s="25" t="s">
        <v>52</v>
      </c>
      <c r="H10" s="25"/>
      <c r="I10" s="25"/>
      <c r="J10" s="25"/>
      <c r="K10" s="25"/>
      <c r="L10" s="25"/>
      <c r="M10" s="22" t="str">
        <f>_xll.Assistant.XL.RIK_AC("INF06__;INF02@E=1,S=1021,G=0,T=0,P=0,C=/{0}:@R=A,S=1005,V={1}:R=B,S=1019,V={2}:R=C,S=1020,V={3}:R=D,S=2|1001,V={4}:R=E,S=2000,V={5}:R=F,S=1011,V={6}:",$Q$2,$G$1,M$2,M$3,$A10,$P$3,$M$1)</f>
        <v/>
      </c>
      <c r="N10" s="22" t="str">
        <f>_xll.Assistant.XL.RIK_AC("INF06__;INF02@E=1,S=1021,G=0,T=0,P=0,C=/{0}:@R=A,S=1005,V={1}:R=B,S=1019,V={2}:R=C,S=1020,V={3}:R=D,S=2|1001,V={4}:R=E,S=2000,V={5}:R=F,S=1011,V={6}:",$Q$2,$G$1,N$2,N$3,$A10,$P$3,$M$1)</f>
        <v/>
      </c>
      <c r="O10" s="23" t="e">
        <f>M10-N10</f>
        <v>#VALUE!</v>
      </c>
      <c r="P10" s="24" t="e">
        <f>IF(N10=0,0,(M10-N10)/N10)</f>
        <v>#VALUE!</v>
      </c>
      <c r="Q10" s="1" t="str">
        <f>_xll.Assistant.XL.MASQUERLIGNESI(AND(C10=0,D10=0,M10=0,N10=0))</f>
        <v/>
      </c>
      <c r="AE10" s="1" t="s">
        <v>53</v>
      </c>
      <c r="AF10" s="9">
        <v>10</v>
      </c>
    </row>
    <row r="11" spans="1:32" ht="15" hidden="1" customHeight="1" x14ac:dyDescent="0.25">
      <c r="A11" s="1" t="s">
        <v>55</v>
      </c>
      <c r="B11" s="21" t="s">
        <v>35</v>
      </c>
      <c r="C11" s="22" t="str">
        <f>_xll.Assistant.XL.RIK_AC("INF06__;INF02@E=1,S=1021,G=0,T=0,P=0,C=/{0}:@R=A,S=1005,V={1}:R=B,S=1019,V={2}:R=C,S=1020,V={3}:R=D,S=2|1001,V={4}:R=E,S=2000,V={5}:R=F,S=1011,V={6}:",$Q$2,$G$1,C$2,C$3,$A11,$P$3,$M$1)</f>
        <v/>
      </c>
      <c r="D11" s="22" t="str">
        <f>_xll.Assistant.XL.RIK_AC("INF06__;INF02@E=1,S=1021,G=0,T=0,P=0,C=/{0}:@R=A,S=1005,V={1}:R=B,S=1019,V={2}:R=C,S=1020,V={3}:R=D,S=2|1001,V={4}:R=E,S=2000,V={5}:R=F,S=1011,V={6}:",$Q$2,$G$1,D$2,D$3,$A11,$P$3,$M$1)</f>
        <v/>
      </c>
      <c r="E11" s="23" t="e">
        <f>C11-D11</f>
        <v>#VALUE!</v>
      </c>
      <c r="F11" s="24" t="e">
        <f>IF(D11=0,0,(C11-D11)/D11)</f>
        <v>#VALUE!</v>
      </c>
      <c r="G11" s="25" t="s">
        <v>56</v>
      </c>
      <c r="H11" s="25"/>
      <c r="I11" s="25"/>
      <c r="J11" s="25"/>
      <c r="K11" s="25"/>
      <c r="L11" s="25"/>
      <c r="M11" s="22" t="str">
        <f>_xll.Assistant.XL.RIK_AC("INF06__;INF02@E=1,S=1021,G=0,T=0,P=0,C=/{0}:@R=A,S=1005,V={1}:R=B,S=1019,V={2}:R=C,S=1020,V={3}:R=D,S=2|1001,V={4}:R=E,S=2000,V={5}:R=F,S=1011,V={6}:",$Q$2,$G$1,M$2,M$3,$A11,$P$3,$M$1)</f>
        <v/>
      </c>
      <c r="N11" s="22" t="str">
        <f>_xll.Assistant.XL.RIK_AC("INF06__;INF02@E=1,S=1021,G=0,T=0,P=0,C=/{0}:@R=A,S=1005,V={1}:R=B,S=1019,V={2}:R=C,S=1020,V={3}:R=D,S=2|1001,V={4}:R=E,S=2000,V={5}:R=F,S=1011,V={6}:",$Q$2,$G$1,N$2,N$3,$A11,$P$3,$M$1)</f>
        <v/>
      </c>
      <c r="O11" s="23" t="e">
        <f>M11-N11</f>
        <v>#VALUE!</v>
      </c>
      <c r="P11" s="24" t="e">
        <f>IF(N11=0,0,(M11-N11)/N11)</f>
        <v>#VALUE!</v>
      </c>
      <c r="Q11" s="1" t="str">
        <f>_xll.Assistant.XL.MASQUERLIGNESI(AND(C11=0,D11=0,M11=0,N11=0))</f>
        <v/>
      </c>
      <c r="AE11" s="1" t="s">
        <v>57</v>
      </c>
      <c r="AF11" s="9" t="s">
        <v>58</v>
      </c>
    </row>
    <row r="12" spans="1:32" ht="15" hidden="1" customHeight="1" x14ac:dyDescent="0.25">
      <c r="A12" s="1" t="s">
        <v>59</v>
      </c>
      <c r="B12" s="21" t="s">
        <v>35</v>
      </c>
      <c r="C12" s="22" t="str">
        <f>_xll.Assistant.XL.RIK_AC("INF06__;INF02@E=1,S=1021,G=0,T=0,P=0,C=/{0}:@R=A,S=1005,V={1}:R=B,S=1019,V={2}:R=C,S=1020,V={3}:R=D,S=2|1001,V={4}:R=E,S=2000,V={5}:R=F,S=1011,V={6}:",$Q$2,$G$1,C$2,C$3,$A12,$P$3,$M$1)</f>
        <v/>
      </c>
      <c r="D12" s="22" t="str">
        <f>_xll.Assistant.XL.RIK_AC("INF06__;INF02@E=1,S=1021,G=0,T=0,P=0,C=/{0}:@R=A,S=1005,V={1}:R=B,S=1019,V={2}:R=C,S=1020,V={3}:R=D,S=2|1001,V={4}:R=E,S=2000,V={5}:R=F,S=1011,V={6}:",$Q$2,$G$1,D$2,D$3,$A12,$P$3,$M$1)</f>
        <v/>
      </c>
      <c r="E12" s="23" t="e">
        <f>C12-D12</f>
        <v>#VALUE!</v>
      </c>
      <c r="F12" s="24" t="e">
        <f>IF(D12=0,0,(C12-D12)/D12)</f>
        <v>#VALUE!</v>
      </c>
      <c r="G12" s="25" t="s">
        <v>60</v>
      </c>
      <c r="H12" s="25"/>
      <c r="I12" s="25"/>
      <c r="J12" s="25"/>
      <c r="K12" s="25"/>
      <c r="L12" s="25"/>
      <c r="M12" s="22" t="str">
        <f>_xll.Assistant.XL.RIK_AC("INF06__;INF02@E=1,S=1021,G=0,T=0,P=0,C=/{0}:@R=A,S=1005,V={1}:R=B,S=1019,V={2}:R=C,S=1020,V={3}:R=D,S=2|1001,V={4}:R=E,S=2000,V={5}:R=F,S=1011,V={6}:",$Q$2,$G$1,M$2,M$3,$A12,$P$3,$M$1)</f>
        <v/>
      </c>
      <c r="N12" s="22" t="str">
        <f>_xll.Assistant.XL.RIK_AC("INF06__;INF02@E=1,S=1021,G=0,T=0,P=0,C=/{0}:@R=A,S=1005,V={1}:R=B,S=1019,V={2}:R=C,S=1020,V={3}:R=D,S=2|1001,V={4}:R=E,S=2000,V={5}:R=F,S=1011,V={6}:",$Q$2,$G$1,N$2,N$3,$A12,$P$3,$M$1)</f>
        <v/>
      </c>
      <c r="O12" s="23" t="e">
        <f>M12-N12</f>
        <v>#VALUE!</v>
      </c>
      <c r="P12" s="24" t="e">
        <f>IF(N12=0,0,(M12-N12)/N12)</f>
        <v>#VALUE!</v>
      </c>
      <c r="Q12" s="1" t="str">
        <f>_xll.Assistant.XL.MASQUERLIGNESI(AND(C12=0,D12=0,M12=0,N12=0))</f>
        <v/>
      </c>
      <c r="AE12" s="1" t="s">
        <v>22</v>
      </c>
      <c r="AF12" s="9" t="s">
        <v>61</v>
      </c>
    </row>
    <row r="13" spans="1:32" ht="15" hidden="1" customHeight="1" x14ac:dyDescent="0.25">
      <c r="A13" s="1" t="s">
        <v>62</v>
      </c>
      <c r="B13" s="21" t="s">
        <v>35</v>
      </c>
      <c r="C13" s="22" t="str">
        <f>_xll.Assistant.XL.RIK_AC("INF06__;INF02@E=1,S=1021,G=0,T=0,P=0,C=/{0}:@R=A,S=1005,V={1}:R=B,S=1019,V={2}:R=C,S=1020,V={3}:R=D,S=2|1001,V={4}:R=E,S=2000,V={5}:R=F,S=1011,V={6}:",$Q$2,$G$1,C$2,C$3,$A13,$P$3,$M$1)</f>
        <v/>
      </c>
      <c r="D13" s="22" t="str">
        <f>_xll.Assistant.XL.RIK_AC("INF06__;INF02@E=1,S=1021,G=0,T=0,P=0,C=/{0}:@R=A,S=1005,V={1}:R=B,S=1019,V={2}:R=C,S=1020,V={3}:R=D,S=2|1001,V={4}:R=E,S=2000,V={5}:R=F,S=1011,V={6}:",$Q$2,$G$1,D$2,D$3,$A13,$P$3,$M$1)</f>
        <v/>
      </c>
      <c r="E13" s="23" t="e">
        <f>C13-D13</f>
        <v>#VALUE!</v>
      </c>
      <c r="F13" s="24" t="e">
        <f>IF(D13=0,0,(C13-D13)/D13)</f>
        <v>#VALUE!</v>
      </c>
      <c r="G13" s="25" t="s">
        <v>63</v>
      </c>
      <c r="H13" s="25"/>
      <c r="I13" s="25"/>
      <c r="J13" s="25"/>
      <c r="K13" s="25"/>
      <c r="L13" s="25"/>
      <c r="M13" s="22" t="str">
        <f>_xll.Assistant.XL.RIK_AC("INF06__;INF02@E=1,S=1021,G=0,T=0,P=0,C=/{0}:@R=A,S=1005,V={1}:R=B,S=1019,V={2}:R=C,S=1020,V={3}:R=D,S=2|1001,V={4}:R=E,S=2000,V={5}:R=F,S=1011,V={6}:",$Q$2,$G$1,M$2,M$3,$A13,$P$3,$M$1)</f>
        <v/>
      </c>
      <c r="N13" s="22" t="str">
        <f>_xll.Assistant.XL.RIK_AC("INF06__;INF02@E=1,S=1021,G=0,T=0,P=0,C=/{0}:@R=A,S=1005,V={1}:R=B,S=1019,V={2}:R=C,S=1020,V={3}:R=D,S=2|1001,V={4}:R=E,S=2000,V={5}:R=F,S=1011,V={6}:",$Q$2,$G$1,N$2,N$3,$A13,$P$3,$M$1)</f>
        <v/>
      </c>
      <c r="O13" s="23" t="e">
        <f>M13-N13</f>
        <v>#VALUE!</v>
      </c>
      <c r="P13" s="24" t="e">
        <f>IF(N13=0,0,(M13-N13)/N13)</f>
        <v>#VALUE!</v>
      </c>
      <c r="Q13" s="1" t="str">
        <f>_xll.Assistant.XL.MASQUERLIGNESI(AND(C13=0,D13=0,M13=0,N13=0))</f>
        <v/>
      </c>
    </row>
    <row r="14" spans="1:32" ht="15" hidden="1" customHeight="1" x14ac:dyDescent="0.25">
      <c r="A14" s="1" t="s">
        <v>64</v>
      </c>
      <c r="B14" s="21" t="s">
        <v>35</v>
      </c>
      <c r="C14" s="22" t="str">
        <f>_xll.Assistant.XL.RIK_AC("INF06__;INF02@E=1,S=1021,G=0,T=0,P=0,C=/{0}:@R=A,S=1005,V={1}:R=B,S=1019,V={2}:R=C,S=1020,V={3}:R=D,S=2|1001,V={4}:R=E,S=2000,V={5}:R=F,S=1011,V={6}:",$Q$2,$G$1,C$2,C$3,$A14,$P$3,$M$1)</f>
        <v/>
      </c>
      <c r="D14" s="22" t="str">
        <f>_xll.Assistant.XL.RIK_AC("INF06__;INF02@E=1,S=1021,G=0,T=0,P=0,C=/{0}:@R=A,S=1005,V={1}:R=B,S=1019,V={2}:R=C,S=1020,V={3}:R=D,S=2|1001,V={4}:R=E,S=2000,V={5}:R=F,S=1011,V={6}:",$Q$2,$G$1,D$2,D$3,$A14,$P$3,$M$1)</f>
        <v/>
      </c>
      <c r="E14" s="23" t="e">
        <f>C14-D14</f>
        <v>#VALUE!</v>
      </c>
      <c r="F14" s="24" t="e">
        <f>IF(D14=0,0,(C14-D14)/D14)</f>
        <v>#VALUE!</v>
      </c>
      <c r="G14" s="25" t="s">
        <v>65</v>
      </c>
      <c r="H14" s="25"/>
      <c r="I14" s="25"/>
      <c r="J14" s="25"/>
      <c r="K14" s="25"/>
      <c r="L14" s="25"/>
      <c r="M14" s="22" t="str">
        <f>_xll.Assistant.XL.RIK_AC("INF06__;INF02@E=1,S=1021,G=0,T=0,P=0,C=/{0}:@R=A,S=1005,V={1}:R=B,S=1019,V={2}:R=C,S=1020,V={3}:R=D,S=2|1001,V={4}:R=E,S=2000,V={5}:R=F,S=1011,V={6}:",$Q$2,$G$1,M$2,M$3,$A14,$P$3,$M$1)</f>
        <v/>
      </c>
      <c r="N14" s="22" t="str">
        <f>_xll.Assistant.XL.RIK_AC("INF06__;INF02@E=1,S=1021,G=0,T=0,P=0,C=/{0}:@R=A,S=1005,V={1}:R=B,S=1019,V={2}:R=C,S=1020,V={3}:R=D,S=2|1001,V={4}:R=E,S=2000,V={5}:R=F,S=1011,V={6}:",$Q$2,$G$1,N$2,N$3,$A14,$P$3,$M$1)</f>
        <v/>
      </c>
      <c r="O14" s="23" t="e">
        <f>M14-N14</f>
        <v>#VALUE!</v>
      </c>
      <c r="P14" s="24" t="e">
        <f>IF(N14=0,0,(M14-N14)/N14)</f>
        <v>#VALUE!</v>
      </c>
      <c r="Q14" s="1" t="str">
        <f>_xll.Assistant.XL.MASQUERLIGNESI(AND(C14=0,D14=0,M14=0,N14=0))</f>
        <v/>
      </c>
    </row>
    <row r="15" spans="1:32" ht="17.25" customHeight="1" x14ac:dyDescent="0.25">
      <c r="B15" s="21" t="s">
        <v>35</v>
      </c>
      <c r="C15" s="26">
        <f>SUM(C10:C14)+C9</f>
        <v>0</v>
      </c>
      <c r="D15" s="26">
        <f>SUM(D10:D14)+D9</f>
        <v>0</v>
      </c>
      <c r="E15" s="27"/>
      <c r="F15" s="28"/>
      <c r="G15" s="29" t="s">
        <v>66</v>
      </c>
      <c r="H15" s="29"/>
      <c r="I15" s="29"/>
      <c r="J15" s="29"/>
      <c r="K15" s="29"/>
      <c r="L15" s="29"/>
      <c r="M15" s="26">
        <f>SUM(M10:M14)+M9</f>
        <v>0</v>
      </c>
      <c r="N15" s="26">
        <f>SUM(N10:N14)+N9</f>
        <v>0</v>
      </c>
      <c r="O15" s="27"/>
      <c r="P15" s="28"/>
    </row>
    <row r="16" spans="1:32" ht="15" hidden="1" customHeight="1" x14ac:dyDescent="0.25">
      <c r="A16" s="1" t="s">
        <v>67</v>
      </c>
      <c r="B16" s="21" t="s">
        <v>35</v>
      </c>
      <c r="C16" s="22" t="str">
        <f>_xll.Assistant.XL.RIK_AC("INF06__;INF02@E=1,S=1021,G=0,T=0,P=0,C=/{0}:@R=A,S=1005,V={1}:R=B,S=1019,V={2}:R=C,S=1020,V={3}:R=D,S=2|1001,V={4}:R=E,S=2000,V={5}:R=F,S=1011,V={6}:",$Q$2,$G$1,C$2,C$3,$A16,$P$3,$M$1)</f>
        <v/>
      </c>
      <c r="D16" s="22" t="str">
        <f>_xll.Assistant.XL.RIK_AC("INF06__;INF02@E=1,S=1021,G=0,T=0,P=0,C=/{0}:@R=A,S=1005,V={1}:R=B,S=1019,V={2}:R=C,S=1020,V={3}:R=D,S=2|1001,V={4}:R=E,S=2000,V={5}:R=F,S=1011,V={6}:",$Q$2,$G$1,D$2,D$3,$A16,$P$3,$M$1)</f>
        <v/>
      </c>
      <c r="E16" s="23" t="e">
        <f t="shared" ref="E16:E28" si="0">C16-D16</f>
        <v>#VALUE!</v>
      </c>
      <c r="F16" s="24" t="e">
        <f t="shared" ref="F16:F28" si="1">IF(D16=0,0,(C16-D16)/D16)</f>
        <v>#VALUE!</v>
      </c>
      <c r="G16" s="25" t="s">
        <v>68</v>
      </c>
      <c r="H16" s="25"/>
      <c r="I16" s="25"/>
      <c r="J16" s="25"/>
      <c r="K16" s="25"/>
      <c r="L16" s="25"/>
      <c r="M16" s="22" t="str">
        <f>_xll.Assistant.XL.RIK_AC("INF06__;INF02@E=1,S=1021,G=0,T=0,P=0,C=/{0}:@R=A,S=1005,V={1}:R=B,S=1019,V={2}:R=C,S=1020,V={3}:R=D,S=2|1001,V={4}:R=E,S=2000,V={5}:R=F,S=1011,V={6}:",$Q$2,$G$1,M$2,M$3,$A16,$P$3,$M$1)</f>
        <v/>
      </c>
      <c r="N16" s="22" t="str">
        <f>_xll.Assistant.XL.RIK_AC("INF06__;INF02@E=1,S=1021,G=0,T=0,P=0,C=/{0}:@R=A,S=1005,V={1}:R=B,S=1019,V={2}:R=C,S=1020,V={3}:R=D,S=2|1001,V={4}:R=E,S=2000,V={5}:R=F,S=1011,V={6}:",$Q$2,$G$1,N$2,N$3,$A16,$P$3,$M$1)</f>
        <v/>
      </c>
      <c r="O16" s="23" t="e">
        <f t="shared" ref="O16:O28" si="2">M16-N16</f>
        <v>#VALUE!</v>
      </c>
      <c r="P16" s="24" t="e">
        <f t="shared" ref="P16:P28" si="3">IF(N16=0,0,(M16-N16)/N16)</f>
        <v>#VALUE!</v>
      </c>
      <c r="Q16" s="1" t="str">
        <f>_xll.Assistant.XL.MASQUERLIGNESI(AND(C16=0,D16=0,M16=0,N16=0))</f>
        <v/>
      </c>
    </row>
    <row r="17" spans="1:17" ht="15" hidden="1" customHeight="1" x14ac:dyDescent="0.25">
      <c r="A17" s="1" t="s">
        <v>69</v>
      </c>
      <c r="B17" s="21" t="s">
        <v>35</v>
      </c>
      <c r="C17" s="22" t="str">
        <f>_xll.Assistant.XL.RIK_AC("INF06__;INF02@E=1,S=1021,G=0,T=0,P=0,C=/{0}:@R=A,S=1005,V={1}:R=B,S=1019,V={2}:R=C,S=1020,V={3}:R=D,S=2|1001,V={4}:R=E,S=2000,V={5}:R=F,S=1011,V={6}:",$Q$2,$G$1,C$2,C$3,$A17,$P$3,$M$1)</f>
        <v/>
      </c>
      <c r="D17" s="22" t="str">
        <f>_xll.Assistant.XL.RIK_AC("INF06__;INF02@E=1,S=1021,G=0,T=0,P=0,C=/{0}:@R=A,S=1005,V={1}:R=B,S=1019,V={2}:R=C,S=1020,V={3}:R=D,S=2|1001,V={4}:R=E,S=2000,V={5}:R=F,S=1011,V={6}:",$Q$2,$G$1,D$2,D$3,$A17,$P$3,$M$1)</f>
        <v/>
      </c>
      <c r="E17" s="23" t="e">
        <f t="shared" si="0"/>
        <v>#VALUE!</v>
      </c>
      <c r="F17" s="24" t="e">
        <f t="shared" si="1"/>
        <v>#VALUE!</v>
      </c>
      <c r="G17" s="25" t="s">
        <v>70</v>
      </c>
      <c r="H17" s="25"/>
      <c r="I17" s="25"/>
      <c r="J17" s="25"/>
      <c r="K17" s="25"/>
      <c r="L17" s="25"/>
      <c r="M17" s="22" t="str">
        <f>_xll.Assistant.XL.RIK_AC("INF06__;INF02@E=1,S=1021,G=0,T=0,P=0,C=/{0}:@R=A,S=1005,V={1}:R=B,S=1019,V={2}:R=C,S=1020,V={3}:R=D,S=2|1001,V={4}:R=E,S=2000,V={5}:R=F,S=1011,V={6}:",$Q$2,$G$1,M$2,M$3,$A17,$P$3,$M$1)</f>
        <v/>
      </c>
      <c r="N17" s="22" t="str">
        <f>_xll.Assistant.XL.RIK_AC("INF06__;INF02@E=1,S=1021,G=0,T=0,P=0,C=/{0}:@R=A,S=1005,V={1}:R=B,S=1019,V={2}:R=C,S=1020,V={3}:R=D,S=2|1001,V={4}:R=E,S=2000,V={5}:R=F,S=1011,V={6}:",$Q$2,$G$1,N$2,N$3,$A17,$P$3,$M$1)</f>
        <v/>
      </c>
      <c r="O17" s="23" t="e">
        <f t="shared" si="2"/>
        <v>#VALUE!</v>
      </c>
      <c r="P17" s="24" t="e">
        <f t="shared" si="3"/>
        <v>#VALUE!</v>
      </c>
      <c r="Q17" s="1" t="str">
        <f>_xll.Assistant.XL.MASQUERLIGNESI(AND(C17=0,D17=0,M17=0,N17=0))</f>
        <v/>
      </c>
    </row>
    <row r="18" spans="1:17" ht="15" hidden="1" customHeight="1" x14ac:dyDescent="0.25">
      <c r="A18" s="1" t="s">
        <v>71</v>
      </c>
      <c r="B18" s="21" t="s">
        <v>35</v>
      </c>
      <c r="C18" s="22" t="str">
        <f>_xll.Assistant.XL.RIK_AC("INF06__;INF02@E=1,S=1021,G=0,T=0,P=0,C=/{0}:@R=A,S=1005,V={1}:R=B,S=1019,V={2}:R=C,S=1020,V={3}:R=D,S=2|1001,V={4}:R=E,S=2000,V={5}:R=F,S=1011,V={6}:",$Q$2,$G$1,C$2,C$3,$A18,$P$3,$M$1)</f>
        <v/>
      </c>
      <c r="D18" s="22" t="str">
        <f>_xll.Assistant.XL.RIK_AC("INF06__;INF02@E=1,S=1021,G=0,T=0,P=0,C=/{0}:@R=A,S=1005,V={1}:R=B,S=1019,V={2}:R=C,S=1020,V={3}:R=D,S=2|1001,V={4}:R=E,S=2000,V={5}:R=F,S=1011,V={6}:",$Q$2,$G$1,D$2,D$3,$A18,$P$3,$M$1)</f>
        <v/>
      </c>
      <c r="E18" s="23" t="e">
        <f t="shared" si="0"/>
        <v>#VALUE!</v>
      </c>
      <c r="F18" s="24" t="e">
        <f t="shared" si="1"/>
        <v>#VALUE!</v>
      </c>
      <c r="G18" s="25" t="s">
        <v>72</v>
      </c>
      <c r="H18" s="25"/>
      <c r="I18" s="25"/>
      <c r="J18" s="25"/>
      <c r="K18" s="25"/>
      <c r="L18" s="25"/>
      <c r="M18" s="22" t="str">
        <f>_xll.Assistant.XL.RIK_AC("INF06__;INF02@E=1,S=1021,G=0,T=0,P=0,C=/{0}:@R=A,S=1005,V={1}:R=B,S=1019,V={2}:R=C,S=1020,V={3}:R=D,S=2|1001,V={4}:R=E,S=2000,V={5}:R=F,S=1011,V={6}:",$Q$2,$G$1,M$2,M$3,$A18,$P$3,$M$1)</f>
        <v/>
      </c>
      <c r="N18" s="22" t="str">
        <f>_xll.Assistant.XL.RIK_AC("INF06__;INF02@E=1,S=1021,G=0,T=0,P=0,C=/{0}:@R=A,S=1005,V={1}:R=B,S=1019,V={2}:R=C,S=1020,V={3}:R=D,S=2|1001,V={4}:R=E,S=2000,V={5}:R=F,S=1011,V={6}:",$Q$2,$G$1,N$2,N$3,$A18,$P$3,$M$1)</f>
        <v/>
      </c>
      <c r="O18" s="23" t="e">
        <f t="shared" si="2"/>
        <v>#VALUE!</v>
      </c>
      <c r="P18" s="24" t="e">
        <f t="shared" si="3"/>
        <v>#VALUE!</v>
      </c>
      <c r="Q18" s="1" t="str">
        <f>_xll.Assistant.XL.MASQUERLIGNESI(AND(C18=0,D18=0,M18=0,N18=0))</f>
        <v/>
      </c>
    </row>
    <row r="19" spans="1:17" ht="15" hidden="1" customHeight="1" x14ac:dyDescent="0.25">
      <c r="A19" s="1" t="s">
        <v>73</v>
      </c>
      <c r="B19" s="21" t="s">
        <v>35</v>
      </c>
      <c r="C19" s="22" t="str">
        <f>_xll.Assistant.XL.RIK_AC("INF06__;INF02@E=1,S=1021,G=0,T=0,P=0,C=/{0}:@R=A,S=1005,V={1}:R=B,S=1019,V={2}:R=C,S=1020,V={3}:R=D,S=2|1001,V={4}:R=E,S=2000,V={5}:R=F,S=1011,V={6}:",$Q$2,$G$1,C$2,C$3,$A19,$P$3,$M$1)</f>
        <v/>
      </c>
      <c r="D19" s="22" t="str">
        <f>_xll.Assistant.XL.RIK_AC("INF06__;INF02@E=1,S=1021,G=0,T=0,P=0,C=/{0}:@R=A,S=1005,V={1}:R=B,S=1019,V={2}:R=C,S=1020,V={3}:R=D,S=2|1001,V={4}:R=E,S=2000,V={5}:R=F,S=1011,V={6}:",$Q$2,$G$1,D$2,D$3,$A19,$P$3,$M$1)</f>
        <v/>
      </c>
      <c r="E19" s="23" t="e">
        <f t="shared" si="0"/>
        <v>#VALUE!</v>
      </c>
      <c r="F19" s="24" t="e">
        <f t="shared" si="1"/>
        <v>#VALUE!</v>
      </c>
      <c r="G19" s="25" t="s">
        <v>74</v>
      </c>
      <c r="H19" s="25"/>
      <c r="I19" s="25"/>
      <c r="J19" s="25"/>
      <c r="K19" s="25"/>
      <c r="L19" s="25"/>
      <c r="M19" s="22" t="str">
        <f>_xll.Assistant.XL.RIK_AC("INF06__;INF02@E=1,S=1021,G=0,T=0,P=0,C=/{0}:@R=A,S=1005,V={1}:R=B,S=1019,V={2}:R=C,S=1020,V={3}:R=D,S=2|1001,V={4}:R=E,S=2000,V={5}:R=F,S=1011,V={6}:",$Q$2,$G$1,M$2,M$3,$A19,$P$3,$M$1)</f>
        <v/>
      </c>
      <c r="N19" s="22" t="str">
        <f>_xll.Assistant.XL.RIK_AC("INF06__;INF02@E=1,S=1021,G=0,T=0,P=0,C=/{0}:@R=A,S=1005,V={1}:R=B,S=1019,V={2}:R=C,S=1020,V={3}:R=D,S=2|1001,V={4}:R=E,S=2000,V={5}:R=F,S=1011,V={6}:",$Q$2,$G$1,N$2,N$3,$A19,$P$3,$M$1)</f>
        <v/>
      </c>
      <c r="O19" s="23" t="e">
        <f t="shared" si="2"/>
        <v>#VALUE!</v>
      </c>
      <c r="P19" s="24" t="e">
        <f t="shared" si="3"/>
        <v>#VALUE!</v>
      </c>
      <c r="Q19" s="1" t="str">
        <f>_xll.Assistant.XL.MASQUERLIGNESI(AND(C19=0,D19=0,M19=0,N19=0))</f>
        <v/>
      </c>
    </row>
    <row r="20" spans="1:17" ht="15" hidden="1" customHeight="1" x14ac:dyDescent="0.25">
      <c r="A20" s="1" t="s">
        <v>75</v>
      </c>
      <c r="B20" s="21" t="s">
        <v>35</v>
      </c>
      <c r="C20" s="22" t="str">
        <f>_xll.Assistant.XL.RIK_AC("INF06__;INF02@E=1,S=1021,G=0,T=0,P=0,C=/{0}:@R=A,S=1005,V={1}:R=B,S=1019,V={2}:R=C,S=1020,V={3}:R=D,S=2|1001,V={4}:R=E,S=2000,V={5}:R=F,S=1011,V={6}:",$Q$2,$G$1,C$2,C$3,$A20,$P$3,$M$1)</f>
        <v/>
      </c>
      <c r="D20" s="22" t="str">
        <f>_xll.Assistant.XL.RIK_AC("INF06__;INF02@E=1,S=1021,G=0,T=0,P=0,C=/{0}:@R=A,S=1005,V={1}:R=B,S=1019,V={2}:R=C,S=1020,V={3}:R=D,S=2|1001,V={4}:R=E,S=2000,V={5}:R=F,S=1011,V={6}:",$Q$2,$G$1,D$2,D$3,$A20,$P$3,$M$1)</f>
        <v/>
      </c>
      <c r="E20" s="23" t="e">
        <f t="shared" si="0"/>
        <v>#VALUE!</v>
      </c>
      <c r="F20" s="24" t="e">
        <f t="shared" si="1"/>
        <v>#VALUE!</v>
      </c>
      <c r="G20" s="25" t="s">
        <v>76</v>
      </c>
      <c r="H20" s="25"/>
      <c r="I20" s="25"/>
      <c r="J20" s="25"/>
      <c r="K20" s="25"/>
      <c r="L20" s="25"/>
      <c r="M20" s="22" t="str">
        <f>_xll.Assistant.XL.RIK_AC("INF06__;INF02@E=1,S=1021,G=0,T=0,P=0,C=/{0}:@R=A,S=1005,V={1}:R=B,S=1019,V={2}:R=C,S=1020,V={3}:R=D,S=2|1001,V={4}:R=E,S=2000,V={5}:R=F,S=1011,V={6}:",$Q$2,$G$1,M$2,M$3,$A20,$P$3,$M$1)</f>
        <v/>
      </c>
      <c r="N20" s="22" t="str">
        <f>_xll.Assistant.XL.RIK_AC("INF06__;INF02@E=1,S=1021,G=0,T=0,P=0,C=/{0}:@R=A,S=1005,V={1}:R=B,S=1019,V={2}:R=C,S=1020,V={3}:R=D,S=2|1001,V={4}:R=E,S=2000,V={5}:R=F,S=1011,V={6}:",$Q$2,$G$1,N$2,N$3,$A20,$P$3,$M$1)</f>
        <v/>
      </c>
      <c r="O20" s="23" t="e">
        <f t="shared" si="2"/>
        <v>#VALUE!</v>
      </c>
      <c r="P20" s="24" t="e">
        <f t="shared" si="3"/>
        <v>#VALUE!</v>
      </c>
      <c r="Q20" s="1" t="str">
        <f>_xll.Assistant.XL.MASQUERLIGNESI(AND(C20=0,D20=0,M20=0,N20=0))</f>
        <v/>
      </c>
    </row>
    <row r="21" spans="1:17" ht="15" hidden="1" customHeight="1" x14ac:dyDescent="0.25">
      <c r="A21" s="1" t="s">
        <v>77</v>
      </c>
      <c r="B21" s="21" t="s">
        <v>35</v>
      </c>
      <c r="C21" s="22" t="str">
        <f>_xll.Assistant.XL.RIK_AC("INF06__;INF02@E=1,S=1021,G=0,T=0,P=0,C=/{0}:@R=A,S=1005,V={1}:R=B,S=1019,V={2}:R=C,S=1020,V={3}:R=D,S=2|1001,V={4}:R=E,S=2000,V={5}:R=F,S=1011,V={6}:",$Q$2,$G$1,C$2,C$3,$A21,$P$3,$M$1)</f>
        <v/>
      </c>
      <c r="D21" s="22" t="str">
        <f>_xll.Assistant.XL.RIK_AC("INF06__;INF02@E=1,S=1021,G=0,T=0,P=0,C=/{0}:@R=A,S=1005,V={1}:R=B,S=1019,V={2}:R=C,S=1020,V={3}:R=D,S=2|1001,V={4}:R=E,S=2000,V={5}:R=F,S=1011,V={6}:",$Q$2,$G$1,D$2,D$3,$A21,$P$3,$M$1)</f>
        <v/>
      </c>
      <c r="E21" s="23" t="e">
        <f t="shared" si="0"/>
        <v>#VALUE!</v>
      </c>
      <c r="F21" s="24" t="e">
        <f t="shared" si="1"/>
        <v>#VALUE!</v>
      </c>
      <c r="G21" s="25" t="s">
        <v>78</v>
      </c>
      <c r="H21" s="25"/>
      <c r="I21" s="25"/>
      <c r="J21" s="25"/>
      <c r="K21" s="25"/>
      <c r="L21" s="25"/>
      <c r="M21" s="22" t="str">
        <f>_xll.Assistant.XL.RIK_AC("INF06__;INF02@E=1,S=1021,G=0,T=0,P=0,C=/{0}:@R=A,S=1005,V={1}:R=B,S=1019,V={2}:R=C,S=1020,V={3}:R=D,S=2|1001,V={4}:R=E,S=2000,V={5}:R=F,S=1011,V={6}:",$Q$2,$G$1,M$2,M$3,$A21,$P$3,$M$1)</f>
        <v/>
      </c>
      <c r="N21" s="22" t="str">
        <f>_xll.Assistant.XL.RIK_AC("INF06__;INF02@E=1,S=1021,G=0,T=0,P=0,C=/{0}:@R=A,S=1005,V={1}:R=B,S=1019,V={2}:R=C,S=1020,V={3}:R=D,S=2|1001,V={4}:R=E,S=2000,V={5}:R=F,S=1011,V={6}:",$Q$2,$G$1,N$2,N$3,$A21,$P$3,$M$1)</f>
        <v/>
      </c>
      <c r="O21" s="23" t="e">
        <f t="shared" si="2"/>
        <v>#VALUE!</v>
      </c>
      <c r="P21" s="24" t="e">
        <f t="shared" si="3"/>
        <v>#VALUE!</v>
      </c>
      <c r="Q21" s="1" t="str">
        <f>_xll.Assistant.XL.MASQUERLIGNESI(AND(C21=0,D21=0,M21=0,N21=0))</f>
        <v/>
      </c>
    </row>
    <row r="22" spans="1:17" ht="15" hidden="1" customHeight="1" x14ac:dyDescent="0.25">
      <c r="A22" s="1" t="s">
        <v>79</v>
      </c>
      <c r="B22" s="21" t="s">
        <v>35</v>
      </c>
      <c r="C22" s="22" t="str">
        <f>_xll.Assistant.XL.RIK_AC("INF06__;INF02@E=1,S=1021,G=0,T=0,P=0,C=/{0}:@R=A,S=1005,V={1}:R=B,S=1019,V={2}:R=C,S=1020,V={3}:R=D,S=2|1001,V={4}:R=E,S=2000,V={5}:R=F,S=1011,V={6}:",$Q$2,$G$1,C$2,C$3,$A22,$P$3,$M$1)</f>
        <v/>
      </c>
      <c r="D22" s="22" t="str">
        <f>_xll.Assistant.XL.RIK_AC("INF06__;INF02@E=1,S=1021,G=0,T=0,P=0,C=/{0}:@R=A,S=1005,V={1}:R=B,S=1019,V={2}:R=C,S=1020,V={3}:R=D,S=2|1001,V={4}:R=E,S=2000,V={5}:R=F,S=1011,V={6}:",$Q$2,$G$1,D$2,D$3,$A22,$P$3,$M$1)</f>
        <v/>
      </c>
      <c r="E22" s="23" t="e">
        <f t="shared" si="0"/>
        <v>#VALUE!</v>
      </c>
      <c r="F22" s="24" t="e">
        <f t="shared" si="1"/>
        <v>#VALUE!</v>
      </c>
      <c r="G22" s="25" t="s">
        <v>80</v>
      </c>
      <c r="H22" s="25"/>
      <c r="I22" s="25"/>
      <c r="J22" s="25"/>
      <c r="K22" s="25"/>
      <c r="L22" s="25"/>
      <c r="M22" s="22" t="str">
        <f>_xll.Assistant.XL.RIK_AC("INF06__;INF02@E=1,S=1021,G=0,T=0,P=0,C=/{0}:@R=A,S=1005,V={1}:R=B,S=1019,V={2}:R=C,S=1020,V={3}:R=D,S=2|1001,V={4}:R=E,S=2000,V={5}:R=F,S=1011,V={6}:",$Q$2,$G$1,M$2,M$3,$A22,$P$3,$M$1)</f>
        <v/>
      </c>
      <c r="N22" s="22" t="str">
        <f>_xll.Assistant.XL.RIK_AC("INF06__;INF02@E=1,S=1021,G=0,T=0,P=0,C=/{0}:@R=A,S=1005,V={1}:R=B,S=1019,V={2}:R=C,S=1020,V={3}:R=D,S=2|1001,V={4}:R=E,S=2000,V={5}:R=F,S=1011,V={6}:",$Q$2,$G$1,N$2,N$3,$A22,$P$3,$M$1)</f>
        <v/>
      </c>
      <c r="O22" s="23" t="e">
        <f t="shared" si="2"/>
        <v>#VALUE!</v>
      </c>
      <c r="P22" s="24" t="e">
        <f t="shared" si="3"/>
        <v>#VALUE!</v>
      </c>
      <c r="Q22" s="1" t="str">
        <f>_xll.Assistant.XL.MASQUERLIGNESI(AND(C22=0,D22=0,M22=0,N22=0))</f>
        <v/>
      </c>
    </row>
    <row r="23" spans="1:17" ht="15" hidden="1" customHeight="1" x14ac:dyDescent="0.25">
      <c r="A23" s="1" t="s">
        <v>81</v>
      </c>
      <c r="B23" s="21" t="s">
        <v>35</v>
      </c>
      <c r="C23" s="22" t="str">
        <f>_xll.Assistant.XL.RIK_AC("INF06__;INF02@E=1,S=1021,G=0,T=0,P=0,C=/{0}:@R=A,S=1005,V={1}:R=B,S=1019,V={2}:R=C,S=1020,V={3}:R=D,S=2|1001,V={4}:R=E,S=2000,V={5}:R=F,S=1011,V={6}:",$Q$2,$G$1,C$2,C$3,$A23,$P$3,$M$1)</f>
        <v/>
      </c>
      <c r="D23" s="22" t="str">
        <f>_xll.Assistant.XL.RIK_AC("INF06__;INF02@E=1,S=1021,G=0,T=0,P=0,C=/{0}:@R=A,S=1005,V={1}:R=B,S=1019,V={2}:R=C,S=1020,V={3}:R=D,S=2|1001,V={4}:R=E,S=2000,V={5}:R=F,S=1011,V={6}:",$Q$2,$G$1,D$2,D$3,$A23,$P$3,$M$1)</f>
        <v/>
      </c>
      <c r="E23" s="23" t="e">
        <f t="shared" si="0"/>
        <v>#VALUE!</v>
      </c>
      <c r="F23" s="24" t="e">
        <f t="shared" si="1"/>
        <v>#VALUE!</v>
      </c>
      <c r="G23" s="25" t="s">
        <v>82</v>
      </c>
      <c r="H23" s="25"/>
      <c r="I23" s="25"/>
      <c r="J23" s="25"/>
      <c r="K23" s="25"/>
      <c r="L23" s="25"/>
      <c r="M23" s="22" t="str">
        <f>_xll.Assistant.XL.RIK_AC("INF06__;INF02@E=1,S=1021,G=0,T=0,P=0,C=/{0}:@R=A,S=1005,V={1}:R=B,S=1019,V={2}:R=C,S=1020,V={3}:R=D,S=2|1001,V={4}:R=E,S=2000,V={5}:R=F,S=1011,V={6}:",$Q$2,$G$1,M$2,M$3,$A23,$P$3,$M$1)</f>
        <v/>
      </c>
      <c r="N23" s="22" t="str">
        <f>_xll.Assistant.XL.RIK_AC("INF06__;INF02@E=1,S=1021,G=0,T=0,P=0,C=/{0}:@R=A,S=1005,V={1}:R=B,S=1019,V={2}:R=C,S=1020,V={3}:R=D,S=2|1001,V={4}:R=E,S=2000,V={5}:R=F,S=1011,V={6}:",$Q$2,$G$1,N$2,N$3,$A23,$P$3,$M$1)</f>
        <v/>
      </c>
      <c r="O23" s="23" t="e">
        <f t="shared" si="2"/>
        <v>#VALUE!</v>
      </c>
      <c r="P23" s="24" t="e">
        <f t="shared" si="3"/>
        <v>#VALUE!</v>
      </c>
      <c r="Q23" s="1" t="str">
        <f>_xll.Assistant.XL.MASQUERLIGNESI(AND(C23=0,D23=0,M23=0,N23=0))</f>
        <v/>
      </c>
    </row>
    <row r="24" spans="1:17" ht="15" hidden="1" customHeight="1" x14ac:dyDescent="0.25">
      <c r="A24" s="1" t="s">
        <v>83</v>
      </c>
      <c r="B24" s="21" t="s">
        <v>35</v>
      </c>
      <c r="C24" s="22" t="str">
        <f>_xll.Assistant.XL.RIK_AC("INF06__;INF02@E=1,S=1021,G=0,T=0,P=0,C=/{0}:@R=A,S=1005,V={1}:R=B,S=1019,V={2}:R=C,S=1020,V={3}:R=D,S=2|1001,V={4}:R=E,S=2000,V={5}:R=F,S=1011,V={6}:",$Q$2,$G$1,C$2,C$3,$A24,$P$3,$M$1)</f>
        <v/>
      </c>
      <c r="D24" s="22" t="str">
        <f>_xll.Assistant.XL.RIK_AC("INF06__;INF02@E=1,S=1021,G=0,T=0,P=0,C=/{0}:@R=A,S=1005,V={1}:R=B,S=1019,V={2}:R=C,S=1020,V={3}:R=D,S=2|1001,V={4}:R=E,S=2000,V={5}:R=F,S=1011,V={6}:",$Q$2,$G$1,D$2,D$3,$A24,$P$3,$M$1)</f>
        <v/>
      </c>
      <c r="E24" s="23" t="e">
        <f t="shared" si="0"/>
        <v>#VALUE!</v>
      </c>
      <c r="F24" s="24" t="e">
        <f t="shared" si="1"/>
        <v>#VALUE!</v>
      </c>
      <c r="G24" s="25" t="s">
        <v>84</v>
      </c>
      <c r="H24" s="25"/>
      <c r="I24" s="25"/>
      <c r="J24" s="25"/>
      <c r="K24" s="25"/>
      <c r="L24" s="25"/>
      <c r="M24" s="22" t="str">
        <f>_xll.Assistant.XL.RIK_AC("INF06__;INF02@E=1,S=1021,G=0,T=0,P=0,C=/{0}:@R=A,S=1005,V={1}:R=B,S=1019,V={2}:R=C,S=1020,V={3}:R=D,S=2|1001,V={4}:R=E,S=2000,V={5}:R=F,S=1011,V={6}:",$Q$2,$G$1,M$2,M$3,$A24,$P$3,$M$1)</f>
        <v/>
      </c>
      <c r="N24" s="22" t="str">
        <f>_xll.Assistant.XL.RIK_AC("INF06__;INF02@E=1,S=1021,G=0,T=0,P=0,C=/{0}:@R=A,S=1005,V={1}:R=B,S=1019,V={2}:R=C,S=1020,V={3}:R=D,S=2|1001,V={4}:R=E,S=2000,V={5}:R=F,S=1011,V={6}:",$Q$2,$G$1,N$2,N$3,$A24,$P$3,$M$1)</f>
        <v/>
      </c>
      <c r="O24" s="23" t="e">
        <f t="shared" si="2"/>
        <v>#VALUE!</v>
      </c>
      <c r="P24" s="24" t="e">
        <f t="shared" si="3"/>
        <v>#VALUE!</v>
      </c>
      <c r="Q24" s="1" t="str">
        <f>_xll.Assistant.XL.MASQUERLIGNESI(AND(C24=0,D24=0,M24=0,N24=0))</f>
        <v/>
      </c>
    </row>
    <row r="25" spans="1:17" ht="15" hidden="1" customHeight="1" x14ac:dyDescent="0.25">
      <c r="A25" s="1" t="s">
        <v>85</v>
      </c>
      <c r="B25" s="21" t="s">
        <v>35</v>
      </c>
      <c r="C25" s="22" t="str">
        <f>_xll.Assistant.XL.RIK_AC("INF06__;INF02@E=1,S=1021,G=0,T=0,P=0,C=/{0}:@R=A,S=1005,V={1}:R=B,S=1019,V={2}:R=C,S=1020,V={3}:R=D,S=2|1001,V={4}:R=E,S=2000,V={5}:R=F,S=1011,V={6}:",$Q$2,$G$1,C$2,C$3,$A25,$P$3,$M$1)</f>
        <v/>
      </c>
      <c r="D25" s="22" t="str">
        <f>_xll.Assistant.XL.RIK_AC("INF06__;INF02@E=1,S=1021,G=0,T=0,P=0,C=/{0}:@R=A,S=1005,V={1}:R=B,S=1019,V={2}:R=C,S=1020,V={3}:R=D,S=2|1001,V={4}:R=E,S=2000,V={5}:R=F,S=1011,V={6}:",$Q$2,$G$1,D$2,D$3,$A25,$P$3,$M$1)</f>
        <v/>
      </c>
      <c r="E25" s="23" t="e">
        <f t="shared" si="0"/>
        <v>#VALUE!</v>
      </c>
      <c r="F25" s="24" t="e">
        <f t="shared" si="1"/>
        <v>#VALUE!</v>
      </c>
      <c r="G25" s="25" t="s">
        <v>86</v>
      </c>
      <c r="H25" s="25"/>
      <c r="I25" s="25"/>
      <c r="J25" s="25"/>
      <c r="K25" s="25"/>
      <c r="L25" s="25"/>
      <c r="M25" s="22" t="str">
        <f>_xll.Assistant.XL.RIK_AC("INF06__;INF02@E=1,S=1021,G=0,T=0,P=0,C=/{0}:@R=A,S=1005,V={1}:R=B,S=1019,V={2}:R=C,S=1020,V={3}:R=D,S=2|1001,V={4}:R=E,S=2000,V={5}:R=F,S=1011,V={6}:",$Q$2,$G$1,M$2,M$3,$A25,$P$3,$M$1)</f>
        <v/>
      </c>
      <c r="N25" s="22" t="str">
        <f>_xll.Assistant.XL.RIK_AC("INF06__;INF02@E=1,S=1021,G=0,T=0,P=0,C=/{0}:@R=A,S=1005,V={1}:R=B,S=1019,V={2}:R=C,S=1020,V={3}:R=D,S=2|1001,V={4}:R=E,S=2000,V={5}:R=F,S=1011,V={6}:",$Q$2,$G$1,N$2,N$3,$A25,$P$3,$M$1)</f>
        <v/>
      </c>
      <c r="O25" s="23" t="e">
        <f t="shared" si="2"/>
        <v>#VALUE!</v>
      </c>
      <c r="P25" s="24" t="e">
        <f t="shared" si="3"/>
        <v>#VALUE!</v>
      </c>
      <c r="Q25" s="1" t="str">
        <f>_xll.Assistant.XL.MASQUERLIGNESI(AND(C25=0,D25=0,M25=0,N25=0))</f>
        <v/>
      </c>
    </row>
    <row r="26" spans="1:17" ht="15" hidden="1" customHeight="1" x14ac:dyDescent="0.25">
      <c r="A26" s="1" t="s">
        <v>87</v>
      </c>
      <c r="B26" s="21" t="s">
        <v>35</v>
      </c>
      <c r="C26" s="22" t="str">
        <f>_xll.Assistant.XL.RIK_AC("INF06__;INF02@E=1,S=1021,G=0,T=0,P=0,C=/{0}:@R=A,S=1005,V={1}:R=B,S=1019,V={2}:R=C,S=1020,V={3}:R=D,S=2|1001,V={4}:R=E,S=2000,V={5}:R=F,S=1011,V={6}:",$Q$2,$G$1,C$2,C$3,$A26,$P$3,$M$1)</f>
        <v/>
      </c>
      <c r="D26" s="22" t="str">
        <f>_xll.Assistant.XL.RIK_AC("INF06__;INF02@E=1,S=1021,G=0,T=0,P=0,C=/{0}:@R=A,S=1005,V={1}:R=B,S=1019,V={2}:R=C,S=1020,V={3}:R=D,S=2|1001,V={4}:R=E,S=2000,V={5}:R=F,S=1011,V={6}:",$Q$2,$G$1,D$2,D$3,$A26,$P$3,$M$1)</f>
        <v/>
      </c>
      <c r="E26" s="23" t="e">
        <f t="shared" si="0"/>
        <v>#VALUE!</v>
      </c>
      <c r="F26" s="24" t="e">
        <f t="shared" si="1"/>
        <v>#VALUE!</v>
      </c>
      <c r="G26" s="25" t="s">
        <v>88</v>
      </c>
      <c r="H26" s="25"/>
      <c r="I26" s="25"/>
      <c r="J26" s="25"/>
      <c r="K26" s="25"/>
      <c r="L26" s="25"/>
      <c r="M26" s="22" t="str">
        <f>_xll.Assistant.XL.RIK_AC("INF06__;INF02@E=1,S=1021,G=0,T=0,P=0,C=/{0}:@R=A,S=1005,V={1}:R=B,S=1019,V={2}:R=C,S=1020,V={3}:R=D,S=2|1001,V={4}:R=E,S=2000,V={5}:R=F,S=1011,V={6}:",$Q$2,$G$1,M$2,M$3,$A26,$P$3,$M$1)</f>
        <v/>
      </c>
      <c r="N26" s="22" t="str">
        <f>_xll.Assistant.XL.RIK_AC("INF06__;INF02@E=1,S=1021,G=0,T=0,P=0,C=/{0}:@R=A,S=1005,V={1}:R=B,S=1019,V={2}:R=C,S=1020,V={3}:R=D,S=2|1001,V={4}:R=E,S=2000,V={5}:R=F,S=1011,V={6}:",$Q$2,$G$1,N$2,N$3,$A26,$P$3,$M$1)</f>
        <v/>
      </c>
      <c r="O26" s="23" t="e">
        <f t="shared" si="2"/>
        <v>#VALUE!</v>
      </c>
      <c r="P26" s="24" t="e">
        <f t="shared" si="3"/>
        <v>#VALUE!</v>
      </c>
      <c r="Q26" s="1" t="str">
        <f>_xll.Assistant.XL.MASQUERLIGNESI(AND(C26=0,D26=0,M26=0,N26=0))</f>
        <v/>
      </c>
    </row>
    <row r="27" spans="1:17" ht="15" hidden="1" customHeight="1" x14ac:dyDescent="0.25">
      <c r="A27" s="1" t="s">
        <v>89</v>
      </c>
      <c r="B27" s="21" t="s">
        <v>35</v>
      </c>
      <c r="C27" s="22" t="str">
        <f>_xll.Assistant.XL.RIK_AC("INF06__;INF02@E=1,S=1021,G=0,T=0,P=0,C=/{0}:@R=A,S=1005,V={1}:R=B,S=1019,V={2}:R=C,S=1020,V={3}:R=D,S=2|1001,V={4}:R=E,S=2000,V={5}:R=F,S=1011,V={6}:",$Q$2,$G$1,C$2,C$3,$A27,$P$3,$M$1)</f>
        <v/>
      </c>
      <c r="D27" s="22" t="str">
        <f>_xll.Assistant.XL.RIK_AC("INF06__;INF02@E=1,S=1021,G=0,T=0,P=0,C=/{0}:@R=A,S=1005,V={1}:R=B,S=1019,V={2}:R=C,S=1020,V={3}:R=D,S=2|1001,V={4}:R=E,S=2000,V={5}:R=F,S=1011,V={6}:",$Q$2,$G$1,D$2,D$3,$A27,$P$3,$M$1)</f>
        <v/>
      </c>
      <c r="E27" s="23" t="e">
        <f t="shared" si="0"/>
        <v>#VALUE!</v>
      </c>
      <c r="F27" s="24" t="e">
        <f t="shared" si="1"/>
        <v>#VALUE!</v>
      </c>
      <c r="G27" s="25" t="s">
        <v>90</v>
      </c>
      <c r="H27" s="25"/>
      <c r="I27" s="25"/>
      <c r="J27" s="25"/>
      <c r="K27" s="25"/>
      <c r="L27" s="25"/>
      <c r="M27" s="22" t="str">
        <f>_xll.Assistant.XL.RIK_AC("INF06__;INF02@E=1,S=1021,G=0,T=0,P=0,C=/{0}:@R=A,S=1005,V={1}:R=B,S=1019,V={2}:R=C,S=1020,V={3}:R=D,S=2|1001,V={4}:R=E,S=2000,V={5}:R=F,S=1011,V={6}:",$Q$2,$G$1,M$2,M$3,$A27,$P$3,$M$1)</f>
        <v/>
      </c>
      <c r="N27" s="22" t="str">
        <f>_xll.Assistant.XL.RIK_AC("INF06__;INF02@E=1,S=1021,G=0,T=0,P=0,C=/{0}:@R=A,S=1005,V={1}:R=B,S=1019,V={2}:R=C,S=1020,V={3}:R=D,S=2|1001,V={4}:R=E,S=2000,V={5}:R=F,S=1011,V={6}:",$Q$2,$G$1,N$2,N$3,$A27,$P$3,$M$1)</f>
        <v/>
      </c>
      <c r="O27" s="23" t="e">
        <f t="shared" si="2"/>
        <v>#VALUE!</v>
      </c>
      <c r="P27" s="24" t="e">
        <f t="shared" si="3"/>
        <v>#VALUE!</v>
      </c>
      <c r="Q27" s="1" t="str">
        <f>_xll.Assistant.XL.MASQUERLIGNESI(AND(C27=0,D27=0,M27=0,N27=0))</f>
        <v/>
      </c>
    </row>
    <row r="28" spans="1:17" ht="15" hidden="1" customHeight="1" x14ac:dyDescent="0.25">
      <c r="A28" s="1" t="s">
        <v>91</v>
      </c>
      <c r="B28" s="21" t="s">
        <v>35</v>
      </c>
      <c r="C28" s="22" t="str">
        <f>_xll.Assistant.XL.RIK_AC("INF06__;INF02@E=1,S=1021,G=0,T=0,P=0,C=/{0}:@R=A,S=1005,V={1}:R=B,S=1019,V={2}:R=C,S=1020,V={3}:R=D,S=2|1001,V={4}:R=E,S=2000,V={5}:R=F,S=1011,V={6}:",$Q$2,$G$1,C$2,C$3,$A28,$P$3,$M$1)</f>
        <v/>
      </c>
      <c r="D28" s="22" t="str">
        <f>_xll.Assistant.XL.RIK_AC("INF06__;INF02@E=1,S=1021,G=0,T=0,P=0,C=/{0}:@R=A,S=1005,V={1}:R=B,S=1019,V={2}:R=C,S=1020,V={3}:R=D,S=2|1001,V={4}:R=E,S=2000,V={5}:R=F,S=1011,V={6}:",$Q$2,$G$1,D$2,D$3,$A28,$P$3,$M$1)</f>
        <v/>
      </c>
      <c r="E28" s="23" t="e">
        <f t="shared" si="0"/>
        <v>#VALUE!</v>
      </c>
      <c r="F28" s="24" t="e">
        <f t="shared" si="1"/>
        <v>#VALUE!</v>
      </c>
      <c r="G28" s="25" t="s">
        <v>92</v>
      </c>
      <c r="H28" s="25"/>
      <c r="I28" s="25"/>
      <c r="J28" s="25"/>
      <c r="K28" s="25"/>
      <c r="L28" s="25"/>
      <c r="M28" s="22" t="str">
        <f>_xll.Assistant.XL.RIK_AC("INF06__;INF02@E=1,S=1021,G=0,T=0,P=0,C=/{0}:@R=A,S=1005,V={1}:R=B,S=1019,V={2}:R=C,S=1020,V={3}:R=D,S=2|1001,V={4}:R=E,S=2000,V={5}:R=F,S=1011,V={6}:",$Q$2,$G$1,M$2,M$3,$A28,$P$3,$M$1)</f>
        <v/>
      </c>
      <c r="N28" s="22" t="str">
        <f>_xll.Assistant.XL.RIK_AC("INF06__;INF02@E=1,S=1021,G=0,T=0,P=0,C=/{0}:@R=A,S=1005,V={1}:R=B,S=1019,V={2}:R=C,S=1020,V={3}:R=D,S=2|1001,V={4}:R=E,S=2000,V={5}:R=F,S=1011,V={6}:",$Q$2,$G$1,N$2,N$3,$A28,$P$3,$M$1)</f>
        <v/>
      </c>
      <c r="O28" s="23" t="e">
        <f t="shared" si="2"/>
        <v>#VALUE!</v>
      </c>
      <c r="P28" s="24" t="e">
        <f t="shared" si="3"/>
        <v>#VALUE!</v>
      </c>
      <c r="Q28" s="1" t="str">
        <f>_xll.Assistant.XL.MASQUERLIGNESI(AND(C28=0,D28=0,M28=0,N28=0))</f>
        <v/>
      </c>
    </row>
    <row r="29" spans="1:17" ht="17.25" x14ac:dyDescent="0.25">
      <c r="B29" s="21" t="s">
        <v>35</v>
      </c>
      <c r="C29" s="26">
        <f>SUM(C16:C28)</f>
        <v>0</v>
      </c>
      <c r="D29" s="26">
        <f>SUM(D16:D28)</f>
        <v>0</v>
      </c>
      <c r="E29" s="27"/>
      <c r="F29" s="28"/>
      <c r="G29" s="29" t="s">
        <v>93</v>
      </c>
      <c r="H29" s="29"/>
      <c r="I29" s="29"/>
      <c r="J29" s="29"/>
      <c r="K29" s="29"/>
      <c r="L29" s="29"/>
      <c r="M29" s="26">
        <f>SUM(M16:M28)</f>
        <v>0</v>
      </c>
      <c r="N29" s="26">
        <f>SUM(N16:N28)</f>
        <v>0</v>
      </c>
      <c r="O29" s="27"/>
      <c r="P29" s="28"/>
    </row>
    <row r="30" spans="1:17" ht="17.25" x14ac:dyDescent="0.25">
      <c r="B30" s="21" t="s">
        <v>35</v>
      </c>
      <c r="C30" s="30">
        <f>C15+C29</f>
        <v>0</v>
      </c>
      <c r="D30" s="30">
        <f>D15+D29</f>
        <v>0</v>
      </c>
      <c r="E30" s="31"/>
      <c r="F30" s="20"/>
      <c r="G30" s="32" t="s">
        <v>94</v>
      </c>
      <c r="H30" s="32"/>
      <c r="I30" s="32"/>
      <c r="J30" s="32"/>
      <c r="K30" s="32"/>
      <c r="L30" s="32"/>
      <c r="M30" s="30">
        <f>M15+M29</f>
        <v>0</v>
      </c>
      <c r="N30" s="30">
        <f>N15+N29</f>
        <v>0</v>
      </c>
      <c r="O30" s="31"/>
      <c r="P30" s="20"/>
    </row>
    <row r="31" spans="1:17" ht="15.75" hidden="1" x14ac:dyDescent="0.25">
      <c r="A31" s="1" t="s">
        <v>95</v>
      </c>
      <c r="B31" s="21" t="s">
        <v>35</v>
      </c>
      <c r="C31" s="22" t="str">
        <f>_xll.Assistant.XL.RIK_AC("INF06__;INF02@E=1,S=1021,G=0,T=0,P=0,C=/{0}:@R=A,S=1005,V={1}:R=B,S=1019,V={2}:R=C,S=1020,V={3}:R=D,S=2|1001,V={4}:R=E,S=2000,V={5}:R=F,S=1011,V={6}:",$Q$2,$G$1,C$2,C$3,$A31,$P$3,$M$1)</f>
        <v/>
      </c>
      <c r="D31" s="22" t="str">
        <f>_xll.Assistant.XL.RIK_AC("INF06__;INF02@E=1,S=1021,G=0,T=0,P=0,C=/{0}:@R=A,S=1005,V={1}:R=B,S=1019,V={2}:R=C,S=1020,V={3}:R=D,S=2|1001,V={4}:R=E,S=2000,V={5}:R=F,S=1011,V={6}:",$Q$2,$G$1,D$2,D$3,$A31,$P$3,$M$1)</f>
        <v/>
      </c>
      <c r="E31" s="23" t="e">
        <f t="shared" ref="E31:E38" si="4">C31-D31</f>
        <v>#VALUE!</v>
      </c>
      <c r="F31" s="24" t="e">
        <f t="shared" ref="F31:F38" si="5">IF(D31=0,0,(C31-D31)/D31)</f>
        <v>#VALUE!</v>
      </c>
      <c r="G31" s="25" t="s">
        <v>96</v>
      </c>
      <c r="H31" s="25"/>
      <c r="I31" s="25"/>
      <c r="J31" s="25"/>
      <c r="K31" s="25"/>
      <c r="L31" s="25"/>
      <c r="M31" s="22" t="str">
        <f>_xll.Assistant.XL.RIK_AC("INF06__;INF02@E=1,S=1021,G=0,T=0,P=0,C=/{0}:@R=A,S=1005,V={1}:R=B,S=1019,V={2}:R=C,S=1020,V={3}:R=D,S=2|1001,V={4}:R=E,S=2000,V={5}:R=F,S=1011,V={6}:",$Q$2,$G$1,M$2,M$3,$A31,$P$3,$M$1)</f>
        <v/>
      </c>
      <c r="N31" s="22" t="str">
        <f>_xll.Assistant.XL.RIK_AC("INF06__;INF02@E=1,S=1021,G=0,T=0,P=0,C=/{0}:@R=A,S=1005,V={1}:R=B,S=1019,V={2}:R=C,S=1020,V={3}:R=D,S=2|1001,V={4}:R=E,S=2000,V={5}:R=F,S=1011,V={6}:",$Q$2,$G$1,N$2,N$3,$A31,$P$3,$M$1)</f>
        <v/>
      </c>
      <c r="O31" s="23" t="e">
        <f t="shared" ref="O31:O38" si="6">M31-N31</f>
        <v>#VALUE!</v>
      </c>
      <c r="P31" s="24" t="e">
        <f t="shared" ref="P31:P38" si="7">IF(N31=0,0,(M31-N31)/N31)</f>
        <v>#VALUE!</v>
      </c>
      <c r="Q31" s="1" t="str">
        <f>_xll.Assistant.XL.MASQUERLIGNESI(AND(C31=0,D31=0,M31=0,N31=0))</f>
        <v/>
      </c>
    </row>
    <row r="32" spans="1:17" ht="15.75" hidden="1" x14ac:dyDescent="0.25">
      <c r="A32" s="1" t="s">
        <v>97</v>
      </c>
      <c r="B32" s="21" t="s">
        <v>35</v>
      </c>
      <c r="C32" s="22" t="str">
        <f>_xll.Assistant.XL.RIK_AC("INF06__;INF02@E=1,S=1021,G=0,T=0,P=0,C=/{0}:@R=A,S=1005,V={1}:R=B,S=1019,V={2}:R=C,S=1020,V={3}:R=D,S=2|1001,V={4}:R=E,S=2000,V={5}:R=F,S=1011,V={6}:",$Q$2,$G$1,C$2,C$3,$A32,$P$3,$M$1)</f>
        <v/>
      </c>
      <c r="D32" s="22" t="str">
        <f>_xll.Assistant.XL.RIK_AC("INF06__;INF02@E=1,S=1021,G=0,T=0,P=0,C=/{0}:@R=A,S=1005,V={1}:R=B,S=1019,V={2}:R=C,S=1020,V={3}:R=D,S=2|1001,V={4}:R=E,S=2000,V={5}:R=F,S=1011,V={6}:",$Q$2,$G$1,D$2,D$3,$A32,$P$3,$M$1)</f>
        <v/>
      </c>
      <c r="E32" s="23" t="e">
        <f t="shared" si="4"/>
        <v>#VALUE!</v>
      </c>
      <c r="F32" s="24" t="e">
        <f t="shared" si="5"/>
        <v>#VALUE!</v>
      </c>
      <c r="G32" s="25" t="s">
        <v>98</v>
      </c>
      <c r="H32" s="25"/>
      <c r="I32" s="25"/>
      <c r="J32" s="25"/>
      <c r="K32" s="25"/>
      <c r="L32" s="25"/>
      <c r="M32" s="22" t="str">
        <f>_xll.Assistant.XL.RIK_AC("INF06__;INF02@E=1,S=1021,G=0,T=0,P=0,C=/{0}:@R=A,S=1005,V={1}:R=B,S=1019,V={2}:R=C,S=1020,V={3}:R=D,S=2|1001,V={4}:R=E,S=2000,V={5}:R=F,S=1011,V={6}:",$Q$2,$G$1,M$2,M$3,$A32,$P$3,$M$1)</f>
        <v/>
      </c>
      <c r="N32" s="22" t="str">
        <f>_xll.Assistant.XL.RIK_AC("INF06__;INF02@E=1,S=1021,G=0,T=0,P=0,C=/{0}:@R=A,S=1005,V={1}:R=B,S=1019,V={2}:R=C,S=1020,V={3}:R=D,S=2|1001,V={4}:R=E,S=2000,V={5}:R=F,S=1011,V={6}:",$Q$2,$G$1,N$2,N$3,$A32,$P$3,$M$1)</f>
        <v/>
      </c>
      <c r="O32" s="23" t="e">
        <f t="shared" si="6"/>
        <v>#VALUE!</v>
      </c>
      <c r="P32" s="24" t="e">
        <f t="shared" si="7"/>
        <v>#VALUE!</v>
      </c>
      <c r="Q32" s="1" t="str">
        <f>_xll.Assistant.XL.MASQUERLIGNESI(AND(C32=0,D32=0,M32=0,N32=0))</f>
        <v/>
      </c>
    </row>
    <row r="33" spans="1:17" ht="15.75" hidden="1" x14ac:dyDescent="0.25">
      <c r="A33" s="1" t="s">
        <v>99</v>
      </c>
      <c r="B33" s="21" t="s">
        <v>35</v>
      </c>
      <c r="C33" s="22" t="str">
        <f>_xll.Assistant.XL.RIK_AC("INF06__;INF02@E=1,S=1021,G=0,T=0,P=0,C=/{0}:@R=A,S=1005,V={1}:R=B,S=1019,V={2}:R=C,S=1020,V={3}:R=D,S=2|1001,V={4}:R=E,S=2000,V={5}:R=F,S=1011,V={6}:",$Q$2,$G$1,C$2,C$3,$A33,$P$3,$M$1)</f>
        <v/>
      </c>
      <c r="D33" s="22" t="str">
        <f>_xll.Assistant.XL.RIK_AC("INF06__;INF02@E=1,S=1021,G=0,T=0,P=0,C=/{0}:@R=A,S=1005,V={1}:R=B,S=1019,V={2}:R=C,S=1020,V={3}:R=D,S=2|1001,V={4}:R=E,S=2000,V={5}:R=F,S=1011,V={6}:",$Q$2,$G$1,D$2,D$3,$A33,$P$3,$M$1)</f>
        <v/>
      </c>
      <c r="E33" s="23" t="e">
        <f t="shared" si="4"/>
        <v>#VALUE!</v>
      </c>
      <c r="F33" s="24" t="e">
        <f t="shared" si="5"/>
        <v>#VALUE!</v>
      </c>
      <c r="G33" s="25" t="s">
        <v>100</v>
      </c>
      <c r="H33" s="25"/>
      <c r="I33" s="25"/>
      <c r="J33" s="25"/>
      <c r="K33" s="25"/>
      <c r="L33" s="25"/>
      <c r="M33" s="22" t="str">
        <f>_xll.Assistant.XL.RIK_AC("INF06__;INF02@E=1,S=1021,G=0,T=0,P=0,C=/{0}:@R=A,S=1005,V={1}:R=B,S=1019,V={2}:R=C,S=1020,V={3}:R=D,S=2|1001,V={4}:R=E,S=2000,V={5}:R=F,S=1011,V={6}:",$Q$2,$G$1,M$2,M$3,$A33,$P$3,$M$1)</f>
        <v/>
      </c>
      <c r="N33" s="22" t="str">
        <f>_xll.Assistant.XL.RIK_AC("INF06__;INF02@E=1,S=1021,G=0,T=0,P=0,C=/{0}:@R=A,S=1005,V={1}:R=B,S=1019,V={2}:R=C,S=1020,V={3}:R=D,S=2|1001,V={4}:R=E,S=2000,V={5}:R=F,S=1011,V={6}:",$Q$2,$G$1,N$2,N$3,$A33,$P$3,$M$1)</f>
        <v/>
      </c>
      <c r="O33" s="23" t="e">
        <f t="shared" si="6"/>
        <v>#VALUE!</v>
      </c>
      <c r="P33" s="24" t="e">
        <f t="shared" si="7"/>
        <v>#VALUE!</v>
      </c>
      <c r="Q33" s="1" t="str">
        <f>_xll.Assistant.XL.MASQUERLIGNESI(AND(C33=0,D33=0,M33=0,N33=0))</f>
        <v/>
      </c>
    </row>
    <row r="34" spans="1:17" ht="15.75" hidden="1" x14ac:dyDescent="0.25">
      <c r="A34" s="1" t="s">
        <v>101</v>
      </c>
      <c r="B34" s="21" t="s">
        <v>35</v>
      </c>
      <c r="C34" s="22" t="str">
        <f>_xll.Assistant.XL.RIK_AC("INF06__;INF02@E=1,S=1021,G=0,T=0,P=0,C=/{0}:@R=A,S=1005,V={1}:R=B,S=1019,V={2}:R=C,S=1020,V={3}:R=D,S=2|1001,V={4}:R=E,S=2000,V={5}:R=F,S=1011,V={6}:",$Q$2,$G$1,C$2,C$3,$A34,$P$3,$M$1)</f>
        <v/>
      </c>
      <c r="D34" s="22" t="str">
        <f>_xll.Assistant.XL.RIK_AC("INF06__;INF02@E=1,S=1021,G=0,T=0,P=0,C=/{0}:@R=A,S=1005,V={1}:R=B,S=1019,V={2}:R=C,S=1020,V={3}:R=D,S=2|1001,V={4}:R=E,S=2000,V={5}:R=F,S=1011,V={6}:",$Q$2,$G$1,D$2,D$3,$A34,$P$3,$M$1)</f>
        <v/>
      </c>
      <c r="E34" s="23" t="e">
        <f t="shared" si="4"/>
        <v>#VALUE!</v>
      </c>
      <c r="F34" s="24" t="e">
        <f t="shared" si="5"/>
        <v>#VALUE!</v>
      </c>
      <c r="G34" s="25" t="s">
        <v>102</v>
      </c>
      <c r="H34" s="25"/>
      <c r="I34" s="25"/>
      <c r="J34" s="25"/>
      <c r="K34" s="25"/>
      <c r="L34" s="25"/>
      <c r="M34" s="22" t="str">
        <f>_xll.Assistant.XL.RIK_AC("INF06__;INF02@E=1,S=1021,G=0,T=0,P=0,C=/{0}:@R=A,S=1005,V={1}:R=B,S=1019,V={2}:R=C,S=1020,V={3}:R=D,S=2|1001,V={4}:R=E,S=2000,V={5}:R=F,S=1011,V={6}:",$Q$2,$G$1,M$2,M$3,$A34,$P$3,$M$1)</f>
        <v/>
      </c>
      <c r="N34" s="22" t="str">
        <f>_xll.Assistant.XL.RIK_AC("INF06__;INF02@E=1,S=1021,G=0,T=0,P=0,C=/{0}:@R=A,S=1005,V={1}:R=B,S=1019,V={2}:R=C,S=1020,V={3}:R=D,S=2|1001,V={4}:R=E,S=2000,V={5}:R=F,S=1011,V={6}:",$Q$2,$G$1,N$2,N$3,$A34,$P$3,$M$1)</f>
        <v/>
      </c>
      <c r="O34" s="23" t="e">
        <f t="shared" si="6"/>
        <v>#VALUE!</v>
      </c>
      <c r="P34" s="24" t="e">
        <f t="shared" si="7"/>
        <v>#VALUE!</v>
      </c>
      <c r="Q34" s="1" t="str">
        <f>_xll.Assistant.XL.MASQUERLIGNESI(AND(C34=0,D34=0,M34=0,N34=0))</f>
        <v/>
      </c>
    </row>
    <row r="35" spans="1:17" ht="15" hidden="1" customHeight="1" x14ac:dyDescent="0.25">
      <c r="A35" s="1" t="s">
        <v>103</v>
      </c>
      <c r="B35" s="21" t="s">
        <v>35</v>
      </c>
      <c r="C35" s="22" t="str">
        <f>_xll.Assistant.XL.RIK_AC("INF06__;INF02@E=1,S=1021,G=0,T=0,P=0,C=/{0}:@R=A,S=1005,V={1}:R=B,S=1019,V={2}:R=C,S=1020,V={3}:R=D,S=2|1001,V={4}:R=E,S=2000,V={5}:R=F,S=1011,V={6}:",$Q$2,$G$1,C$2,C$3,$A35,$P$3,$M$1)</f>
        <v/>
      </c>
      <c r="D35" s="22" t="str">
        <f>_xll.Assistant.XL.RIK_AC("INF06__;INF02@E=1,S=1021,G=0,T=0,P=0,C=/{0}:@R=A,S=1005,V={1}:R=B,S=1019,V={2}:R=C,S=1020,V={3}:R=D,S=2|1001,V={4}:R=E,S=2000,V={5}:R=F,S=1011,V={6}:",$Q$2,$G$1,D$2,D$3,$A35,$P$3,$M$1)</f>
        <v/>
      </c>
      <c r="E35" s="23" t="e">
        <f t="shared" si="4"/>
        <v>#VALUE!</v>
      </c>
      <c r="F35" s="24" t="e">
        <f t="shared" si="5"/>
        <v>#VALUE!</v>
      </c>
      <c r="G35" s="25" t="s">
        <v>104</v>
      </c>
      <c r="H35" s="25"/>
      <c r="I35" s="25"/>
      <c r="J35" s="25"/>
      <c r="K35" s="25"/>
      <c r="L35" s="25"/>
      <c r="M35" s="22" t="str">
        <f>_xll.Assistant.XL.RIK_AC("INF06__;INF02@E=1,S=1021,G=0,T=0,P=0,C=/{0}:@R=A,S=1005,V={1}:R=B,S=1019,V={2}:R=C,S=1020,V={3}:R=D,S=2|1001,V={4}:R=E,S=2000,V={5}:R=F,S=1011,V={6}:",$Q$2,$G$1,M$2,M$3,$A35,$P$3,$M$1)</f>
        <v/>
      </c>
      <c r="N35" s="22" t="str">
        <f>_xll.Assistant.XL.RIK_AC("INF06__;INF02@E=1,S=1021,G=0,T=0,P=0,C=/{0}:@R=A,S=1005,V={1}:R=B,S=1019,V={2}:R=C,S=1020,V={3}:R=D,S=2|1001,V={4}:R=E,S=2000,V={5}:R=F,S=1011,V={6}:",$Q$2,$G$1,N$2,N$3,$A35,$P$3,$M$1)</f>
        <v/>
      </c>
      <c r="O35" s="23" t="e">
        <f t="shared" si="6"/>
        <v>#VALUE!</v>
      </c>
      <c r="P35" s="24" t="e">
        <f t="shared" si="7"/>
        <v>#VALUE!</v>
      </c>
      <c r="Q35" s="1" t="str">
        <f>_xll.Assistant.XL.MASQUERLIGNESI(AND(C35=0,D35=0,M35=0,N35=0))</f>
        <v/>
      </c>
    </row>
    <row r="36" spans="1:17" ht="15.75" hidden="1" x14ac:dyDescent="0.25">
      <c r="A36" s="1" t="s">
        <v>105</v>
      </c>
      <c r="B36" s="21" t="s">
        <v>35</v>
      </c>
      <c r="C36" s="22" t="str">
        <f>_xll.Assistant.XL.RIK_AC("INF06__;INF02@E=1,S=1021,G=0,T=0,P=0,C=/{0}:@R=A,S=1005,V={1}:R=B,S=1019,V={2}:R=C,S=1020,V={3}:R=D,S=2|1001,V={4}:R=E,S=2000,V={5}:R=F,S=1011,V={6}:",$Q$2,$G$1,C$2,C$3,$A36,$P$3,$M$1)</f>
        <v/>
      </c>
      <c r="D36" s="22" t="str">
        <f>_xll.Assistant.XL.RIK_AC("INF06__;INF02@E=1,S=1021,G=0,T=0,P=0,C=/{0}:@R=A,S=1005,V={1}:R=B,S=1019,V={2}:R=C,S=1020,V={3}:R=D,S=2|1001,V={4}:R=E,S=2000,V={5}:R=F,S=1011,V={6}:",$Q$2,$G$1,D$2,D$3,$A36,$P$3,$M$1)</f>
        <v/>
      </c>
      <c r="E36" s="23" t="e">
        <f t="shared" si="4"/>
        <v>#VALUE!</v>
      </c>
      <c r="F36" s="24" t="e">
        <f t="shared" si="5"/>
        <v>#VALUE!</v>
      </c>
      <c r="G36" s="25" t="s">
        <v>106</v>
      </c>
      <c r="H36" s="25"/>
      <c r="I36" s="25"/>
      <c r="J36" s="25"/>
      <c r="K36" s="25"/>
      <c r="L36" s="25"/>
      <c r="M36" s="22" t="str">
        <f>_xll.Assistant.XL.RIK_AC("INF06__;INF02@E=1,S=1021,G=0,T=0,P=0,C=/{0}:@R=A,S=1005,V={1}:R=B,S=1019,V={2}:R=C,S=1020,V={3}:R=D,S=2|1001,V={4}:R=E,S=2000,V={5}:R=F,S=1011,V={6}:",$Q$2,$G$1,M$2,M$3,$A36,$P$3,$M$1)</f>
        <v/>
      </c>
      <c r="N36" s="22" t="str">
        <f>_xll.Assistant.XL.RIK_AC("INF06__;INF02@E=1,S=1021,G=0,T=0,P=0,C=/{0}:@R=A,S=1005,V={1}:R=B,S=1019,V={2}:R=C,S=1020,V={3}:R=D,S=2|1001,V={4}:R=E,S=2000,V={5}:R=F,S=1011,V={6}:",$Q$2,$G$1,N$2,N$3,$A36,$P$3,$M$1)</f>
        <v/>
      </c>
      <c r="O36" s="23" t="e">
        <f t="shared" si="6"/>
        <v>#VALUE!</v>
      </c>
      <c r="P36" s="24" t="e">
        <f t="shared" si="7"/>
        <v>#VALUE!</v>
      </c>
      <c r="Q36" s="1" t="str">
        <f>_xll.Assistant.XL.MASQUERLIGNESI(AND(C36=0,D36=0,M36=0,N36=0))</f>
        <v/>
      </c>
    </row>
    <row r="37" spans="1:17" ht="15.75" hidden="1" x14ac:dyDescent="0.25">
      <c r="A37" s="1" t="s">
        <v>107</v>
      </c>
      <c r="B37" s="21" t="s">
        <v>35</v>
      </c>
      <c r="C37" s="22" t="str">
        <f>_xll.Assistant.XL.RIK_AC("INF06__;INF02@E=1,S=1021,G=0,T=0,P=0,C=/{0}:@R=A,S=1005,V={1}:R=B,S=1019,V={2}:R=C,S=1020,V={3}:R=D,S=2|1001,V={4}:R=E,S=2000,V={5}:R=F,S=1011,V={6}:",$Q$2,$G$1,C$2,C$3,$A37,$P$3,$M$1)</f>
        <v/>
      </c>
      <c r="D37" s="22" t="str">
        <f>_xll.Assistant.XL.RIK_AC("INF06__;INF02@E=1,S=1021,G=0,T=0,P=0,C=/{0}:@R=A,S=1005,V={1}:R=B,S=1019,V={2}:R=C,S=1020,V={3}:R=D,S=2|1001,V={4}:R=E,S=2000,V={5}:R=F,S=1011,V={6}:",$Q$2,$G$1,D$2,D$3,$A37,$P$3,$M$1)</f>
        <v/>
      </c>
      <c r="E37" s="23" t="e">
        <f t="shared" si="4"/>
        <v>#VALUE!</v>
      </c>
      <c r="F37" s="24" t="e">
        <f t="shared" si="5"/>
        <v>#VALUE!</v>
      </c>
      <c r="G37" s="25" t="s">
        <v>108</v>
      </c>
      <c r="H37" s="25"/>
      <c r="I37" s="25"/>
      <c r="J37" s="25"/>
      <c r="K37" s="25"/>
      <c r="L37" s="25"/>
      <c r="M37" s="22" t="str">
        <f>_xll.Assistant.XL.RIK_AC("INF06__;INF02@E=1,S=1021,G=0,T=0,P=0,C=/{0}:@R=A,S=1005,V={1}:R=B,S=1019,V={2}:R=C,S=1020,V={3}:R=D,S=2|1001,V={4}:R=E,S=2000,V={5}:R=F,S=1011,V={6}:",$Q$2,$G$1,M$2,M$3,$A37,$P$3,$M$1)</f>
        <v/>
      </c>
      <c r="N37" s="22" t="str">
        <f>_xll.Assistant.XL.RIK_AC("INF06__;INF02@E=1,S=1021,G=0,T=0,P=0,C=/{0}:@R=A,S=1005,V={1}:R=B,S=1019,V={2}:R=C,S=1020,V={3}:R=D,S=2|1001,V={4}:R=E,S=2000,V={5}:R=F,S=1011,V={6}:",$Q$2,$G$1,N$2,N$3,$A37,$P$3,$M$1)</f>
        <v/>
      </c>
      <c r="O37" s="23" t="e">
        <f t="shared" si="6"/>
        <v>#VALUE!</v>
      </c>
      <c r="P37" s="24" t="e">
        <f t="shared" si="7"/>
        <v>#VALUE!</v>
      </c>
      <c r="Q37" s="1" t="str">
        <f>_xll.Assistant.XL.MASQUERLIGNESI(AND(C37=0,D37=0,M37=0,N37=0))</f>
        <v/>
      </c>
    </row>
    <row r="38" spans="1:17" ht="15.75" hidden="1" x14ac:dyDescent="0.25">
      <c r="A38" s="1" t="s">
        <v>109</v>
      </c>
      <c r="B38" s="21"/>
      <c r="C38" s="22" t="str">
        <f>_xll.Assistant.XL.RIK_AC("INF06__;INF02@E=1,S=1021,G=0,T=0,P=0,C=/{0}:@R=A,S=1005,V={1}:R=B,S=1019,V={2}:R=C,S=1020,V={3}:R=D,S=2|1001,V={4}:R=E,S=2000,V={5}:R=F,S=1011,V={6}:",$Q$2,$G$1,C$2,C$3,$A38,$P$3,$M$1)</f>
        <v/>
      </c>
      <c r="D38" s="22" t="str">
        <f>_xll.Assistant.XL.RIK_AC("INF06__;INF02@E=1,S=1021,G=0,T=0,P=0,C=/{0}:@R=A,S=1005,V={1}:R=B,S=1019,V={2}:R=C,S=1020,V={3}:R=D,S=2|1001,V={4}:R=E,S=2000,V={5}:R=F,S=1011,V={6}:",$Q$2,$G$1,D$2,D$3,$A38,$P$3,$M$1)</f>
        <v/>
      </c>
      <c r="E38" s="23" t="e">
        <f t="shared" si="4"/>
        <v>#VALUE!</v>
      </c>
      <c r="F38" s="24" t="e">
        <f t="shared" si="5"/>
        <v>#VALUE!</v>
      </c>
      <c r="G38" s="25" t="s">
        <v>110</v>
      </c>
      <c r="H38" s="25"/>
      <c r="I38" s="25"/>
      <c r="J38" s="25"/>
      <c r="K38" s="25"/>
      <c r="L38" s="25"/>
      <c r="M38" s="22" t="str">
        <f>_xll.Assistant.XL.RIK_AC("INF06__;INF02@E=1,S=1021,G=0,T=0,P=0,C=/{0}:@R=A,S=1005,V={1}:R=B,S=1019,V={2}:R=C,S=1020,V={3}:R=D,S=2|1001,V={4}:R=E,S=2000,V={5}:R=F,S=1011,V={6}:",$Q$2,$G$1,M$2,M$3,$A38,$P$3,$M$1)</f>
        <v/>
      </c>
      <c r="N38" s="22" t="str">
        <f>_xll.Assistant.XL.RIK_AC("INF06__;INF02@E=1,S=1021,G=0,T=0,P=0,C=/{0}:@R=A,S=1005,V={1}:R=B,S=1019,V={2}:R=C,S=1020,V={3}:R=D,S=2|1001,V={4}:R=E,S=2000,V={5}:R=F,S=1011,V={6}:",$Q$2,$G$1,N$2,N$3,$A38,$P$3,$M$1)</f>
        <v/>
      </c>
      <c r="O38" s="23" t="e">
        <f t="shared" si="6"/>
        <v>#VALUE!</v>
      </c>
      <c r="P38" s="24" t="e">
        <f t="shared" si="7"/>
        <v>#VALUE!</v>
      </c>
      <c r="Q38" s="1" t="str">
        <f>_xll.Assistant.XL.MASQUERLIGNESI(AND(C38=0,D38=0,M38=0,N38=0))</f>
        <v/>
      </c>
    </row>
    <row r="39" spans="1:17" ht="17.25" x14ac:dyDescent="0.25">
      <c r="B39" s="21" t="s">
        <v>35</v>
      </c>
      <c r="C39" s="26">
        <f>SUM(C33:C38)</f>
        <v>0</v>
      </c>
      <c r="D39" s="26">
        <f>SUM(D33:D38)</f>
        <v>0</v>
      </c>
      <c r="E39" s="27"/>
      <c r="F39" s="28"/>
      <c r="G39" s="29" t="s">
        <v>111</v>
      </c>
      <c r="H39" s="29"/>
      <c r="I39" s="29"/>
      <c r="J39" s="29"/>
      <c r="K39" s="29"/>
      <c r="L39" s="29"/>
      <c r="M39" s="26">
        <f>SUM(M33:M38)</f>
        <v>0</v>
      </c>
      <c r="N39" s="26">
        <f>SUM(N33:N38)</f>
        <v>0</v>
      </c>
      <c r="O39" s="27"/>
      <c r="P39" s="28"/>
    </row>
    <row r="40" spans="1:17" ht="15.75" hidden="1" x14ac:dyDescent="0.25">
      <c r="A40" s="1" t="s">
        <v>112</v>
      </c>
      <c r="B40" s="21" t="s">
        <v>35</v>
      </c>
      <c r="C40" s="22" t="str">
        <f>_xll.Assistant.XL.RIK_AC("INF06__;INF02@E=1,S=1021,G=0,T=0,P=0,C=/{0}:@R=A,S=1005,V={1}:R=B,S=1019,V={2}:R=C,S=1020,V={3}:R=D,S=2|1001,V={4}:R=E,S=2000,V={5}:R=F,S=1011,V={6}:",$Q$2,$G$1,C$2,C$3,$A40,$P$3,$M$1)</f>
        <v/>
      </c>
      <c r="D40" s="22" t="str">
        <f>_xll.Assistant.XL.RIK_AC("INF06__;INF02@E=1,S=1021,G=0,T=0,P=0,C=/{0}:@R=A,S=1005,V={1}:R=B,S=1019,V={2}:R=C,S=1020,V={3}:R=D,S=2|1001,V={4}:R=E,S=2000,V={5}:R=F,S=1011,V={6}:",$Q$2,$G$1,D$2,D$3,$A40,$P$3,$M$1)</f>
        <v/>
      </c>
      <c r="E40" s="23" t="e">
        <f>C40-D40</f>
        <v>#VALUE!</v>
      </c>
      <c r="F40" s="24" t="e">
        <f>IF(D40=0,0,(C40-D40)/D40)</f>
        <v>#VALUE!</v>
      </c>
      <c r="G40" s="25" t="s">
        <v>113</v>
      </c>
      <c r="H40" s="25"/>
      <c r="I40" s="25"/>
      <c r="J40" s="25"/>
      <c r="K40" s="25"/>
      <c r="L40" s="25"/>
      <c r="M40" s="22" t="str">
        <f>_xll.Assistant.XL.RIK_AC("INF06__;INF02@E=1,S=1021,G=0,T=0,P=0,C=/{0}:@R=A,S=1005,V={1}:R=B,S=1019,V={2}:R=C,S=1020,V={3}:R=D,S=2|1001,V={4}:R=E,S=2000,V={5}:R=F,S=1011,V={6}:",$Q$2,$G$1,M$2,M$3,$A40,$P$3,$M$1)</f>
        <v/>
      </c>
      <c r="N40" s="22" t="str">
        <f>_xll.Assistant.XL.RIK_AC("INF06__;INF02@E=1,S=1021,G=0,T=0,P=0,C=/{0}:@R=A,S=1005,V={1}:R=B,S=1019,V={2}:R=C,S=1020,V={3}:R=D,S=2|1001,V={4}:R=E,S=2000,V={5}:R=F,S=1011,V={6}:",$Q$2,$G$1,N$2,N$3,$A40,$P$3,$M$1)</f>
        <v/>
      </c>
      <c r="O40" s="23" t="e">
        <f>M40-N40</f>
        <v>#VALUE!</v>
      </c>
      <c r="P40" s="24" t="e">
        <f>IF(N40=0,0,(M40-N40)/N40)</f>
        <v>#VALUE!</v>
      </c>
      <c r="Q40" s="1" t="str">
        <f>_xll.Assistant.XL.MASQUERLIGNESI(AND(C40=0,D40=0,M40=0,N40=0))</f>
        <v/>
      </c>
    </row>
    <row r="41" spans="1:17" ht="15.75" hidden="1" x14ac:dyDescent="0.25">
      <c r="A41" s="1" t="s">
        <v>114</v>
      </c>
      <c r="B41" s="21" t="s">
        <v>35</v>
      </c>
      <c r="C41" s="22" t="str">
        <f>_xll.Assistant.XL.RIK_AC("INF06__;INF02@E=1,S=1021,G=0,T=0,P=0,C=/{0}:@R=A,S=1005,V={1}:R=B,S=1019,V={2}:R=C,S=1020,V={3}:R=D,S=2|1001,V={4}:R=E,S=2000,V={5}:R=F,S=1011,V={6}:",$Q$2,$G$1,C$2,C$3,$A41,$P$3,$M$1)</f>
        <v/>
      </c>
      <c r="D41" s="22" t="str">
        <f>_xll.Assistant.XL.RIK_AC("INF06__;INF02@E=1,S=1021,G=0,T=0,P=0,C=/{0}:@R=A,S=1005,V={1}:R=B,S=1019,V={2}:R=C,S=1020,V={3}:R=D,S=2|1001,V={4}:R=E,S=2000,V={5}:R=F,S=1011,V={6}:",$Q$2,$G$1,D$2,D$3,$A41,$P$3,$M$1)</f>
        <v/>
      </c>
      <c r="E41" s="23" t="e">
        <f>C41-D41</f>
        <v>#VALUE!</v>
      </c>
      <c r="F41" s="24" t="e">
        <f>IF(D41=0,0,(C41-D41)/D41)</f>
        <v>#VALUE!</v>
      </c>
      <c r="G41" s="25" t="s">
        <v>115</v>
      </c>
      <c r="H41" s="25"/>
      <c r="I41" s="25"/>
      <c r="J41" s="25"/>
      <c r="K41" s="25"/>
      <c r="L41" s="25"/>
      <c r="M41" s="22" t="str">
        <f>_xll.Assistant.XL.RIK_AC("INF06__;INF02@E=1,S=1021,G=0,T=0,P=0,C=/{0}:@R=A,S=1005,V={1}:R=B,S=1019,V={2}:R=C,S=1020,V={3}:R=D,S=2|1001,V={4}:R=E,S=2000,V={5}:R=F,S=1011,V={6}:",$Q$2,$G$1,M$2,M$3,$A41,$P$3,$M$1)</f>
        <v/>
      </c>
      <c r="N41" s="22" t="str">
        <f>_xll.Assistant.XL.RIK_AC("INF06__;INF02@E=1,S=1021,G=0,T=0,P=0,C=/{0}:@R=A,S=1005,V={1}:R=B,S=1019,V={2}:R=C,S=1020,V={3}:R=D,S=2|1001,V={4}:R=E,S=2000,V={5}:R=F,S=1011,V={6}:",$Q$2,$G$1,N$2,N$3,$A41,$P$3,$M$1)</f>
        <v/>
      </c>
      <c r="O41" s="23" t="e">
        <f>M41-N41</f>
        <v>#VALUE!</v>
      </c>
      <c r="P41" s="24" t="e">
        <f>IF(N41=0,0,(M41-N41)/N41)</f>
        <v>#VALUE!</v>
      </c>
      <c r="Q41" s="1" t="str">
        <f>_xll.Assistant.XL.MASQUERLIGNESI(AND(C41=0,D41=0,M41=0,N41=0))</f>
        <v/>
      </c>
    </row>
    <row r="42" spans="1:17" ht="15" hidden="1" customHeight="1" x14ac:dyDescent="0.25">
      <c r="A42" s="1" t="s">
        <v>116</v>
      </c>
      <c r="B42" s="21" t="s">
        <v>35</v>
      </c>
      <c r="C42" s="22" t="str">
        <f>_xll.Assistant.XL.RIK_AC("INF06__;INF02@E=1,S=1021,G=0,T=0,P=0,C=/{0}:@R=A,S=1005,V={1}:R=B,S=1019,V={2}:R=C,S=1020,V={3}:R=D,S=2|1001,V={4}:R=E,S=2000,V={5}:R=F,S=1011,V={6}:",$Q$2,$G$1,C$2,C$3,$A42,$P$3,$M$1)</f>
        <v/>
      </c>
      <c r="D42" s="22" t="str">
        <f>_xll.Assistant.XL.RIK_AC("INF06__;INF02@E=1,S=1021,G=0,T=0,P=0,C=/{0}:@R=A,S=1005,V={1}:R=B,S=1019,V={2}:R=C,S=1020,V={3}:R=D,S=2|1001,V={4}:R=E,S=2000,V={5}:R=F,S=1011,V={6}:",$Q$2,$G$1,D$2,D$3,$A42,$P$3,$M$1)</f>
        <v/>
      </c>
      <c r="E42" s="23" t="e">
        <f>C42-D42</f>
        <v>#VALUE!</v>
      </c>
      <c r="F42" s="24" t="e">
        <f>IF(D42=0,0,(C42-D42)/D42)</f>
        <v>#VALUE!</v>
      </c>
      <c r="G42" s="25" t="s">
        <v>117</v>
      </c>
      <c r="H42" s="25"/>
      <c r="I42" s="25"/>
      <c r="J42" s="25"/>
      <c r="K42" s="25"/>
      <c r="L42" s="25"/>
      <c r="M42" s="22" t="str">
        <f>_xll.Assistant.XL.RIK_AC("INF06__;INF02@E=1,S=1021,G=0,T=0,P=0,C=/{0}:@R=A,S=1005,V={1}:R=B,S=1019,V={2}:R=C,S=1020,V={3}:R=D,S=2|1001,V={4}:R=E,S=2000,V={5}:R=F,S=1011,V={6}:",$Q$2,$G$1,M$2,M$3,$A42,$P$3,$M$1)</f>
        <v/>
      </c>
      <c r="N42" s="22" t="str">
        <f>_xll.Assistant.XL.RIK_AC("INF06__;INF02@E=1,S=1021,G=0,T=0,P=0,C=/{0}:@R=A,S=1005,V={1}:R=B,S=1019,V={2}:R=C,S=1020,V={3}:R=D,S=2|1001,V={4}:R=E,S=2000,V={5}:R=F,S=1011,V={6}:",$Q$2,$G$1,N$2,N$3,$A42,$P$3,$M$1)</f>
        <v/>
      </c>
      <c r="O42" s="23" t="e">
        <f>M42-N42</f>
        <v>#VALUE!</v>
      </c>
      <c r="P42" s="24" t="e">
        <f>IF(N42=0,0,(M42-N42)/N42)</f>
        <v>#VALUE!</v>
      </c>
      <c r="Q42" s="1" t="str">
        <f>_xll.Assistant.XL.MASQUERLIGNESI(AND(C42=0,D42=0,M42=0,N42=0))</f>
        <v/>
      </c>
    </row>
    <row r="43" spans="1:17" ht="15.75" hidden="1" x14ac:dyDescent="0.25">
      <c r="A43" s="1" t="s">
        <v>118</v>
      </c>
      <c r="B43" s="21" t="s">
        <v>35</v>
      </c>
      <c r="C43" s="22" t="str">
        <f>_xll.Assistant.XL.RIK_AC("INF06__;INF02@E=1,S=1021,G=0,T=0,P=0,C=/{0}:@R=A,S=1005,V={1}:R=B,S=1019,V={2}:R=C,S=1020,V={3}:R=D,S=2|1001,V={4}:R=E,S=2000,V={5}:R=F,S=1011,V={6}:",$Q$2,$G$1,C$2,C$3,$A43,$P$3,$M$1)</f>
        <v/>
      </c>
      <c r="D43" s="22" t="str">
        <f>_xll.Assistant.XL.RIK_AC("INF06__;INF02@E=1,S=1021,G=0,T=0,P=0,C=/{0}:@R=A,S=1005,V={1}:R=B,S=1019,V={2}:R=C,S=1020,V={3}:R=D,S=2|1001,V={4}:R=E,S=2000,V={5}:R=F,S=1011,V={6}:",$Q$2,$G$1,D$2,D$3,$A43,$P$3,$M$1)</f>
        <v/>
      </c>
      <c r="E43" s="23" t="e">
        <f>C43-D43</f>
        <v>#VALUE!</v>
      </c>
      <c r="F43" s="24" t="e">
        <f>IF(D43=0,0,(C43-D43)/D43)</f>
        <v>#VALUE!</v>
      </c>
      <c r="G43" s="25" t="s">
        <v>119</v>
      </c>
      <c r="H43" s="25"/>
      <c r="I43" s="25"/>
      <c r="J43" s="25"/>
      <c r="K43" s="25"/>
      <c r="L43" s="25"/>
      <c r="M43" s="22" t="str">
        <f>_xll.Assistant.XL.RIK_AC("INF06__;INF02@E=1,S=1021,G=0,T=0,P=0,C=/{0}:@R=A,S=1005,V={1}:R=B,S=1019,V={2}:R=C,S=1020,V={3}:R=D,S=2|1001,V={4}:R=E,S=2000,V={5}:R=F,S=1011,V={6}:",$Q$2,$G$1,M$2,M$3,$A43,$P$3,$M$1)</f>
        <v/>
      </c>
      <c r="N43" s="22" t="str">
        <f>_xll.Assistant.XL.RIK_AC("INF06__;INF02@E=1,S=1021,G=0,T=0,P=0,C=/{0}:@R=A,S=1005,V={1}:R=B,S=1019,V={2}:R=C,S=1020,V={3}:R=D,S=2|1001,V={4}:R=E,S=2000,V={5}:R=F,S=1011,V={6}:",$Q$2,$G$1,N$2,N$3,$A43,$P$3,$M$1)</f>
        <v/>
      </c>
      <c r="O43" s="23" t="e">
        <f>M43-N43</f>
        <v>#VALUE!</v>
      </c>
      <c r="P43" s="24" t="e">
        <f>IF(N43=0,0,(M43-N43)/N43)</f>
        <v>#VALUE!</v>
      </c>
      <c r="Q43" s="1" t="str">
        <f>_xll.Assistant.XL.MASQUERLIGNESI(AND(C43=0,D43=0,M43=0,N43=0))</f>
        <v/>
      </c>
    </row>
    <row r="44" spans="1:17" ht="17.25" x14ac:dyDescent="0.25">
      <c r="B44" s="21" t="s">
        <v>35</v>
      </c>
      <c r="C44" s="26">
        <f>SUM(C40:C43)</f>
        <v>0</v>
      </c>
      <c r="D44" s="26">
        <f>SUM(D40:D43)</f>
        <v>0</v>
      </c>
      <c r="E44" s="27"/>
      <c r="F44" s="28"/>
      <c r="G44" s="29" t="s">
        <v>120</v>
      </c>
      <c r="H44" s="29"/>
      <c r="I44" s="29"/>
      <c r="J44" s="29"/>
      <c r="K44" s="29"/>
      <c r="L44" s="29"/>
      <c r="M44" s="26">
        <f>SUM(M40:M43)</f>
        <v>0</v>
      </c>
      <c r="N44" s="26">
        <f>SUM(N40:N43)</f>
        <v>0</v>
      </c>
      <c r="O44" s="27"/>
      <c r="P44" s="28"/>
    </row>
    <row r="45" spans="1:17" ht="17.25" x14ac:dyDescent="0.25">
      <c r="B45" s="21" t="s">
        <v>35</v>
      </c>
      <c r="C45" s="30">
        <f>C39+C44</f>
        <v>0</v>
      </c>
      <c r="D45" s="30">
        <f>D39+D44</f>
        <v>0</v>
      </c>
      <c r="E45" s="31"/>
      <c r="F45" s="20"/>
      <c r="G45" s="32" t="s">
        <v>121</v>
      </c>
      <c r="H45" s="32"/>
      <c r="I45" s="32"/>
      <c r="J45" s="32"/>
      <c r="K45" s="32"/>
      <c r="L45" s="32"/>
      <c r="M45" s="30">
        <f>M39+M44</f>
        <v>0</v>
      </c>
      <c r="N45" s="30">
        <f>N39+N44</f>
        <v>0</v>
      </c>
      <c r="O45" s="31"/>
      <c r="P45" s="20"/>
    </row>
    <row r="46" spans="1:17" ht="15" customHeight="1" x14ac:dyDescent="0.25">
      <c r="B46" s="21" t="s">
        <v>35</v>
      </c>
      <c r="C46" s="30" t="e">
        <f>C30+C31+C32+C45</f>
        <v>#VALUE!</v>
      </c>
      <c r="D46" s="30" t="e">
        <f>D30+D31+D32+D45</f>
        <v>#VALUE!</v>
      </c>
      <c r="E46" s="31"/>
      <c r="F46" s="20"/>
      <c r="G46" s="32" t="s">
        <v>122</v>
      </c>
      <c r="H46" s="32"/>
      <c r="I46" s="32"/>
      <c r="J46" s="32"/>
      <c r="K46" s="32"/>
      <c r="L46" s="32"/>
      <c r="M46" s="30" t="e">
        <f>M30+M31+M32+M45</f>
        <v>#VALUE!</v>
      </c>
      <c r="N46" s="30" t="e">
        <f>N30+N31+N32+N45</f>
        <v>#VALUE!</v>
      </c>
      <c r="O46" s="31"/>
      <c r="P46" s="20"/>
    </row>
    <row r="47" spans="1:17" ht="15.75" hidden="1" x14ac:dyDescent="0.25">
      <c r="A47" s="1" t="s">
        <v>123</v>
      </c>
      <c r="B47" s="21" t="s">
        <v>35</v>
      </c>
      <c r="C47" s="22" t="str">
        <f>_xll.Assistant.XL.RIK_AC("INF06__;INF02@E=1,S=1021,G=0,T=0,P=0,C=/{0}:@R=A,S=1005,V={1}:R=B,S=1019,V={2}:R=C,S=1020,V={3}:R=D,S=2|1001,V={4}:R=E,S=2000,V={5}:R=F,S=1011,V={6}:",$Q$2,$G$1,C$2,C$3,$A47,$P$3,$M$1)</f>
        <v/>
      </c>
      <c r="D47" s="22" t="str">
        <f>_xll.Assistant.XL.RIK_AC("INF06__;INF02@E=1,S=1021,G=0,T=0,P=0,C=/{0}:@R=A,S=1005,V={1}:R=B,S=1019,V={2}:R=C,S=1020,V={3}:R=D,S=2|1001,V={4}:R=E,S=2000,V={5}:R=F,S=1011,V={6}:",$Q$2,$G$1,D$2,D$3,$A47,$P$3,$M$1)</f>
        <v/>
      </c>
      <c r="E47" s="23" t="e">
        <f>C47-D47</f>
        <v>#VALUE!</v>
      </c>
      <c r="F47" s="24" t="e">
        <f>IF(D47=0,0,(C47-D47)/D47)</f>
        <v>#VALUE!</v>
      </c>
      <c r="G47" s="25" t="s">
        <v>124</v>
      </c>
      <c r="H47" s="25"/>
      <c r="I47" s="25"/>
      <c r="J47" s="25"/>
      <c r="K47" s="25"/>
      <c r="L47" s="25"/>
      <c r="M47" s="22" t="str">
        <f>_xll.Assistant.XL.RIK_AC("INF06__;INF02@E=1,S=1021,G=0,T=0,P=0,C=/{0}:@R=A,S=1005,V={1}:R=B,S=1019,V={2}:R=C,S=1020,V={3}:R=D,S=2|1001,V={4}:R=E,S=2000,V={5}:R=F,S=1011,V={6}:",$Q$2,$G$1,M$2,M$3,$A47,$P$3,$M$1)</f>
        <v/>
      </c>
      <c r="N47" s="22" t="str">
        <f>_xll.Assistant.XL.RIK_AC("INF06__;INF02@E=1,S=1021,G=0,T=0,P=0,C=/{0}:@R=A,S=1005,V={1}:R=B,S=1019,V={2}:R=C,S=1020,V={3}:R=D,S=2|1001,V={4}:R=E,S=2000,V={5}:R=F,S=1011,V={6}:",$Q$2,$G$1,N$2,N$3,$A47,$P$3,$M$1)</f>
        <v/>
      </c>
      <c r="O47" s="23" t="e">
        <f>M47-N47</f>
        <v>#VALUE!</v>
      </c>
      <c r="P47" s="24" t="e">
        <f>IF(N47=0,0,(M47-N47)/N47)</f>
        <v>#VALUE!</v>
      </c>
      <c r="Q47" s="1" t="str">
        <f>_xll.Assistant.XL.MASQUERLIGNESI(AND(C47=0,D47=0,M47=0,N47=0))</f>
        <v/>
      </c>
    </row>
    <row r="48" spans="1:17" ht="15.75" hidden="1" x14ac:dyDescent="0.25">
      <c r="A48" s="1" t="s">
        <v>125</v>
      </c>
      <c r="B48" s="21" t="s">
        <v>35</v>
      </c>
      <c r="C48" s="22" t="str">
        <f>_xll.Assistant.XL.RIK_AC("INF06__;INF02@E=1,S=1021,G=0,T=0,P=0,C=/{0}:@R=A,S=1005,V={1}:R=B,S=1019,V={2}:R=C,S=1020,V={3}:R=D,S=2|1001,V={4}:R=E,S=2000,V={5}:R=F,S=1011,V={6}:",$Q$2,$G$1,C$2,C$3,$A48,$P$3,$M$1)</f>
        <v/>
      </c>
      <c r="D48" s="22" t="str">
        <f>_xll.Assistant.XL.RIK_AC("INF06__;INF02@E=1,S=1021,G=0,T=0,P=0,C=/{0}:@R=A,S=1005,V={1}:R=B,S=1019,V={2}:R=C,S=1020,V={3}:R=D,S=2|1001,V={4}:R=E,S=2000,V={5}:R=F,S=1011,V={6}:",$Q$2,$G$1,D$2,D$3,$A48,$P$3,$M$1)</f>
        <v/>
      </c>
      <c r="E48" s="23" t="e">
        <f>C48-D48</f>
        <v>#VALUE!</v>
      </c>
      <c r="F48" s="24" t="e">
        <f>IF(D48=0,0,(C48-D48)/D48)</f>
        <v>#VALUE!</v>
      </c>
      <c r="G48" s="25" t="s">
        <v>126</v>
      </c>
      <c r="H48" s="25"/>
      <c r="I48" s="25"/>
      <c r="J48" s="25"/>
      <c r="K48" s="25"/>
      <c r="L48" s="25"/>
      <c r="M48" s="22" t="str">
        <f>_xll.Assistant.XL.RIK_AC("INF06__;INF02@E=1,S=1021,G=0,T=0,P=0,C=/{0}:@R=A,S=1005,V={1}:R=B,S=1019,V={2}:R=C,S=1020,V={3}:R=D,S=2|1001,V={4}:R=E,S=2000,V={5}:R=F,S=1011,V={6}:",$Q$2,$G$1,M$2,M$3,$A48,$P$3,$M$1)</f>
        <v/>
      </c>
      <c r="N48" s="22" t="str">
        <f>_xll.Assistant.XL.RIK_AC("INF06__;INF02@E=1,S=1021,G=0,T=0,P=0,C=/{0}:@R=A,S=1005,V={1}:R=B,S=1019,V={2}:R=C,S=1020,V={3}:R=D,S=2|1001,V={4}:R=E,S=2000,V={5}:R=F,S=1011,V={6}:",$Q$2,$G$1,N$2,N$3,$A48,$P$3,$M$1)</f>
        <v/>
      </c>
      <c r="O48" s="23" t="e">
        <f>M48-N48</f>
        <v>#VALUE!</v>
      </c>
      <c r="P48" s="24" t="e">
        <f>IF(N48=0,0,(M48-N48)/N48)</f>
        <v>#VALUE!</v>
      </c>
      <c r="Q48" s="1" t="str">
        <f>_xll.Assistant.XL.MASQUERLIGNESI(AND(C48=0,D48=0,M48=0,N48=0))</f>
        <v/>
      </c>
    </row>
    <row r="49" spans="1:17" ht="15.75" hidden="1" x14ac:dyDescent="0.25">
      <c r="A49" s="1" t="s">
        <v>127</v>
      </c>
      <c r="B49" s="21" t="s">
        <v>35</v>
      </c>
      <c r="C49" s="22" t="str">
        <f>_xll.Assistant.XL.RIK_AC("INF06__;INF02@E=1,S=1021,G=0,T=0,P=0,C=/{0}:@R=A,S=1005,V={1}:R=B,S=1019,V={2}:R=C,S=1020,V={3}:R=D,S=2|1001,V={4}:R=E,S=2000,V={5}:R=F,S=1011,V={6}:",$Q$2,$G$1,C$2,C$3,$A49,$P$3,$M$1)</f>
        <v/>
      </c>
      <c r="D49" s="22" t="str">
        <f>_xll.Assistant.XL.RIK_AC("INF06__;INF02@E=1,S=1021,G=0,T=0,P=0,C=/{0}:@R=A,S=1005,V={1}:R=B,S=1019,V={2}:R=C,S=1020,V={3}:R=D,S=2|1001,V={4}:R=E,S=2000,V={5}:R=F,S=1011,V={6}:",$Q$2,$G$1,D$2,D$3,$A49,$P$3,$M$1)</f>
        <v/>
      </c>
      <c r="E49" s="23" t="e">
        <f>C49-D49</f>
        <v>#VALUE!</v>
      </c>
      <c r="F49" s="24" t="e">
        <f>IF(D49=0,0,(C49-D49)/D49)</f>
        <v>#VALUE!</v>
      </c>
      <c r="G49" s="25" t="s">
        <v>106</v>
      </c>
      <c r="H49" s="25"/>
      <c r="I49" s="25"/>
      <c r="J49" s="25"/>
      <c r="K49" s="25"/>
      <c r="L49" s="25"/>
      <c r="M49" s="22" t="str">
        <f>_xll.Assistant.XL.RIK_AC("INF06__;INF02@E=1,S=1021,G=0,T=0,P=0,C=/{0}:@R=A,S=1005,V={1}:R=B,S=1019,V={2}:R=C,S=1020,V={3}:R=D,S=2|1001,V={4}:R=E,S=2000,V={5}:R=F,S=1011,V={6}:",$Q$2,$G$1,M$2,M$3,$A49,$P$3,$M$1)</f>
        <v/>
      </c>
      <c r="N49" s="22" t="str">
        <f>_xll.Assistant.XL.RIK_AC("INF06__;INF02@E=1,S=1021,G=0,T=0,P=0,C=/{0}:@R=A,S=1005,V={1}:R=B,S=1019,V={2}:R=C,S=1020,V={3}:R=D,S=2|1001,V={4}:R=E,S=2000,V={5}:R=F,S=1011,V={6}:",$Q$2,$G$1,N$2,N$3,$A49,$P$3,$M$1)</f>
        <v/>
      </c>
      <c r="O49" s="23" t="e">
        <f>M49-N49</f>
        <v>#VALUE!</v>
      </c>
      <c r="P49" s="24" t="e">
        <f>IF(N49=0,0,(M49-N49)/N49)</f>
        <v>#VALUE!</v>
      </c>
      <c r="Q49" s="1" t="str">
        <f>_xll.Assistant.XL.MASQUERLIGNESI(AND(C49=0,D49=0,M49=0,N49=0))</f>
        <v/>
      </c>
    </row>
    <row r="50" spans="1:17" ht="17.25" x14ac:dyDescent="0.25">
      <c r="B50" s="21" t="s">
        <v>35</v>
      </c>
      <c r="C50" s="26">
        <f>SUM(C47:C49)</f>
        <v>0</v>
      </c>
      <c r="D50" s="26">
        <f>SUM(D47:D49)</f>
        <v>0</v>
      </c>
      <c r="E50" s="27"/>
      <c r="F50" s="28"/>
      <c r="G50" s="29" t="s">
        <v>128</v>
      </c>
      <c r="H50" s="29"/>
      <c r="I50" s="29"/>
      <c r="J50" s="29"/>
      <c r="K50" s="29"/>
      <c r="L50" s="29"/>
      <c r="M50" s="26">
        <f>SUM(M47:M49)</f>
        <v>0</v>
      </c>
      <c r="N50" s="26">
        <f>SUM(N47:N49)</f>
        <v>0</v>
      </c>
      <c r="O50" s="27"/>
      <c r="P50" s="28"/>
    </row>
    <row r="51" spans="1:17" ht="15.75" hidden="1" x14ac:dyDescent="0.25">
      <c r="A51" s="1" t="s">
        <v>129</v>
      </c>
      <c r="B51" s="21" t="s">
        <v>35</v>
      </c>
      <c r="C51" s="22" t="str">
        <f>_xll.Assistant.XL.RIK_AC("INF06__;INF02@E=1,S=1021,G=0,T=0,P=0,C=/{0}:@R=A,S=1005,V={1}:R=B,S=1019,V={2}:R=C,S=1020,V={3}:R=D,S=2|1001,V={4}:R=E,S=2000,V={5}:R=F,S=1011,V={6}:",$Q$2,$G$1,C$2,C$3,$A51,$P$3,$M$1)</f>
        <v/>
      </c>
      <c r="D51" s="22" t="str">
        <f>_xll.Assistant.XL.RIK_AC("INF06__;INF02@E=1,S=1021,G=0,T=0,P=0,C=/{0}:@R=A,S=1005,V={1}:R=B,S=1019,V={2}:R=C,S=1020,V={3}:R=D,S=2|1001,V={4}:R=E,S=2000,V={5}:R=F,S=1011,V={6}:",$Q$2,$G$1,D$2,D$3,$A51,$P$3,$M$1)</f>
        <v/>
      </c>
      <c r="E51" s="23" t="e">
        <f>C51-D51</f>
        <v>#VALUE!</v>
      </c>
      <c r="F51" s="24" t="e">
        <f>IF(D51=0,0,(C51-D51)/D51)</f>
        <v>#VALUE!</v>
      </c>
      <c r="G51" s="25" t="s">
        <v>130</v>
      </c>
      <c r="H51" s="25"/>
      <c r="I51" s="25"/>
      <c r="J51" s="25"/>
      <c r="K51" s="25"/>
      <c r="L51" s="25"/>
      <c r="M51" s="22" t="str">
        <f>_xll.Assistant.XL.RIK_AC("INF06__;INF02@E=1,S=1021,G=0,T=0,P=0,C=/{0}:@R=A,S=1005,V={1}:R=B,S=1019,V={2}:R=C,S=1020,V={3}:R=D,S=2|1001,V={4}:R=E,S=2000,V={5}:R=F,S=1011,V={6}:",$Q$2,$G$1,M$2,M$3,$A51,$P$3,$M$1)</f>
        <v/>
      </c>
      <c r="N51" s="22" t="str">
        <f>_xll.Assistant.XL.RIK_AC("INF06__;INF02@E=1,S=1021,G=0,T=0,P=0,C=/{0}:@R=A,S=1005,V={1}:R=B,S=1019,V={2}:R=C,S=1020,V={3}:R=D,S=2|1001,V={4}:R=E,S=2000,V={5}:R=F,S=1011,V={6}:",$Q$2,$G$1,N$2,N$3,$A51,$P$3,$M$1)</f>
        <v/>
      </c>
      <c r="O51" s="23" t="e">
        <f>M51-N51</f>
        <v>#VALUE!</v>
      </c>
      <c r="P51" s="24" t="e">
        <f>IF(N51=0,0,(M51-N51)/N51)</f>
        <v>#VALUE!</v>
      </c>
      <c r="Q51" s="1" t="str">
        <f>_xll.Assistant.XL.MASQUERLIGNESI(AND(C51=0,D51=0,M51=0,N51=0))</f>
        <v/>
      </c>
    </row>
    <row r="52" spans="1:17" ht="15.75" hidden="1" x14ac:dyDescent="0.25">
      <c r="A52" s="1" t="s">
        <v>131</v>
      </c>
      <c r="B52" s="21" t="s">
        <v>35</v>
      </c>
      <c r="C52" s="22" t="str">
        <f>_xll.Assistant.XL.RIK_AC("INF06__;INF02@E=1,S=1021,G=0,T=0,P=0,C=/{0}:@R=A,S=1005,V={1}:R=B,S=1019,V={2}:R=C,S=1020,V={3}:R=D,S=2|1001,V={4}:R=E,S=2000,V={5}:R=F,S=1011,V={6}:",$Q$2,$G$1,C$2,C$3,$A52,$P$3,$M$1)</f>
        <v/>
      </c>
      <c r="D52" s="22" t="str">
        <f>_xll.Assistant.XL.RIK_AC("INF06__;INF02@E=1,S=1021,G=0,T=0,P=0,C=/{0}:@R=A,S=1005,V={1}:R=B,S=1019,V={2}:R=C,S=1020,V={3}:R=D,S=2|1001,V={4}:R=E,S=2000,V={5}:R=F,S=1011,V={6}:",$Q$2,$G$1,D$2,D$3,$A52,$P$3,$M$1)</f>
        <v/>
      </c>
      <c r="E52" s="23" t="e">
        <f>C52-D52</f>
        <v>#VALUE!</v>
      </c>
      <c r="F52" s="24" t="e">
        <f>IF(D52=0,0,(C52-D52)/D52)</f>
        <v>#VALUE!</v>
      </c>
      <c r="G52" s="25" t="s">
        <v>132</v>
      </c>
      <c r="H52" s="25"/>
      <c r="I52" s="25"/>
      <c r="J52" s="25"/>
      <c r="K52" s="25"/>
      <c r="L52" s="25"/>
      <c r="M52" s="22" t="str">
        <f>_xll.Assistant.XL.RIK_AC("INF06__;INF02@E=1,S=1021,G=0,T=0,P=0,C=/{0}:@R=A,S=1005,V={1}:R=B,S=1019,V={2}:R=C,S=1020,V={3}:R=D,S=2|1001,V={4}:R=E,S=2000,V={5}:R=F,S=1011,V={6}:",$Q$2,$G$1,M$2,M$3,$A52,$P$3,$M$1)</f>
        <v/>
      </c>
      <c r="N52" s="22" t="str">
        <f>_xll.Assistant.XL.RIK_AC("INF06__;INF02@E=1,S=1021,G=0,T=0,P=0,C=/{0}:@R=A,S=1005,V={1}:R=B,S=1019,V={2}:R=C,S=1020,V={3}:R=D,S=2|1001,V={4}:R=E,S=2000,V={5}:R=F,S=1011,V={6}:",$Q$2,$G$1,N$2,N$3,$A52,$P$3,$M$1)</f>
        <v/>
      </c>
      <c r="O52" s="23" t="e">
        <f>M52-N52</f>
        <v>#VALUE!</v>
      </c>
      <c r="P52" s="24" t="e">
        <f>IF(N52=0,0,(M52-N52)/N52)</f>
        <v>#VALUE!</v>
      </c>
      <c r="Q52" s="1" t="str">
        <f>_xll.Assistant.XL.MASQUERLIGNESI(AND(C52=0,D52=0,M52=0,N52=0))</f>
        <v/>
      </c>
    </row>
    <row r="53" spans="1:17" ht="15.75" hidden="1" x14ac:dyDescent="0.25">
      <c r="A53" s="1" t="s">
        <v>133</v>
      </c>
      <c r="B53" s="21" t="s">
        <v>35</v>
      </c>
      <c r="C53" s="22" t="str">
        <f>_xll.Assistant.XL.RIK_AC("INF06__;INF02@E=1,S=1021,G=0,T=0,P=0,C=/{0}:@R=A,S=1005,V={1}:R=B,S=1019,V={2}:R=C,S=1020,V={3}:R=D,S=2|1001,V={4}:R=E,S=2000,V={5}:R=F,S=1011,V={6}:",$Q$2,$G$1,C$2,C$3,$A53,$P$3,$M$1)</f>
        <v/>
      </c>
      <c r="D53" s="22" t="str">
        <f>_xll.Assistant.XL.RIK_AC("INF06__;INF02@E=1,S=1021,G=0,T=0,P=0,C=/{0}:@R=A,S=1005,V={1}:R=B,S=1019,V={2}:R=C,S=1020,V={3}:R=D,S=2|1001,V={4}:R=E,S=2000,V={5}:R=F,S=1011,V={6}:",$Q$2,$G$1,D$2,D$3,$A53,$P$3,$M$1)</f>
        <v/>
      </c>
      <c r="E53" s="23" t="e">
        <f>C53-D53</f>
        <v>#VALUE!</v>
      </c>
      <c r="F53" s="24" t="e">
        <f>IF(D53=0,0,(C53-D53)/D53)</f>
        <v>#VALUE!</v>
      </c>
      <c r="G53" s="25" t="s">
        <v>134</v>
      </c>
      <c r="H53" s="25"/>
      <c r="I53" s="25"/>
      <c r="J53" s="25"/>
      <c r="K53" s="25"/>
      <c r="L53" s="25"/>
      <c r="M53" s="22" t="str">
        <f>_xll.Assistant.XL.RIK_AC("INF06__;INF02@E=1,S=1021,G=0,T=0,P=0,C=/{0}:@R=A,S=1005,V={1}:R=B,S=1019,V={2}:R=C,S=1020,V={3}:R=D,S=2|1001,V={4}:R=E,S=2000,V={5}:R=F,S=1011,V={6}:",$Q$2,$G$1,M$2,M$3,$A53,$P$3,$M$1)</f>
        <v/>
      </c>
      <c r="N53" s="22" t="str">
        <f>_xll.Assistant.XL.RIK_AC("INF06__;INF02@E=1,S=1021,G=0,T=0,P=0,C=/{0}:@R=A,S=1005,V={1}:R=B,S=1019,V={2}:R=C,S=1020,V={3}:R=D,S=2|1001,V={4}:R=E,S=2000,V={5}:R=F,S=1011,V={6}:",$Q$2,$G$1,N$2,N$3,$A53,$P$3,$M$1)</f>
        <v/>
      </c>
      <c r="O53" s="23" t="e">
        <f>M53-N53</f>
        <v>#VALUE!</v>
      </c>
      <c r="P53" s="24" t="e">
        <f>IF(N53=0,0,(M53-N53)/N53)</f>
        <v>#VALUE!</v>
      </c>
      <c r="Q53" s="1" t="str">
        <f>_xll.Assistant.XL.MASQUERLIGNESI(AND(C53=0,D53=0,M53=0,N53=0))</f>
        <v/>
      </c>
    </row>
    <row r="54" spans="1:17" ht="17.25" x14ac:dyDescent="0.25">
      <c r="B54" s="21" t="s">
        <v>35</v>
      </c>
      <c r="C54" s="26">
        <f>SUM(C51:C53)</f>
        <v>0</v>
      </c>
      <c r="D54" s="26">
        <f>SUM(D51:D53)</f>
        <v>0</v>
      </c>
      <c r="E54" s="27"/>
      <c r="F54" s="28"/>
      <c r="G54" s="29" t="s">
        <v>135</v>
      </c>
      <c r="H54" s="29"/>
      <c r="I54" s="29"/>
      <c r="J54" s="29"/>
      <c r="K54" s="29"/>
      <c r="L54" s="29"/>
      <c r="M54" s="26">
        <f>SUM(M51:M53)</f>
        <v>0</v>
      </c>
      <c r="N54" s="26">
        <f>SUM(N51:N53)</f>
        <v>0</v>
      </c>
      <c r="O54" s="27"/>
      <c r="P54" s="28"/>
    </row>
    <row r="55" spans="1:17" ht="17.25" x14ac:dyDescent="0.25">
      <c r="B55" s="21" t="s">
        <v>35</v>
      </c>
      <c r="C55" s="30">
        <f>C50+C54</f>
        <v>0</v>
      </c>
      <c r="D55" s="30">
        <f>D50+D54</f>
        <v>0</v>
      </c>
      <c r="E55" s="31"/>
      <c r="F55" s="20"/>
      <c r="G55" s="32" t="s">
        <v>136</v>
      </c>
      <c r="H55" s="32"/>
      <c r="I55" s="32"/>
      <c r="J55" s="32"/>
      <c r="K55" s="32"/>
      <c r="L55" s="32"/>
      <c r="M55" s="30">
        <f>M50+M54</f>
        <v>0</v>
      </c>
      <c r="N55" s="30">
        <f>N50+N54</f>
        <v>0</v>
      </c>
      <c r="O55" s="31"/>
      <c r="P55" s="20"/>
    </row>
    <row r="56" spans="1:17" ht="15.75" hidden="1" x14ac:dyDescent="0.25">
      <c r="A56" s="1" t="s">
        <v>137</v>
      </c>
      <c r="B56" s="21" t="s">
        <v>35</v>
      </c>
      <c r="C56" s="22" t="str">
        <f>_xll.Assistant.XL.RIK_AC("INF06__;INF02@E=1,S=1021,G=0,T=0,P=0,C=/{0}:@R=A,S=1005,V={1}:R=B,S=1019,V={2}:R=C,S=1020,V={3}:R=D,S=2|1001,V={4}:R=E,S=2000,V={5}:R=F,S=1011,V={6}:",$Q$2,$G$1,C$2,C$3,$A56,$P$3,$M$1)</f>
        <v/>
      </c>
      <c r="D56" s="22" t="str">
        <f>_xll.Assistant.XL.RIK_AC("INF06__;INF02@E=1,S=1021,G=0,T=0,P=0,C=/{0}:@R=A,S=1005,V={1}:R=B,S=1019,V={2}:R=C,S=1020,V={3}:R=D,S=2|1001,V={4}:R=E,S=2000,V={5}:R=F,S=1011,V={6}:",$Q$2,$G$1,D$2,D$3,$A56,$P$3,$M$1)</f>
        <v/>
      </c>
      <c r="E56" s="23" t="e">
        <f>C56-D56</f>
        <v>#VALUE!</v>
      </c>
      <c r="F56" s="24" t="e">
        <f>IF(D56=0,0,(C56-D56)/D56)</f>
        <v>#VALUE!</v>
      </c>
      <c r="G56" s="25" t="s">
        <v>138</v>
      </c>
      <c r="H56" s="25"/>
      <c r="I56" s="25"/>
      <c r="J56" s="25"/>
      <c r="K56" s="25"/>
      <c r="L56" s="25"/>
      <c r="M56" s="22" t="str">
        <f>_xll.Assistant.XL.RIK_AC("INF06__;INF02@E=1,S=1021,G=0,T=0,P=0,C=/{0}:@R=A,S=1005,V={1}:R=B,S=1019,V={2}:R=C,S=1020,V={3}:R=D,S=2|1001,V={4}:R=E,S=2000,V={5}:R=F,S=1011,V={6}:",$Q$2,$G$1,M$2,M$3,$A56,$P$3,$M$1)</f>
        <v/>
      </c>
      <c r="N56" s="22" t="str">
        <f>_xll.Assistant.XL.RIK_AC("INF06__;INF02@E=1,S=1021,G=0,T=0,P=0,C=/{0}:@R=A,S=1005,V={1}:R=B,S=1019,V={2}:R=C,S=1020,V={3}:R=D,S=2|1001,V={4}:R=E,S=2000,V={5}:R=F,S=1011,V={6}:",$Q$2,$G$1,N$2,N$3,$A56,$P$3,$M$1)</f>
        <v/>
      </c>
      <c r="O56" s="23" t="e">
        <f>M56-N56</f>
        <v>#VALUE!</v>
      </c>
      <c r="P56" s="24" t="e">
        <f>IF(N56=0,0,(M56-N56)/N56)</f>
        <v>#VALUE!</v>
      </c>
      <c r="Q56" s="1" t="str">
        <f>_xll.Assistant.XL.MASQUERLIGNESI(AND(C56=0,D56=0,M56=0,N56=0))</f>
        <v/>
      </c>
    </row>
    <row r="57" spans="1:17" ht="15.75" hidden="1" x14ac:dyDescent="0.25">
      <c r="A57" s="1" t="s">
        <v>139</v>
      </c>
      <c r="B57" s="21" t="s">
        <v>35</v>
      </c>
      <c r="C57" s="22" t="str">
        <f>_xll.Assistant.XL.RIK_AC("INF06__;INF02@E=1,S=1021,G=0,T=0,P=0,C=/{0}:@R=A,S=1005,V={1}:R=B,S=1019,V={2}:R=C,S=1020,V={3}:R=D,S=2|1001,V={4}:R=E,S=2000,V={5}:R=F,S=1011,V={6}:",$Q$2,$G$1,C$2,C$3,$A57,$P$3,$M$1)</f>
        <v/>
      </c>
      <c r="D57" s="22" t="str">
        <f>_xll.Assistant.XL.RIK_AC("INF06__;INF02@E=1,S=1021,G=0,T=0,P=0,C=/{0}:@R=A,S=1005,V={1}:R=B,S=1019,V={2}:R=C,S=1020,V={3}:R=D,S=2|1001,V={4}:R=E,S=2000,V={5}:R=F,S=1011,V={6}:",$Q$2,$G$1,D$2,D$3,$A57,$P$3,$M$1)</f>
        <v/>
      </c>
      <c r="E57" s="23" t="e">
        <f>C57-D57</f>
        <v>#VALUE!</v>
      </c>
      <c r="F57" s="24" t="e">
        <f>IF(D57=0,0,(C57-D57)/D57)</f>
        <v>#VALUE!</v>
      </c>
      <c r="G57" s="25" t="s">
        <v>140</v>
      </c>
      <c r="H57" s="25"/>
      <c r="I57" s="25"/>
      <c r="J57" s="25"/>
      <c r="K57" s="25"/>
      <c r="L57" s="25"/>
      <c r="M57" s="22" t="str">
        <f>_xll.Assistant.XL.RIK_AC("INF06__;INF02@E=1,S=1021,G=0,T=0,P=0,C=/{0}:@R=A,S=1005,V={1}:R=B,S=1019,V={2}:R=C,S=1020,V={3}:R=D,S=2|1001,V={4}:R=E,S=2000,V={5}:R=F,S=1011,V={6}:",$Q$2,$G$1,M$2,M$3,$A57,$P$3,$M$1)</f>
        <v/>
      </c>
      <c r="N57" s="22" t="str">
        <f>_xll.Assistant.XL.RIK_AC("INF06__;INF02@E=1,S=1021,G=0,T=0,P=0,C=/{0}:@R=A,S=1005,V={1}:R=B,S=1019,V={2}:R=C,S=1020,V={3}:R=D,S=2|1001,V={4}:R=E,S=2000,V={5}:R=F,S=1011,V={6}:",$Q$2,$G$1,N$2,N$3,$A57,$P$3,$M$1)</f>
        <v/>
      </c>
      <c r="O57" s="23" t="e">
        <f>M57-N57</f>
        <v>#VALUE!</v>
      </c>
      <c r="P57" s="24" t="e">
        <f>IF(N57=0,0,(M57-N57)/N57)</f>
        <v>#VALUE!</v>
      </c>
      <c r="Q57" s="1" t="str">
        <f>_xll.Assistant.XL.MASQUERLIGNESI(AND(C57=0,D57=0,M57=0,N57=0))</f>
        <v/>
      </c>
    </row>
    <row r="58" spans="1:17" ht="16.5" x14ac:dyDescent="0.25">
      <c r="B58" s="21" t="s">
        <v>35</v>
      </c>
      <c r="C58" s="33" t="e">
        <f>C15+C31+C39+C50</f>
        <v>#VALUE!</v>
      </c>
      <c r="D58" s="33" t="e">
        <f>D15+D31+D39+D50</f>
        <v>#VALUE!</v>
      </c>
      <c r="E58" s="34"/>
      <c r="F58" s="34"/>
      <c r="G58" s="35" t="s">
        <v>141</v>
      </c>
      <c r="H58" s="35"/>
      <c r="I58" s="35"/>
      <c r="J58" s="35"/>
      <c r="K58" s="35"/>
      <c r="L58" s="35"/>
      <c r="M58" s="33" t="e">
        <f>M15+M31+M39+M50</f>
        <v>#VALUE!</v>
      </c>
      <c r="N58" s="33" t="e">
        <f>N15+N31+N39+N50</f>
        <v>#VALUE!</v>
      </c>
      <c r="O58" s="34"/>
      <c r="P58" s="34"/>
    </row>
    <row r="59" spans="1:17" ht="16.5" x14ac:dyDescent="0.25">
      <c r="B59" s="21" t="s">
        <v>35</v>
      </c>
      <c r="C59" s="33" t="e">
        <f>C29+C32+C44+C54+C56+C57</f>
        <v>#VALUE!</v>
      </c>
      <c r="D59" s="33" t="e">
        <f>D29+D32+D44+D54+D56+D57</f>
        <v>#VALUE!</v>
      </c>
      <c r="E59" s="34"/>
      <c r="F59" s="34"/>
      <c r="G59" s="35" t="s">
        <v>142</v>
      </c>
      <c r="H59" s="35"/>
      <c r="I59" s="35"/>
      <c r="J59" s="35"/>
      <c r="K59" s="35"/>
      <c r="L59" s="35"/>
      <c r="M59" s="33" t="e">
        <f>M29+M32+M44+M54+M56+M57</f>
        <v>#VALUE!</v>
      </c>
      <c r="N59" s="33" t="e">
        <f>N29+N32+N44+N54+N56+N57</f>
        <v>#VALUE!</v>
      </c>
      <c r="O59" s="34"/>
      <c r="P59" s="34"/>
    </row>
    <row r="60" spans="1:17" ht="16.5" x14ac:dyDescent="0.25">
      <c r="B60" s="21" t="s">
        <v>35</v>
      </c>
      <c r="C60" s="33" t="e">
        <f>C58+C59</f>
        <v>#VALUE!</v>
      </c>
      <c r="D60" s="33" t="e">
        <f>D58+D59</f>
        <v>#VALUE!</v>
      </c>
      <c r="E60" s="34"/>
      <c r="F60" s="34"/>
      <c r="G60" s="35" t="s">
        <v>143</v>
      </c>
      <c r="H60" s="35"/>
      <c r="I60" s="35"/>
      <c r="J60" s="35"/>
      <c r="K60" s="35"/>
      <c r="L60" s="35"/>
      <c r="M60" s="33" t="e">
        <f>M58+M59</f>
        <v>#VALUE!</v>
      </c>
      <c r="N60" s="33" t="e">
        <f>N58+N59</f>
        <v>#VALUE!</v>
      </c>
      <c r="O60" s="34"/>
      <c r="P60" s="34"/>
    </row>
  </sheetData>
  <mergeCells count="61">
    <mergeCell ref="G60:L60"/>
    <mergeCell ref="G54:L54"/>
    <mergeCell ref="G55:L55"/>
    <mergeCell ref="G56:L56"/>
    <mergeCell ref="G57:L57"/>
    <mergeCell ref="G58:L58"/>
    <mergeCell ref="G59:L59"/>
    <mergeCell ref="G48:L48"/>
    <mergeCell ref="G49:L49"/>
    <mergeCell ref="G50:L50"/>
    <mergeCell ref="G51:L51"/>
    <mergeCell ref="G52:L52"/>
    <mergeCell ref="G53:L53"/>
    <mergeCell ref="G42:L42"/>
    <mergeCell ref="G43:L43"/>
    <mergeCell ref="G44:L44"/>
    <mergeCell ref="G45:L45"/>
    <mergeCell ref="G46:L46"/>
    <mergeCell ref="G47:L47"/>
    <mergeCell ref="G36:L36"/>
    <mergeCell ref="G37:L37"/>
    <mergeCell ref="G38:L38"/>
    <mergeCell ref="G39:L39"/>
    <mergeCell ref="G40:L40"/>
    <mergeCell ref="G41:L41"/>
    <mergeCell ref="G30:L30"/>
    <mergeCell ref="G31:L31"/>
    <mergeCell ref="G32:L32"/>
    <mergeCell ref="G33:L33"/>
    <mergeCell ref="G34:L34"/>
    <mergeCell ref="G35:L35"/>
    <mergeCell ref="G24:L24"/>
    <mergeCell ref="G25:L25"/>
    <mergeCell ref="G26:L26"/>
    <mergeCell ref="G27:L27"/>
    <mergeCell ref="G28:L28"/>
    <mergeCell ref="G29:L29"/>
    <mergeCell ref="G18:L18"/>
    <mergeCell ref="G19:L19"/>
    <mergeCell ref="G20:L20"/>
    <mergeCell ref="G21:L21"/>
    <mergeCell ref="G22:L22"/>
    <mergeCell ref="G23:L23"/>
    <mergeCell ref="G12:L12"/>
    <mergeCell ref="G13:L13"/>
    <mergeCell ref="G14:L14"/>
    <mergeCell ref="G15:L15"/>
    <mergeCell ref="G16:L16"/>
    <mergeCell ref="G17:L17"/>
    <mergeCell ref="G6:L6"/>
    <mergeCell ref="G7:L7"/>
    <mergeCell ref="G8:L8"/>
    <mergeCell ref="G9:L9"/>
    <mergeCell ref="G10:L10"/>
    <mergeCell ref="G11:L11"/>
    <mergeCell ref="G1:J1"/>
    <mergeCell ref="M1:P1"/>
    <mergeCell ref="C4:F4"/>
    <mergeCell ref="G4:I4"/>
    <mergeCell ref="J4:K4"/>
    <mergeCell ref="M4:P4"/>
  </mergeCells>
  <conditionalFormatting sqref="O6:O57">
    <cfRule type="iconSet" priority="4">
      <iconSet iconSet="3Arrows" showValue="0">
        <cfvo type="percent" val="0"/>
        <cfvo type="num" val="0"/>
        <cfvo type="num" val="0" gte="0"/>
      </iconSet>
    </cfRule>
  </conditionalFormatting>
  <conditionalFormatting sqref="E6:E57">
    <cfRule type="iconSet" priority="3">
      <iconSet iconSet="3Arrows" showValue="0">
        <cfvo type="percent" val="0"/>
        <cfvo type="num" val="0"/>
        <cfvo type="num" val="0" gte="0"/>
      </iconSet>
    </cfRule>
  </conditionalFormatting>
  <conditionalFormatting sqref="F6:F8 F10:F14 F16:F28 F40:F43 F47:F49 F51:F53 F56:F57 F31:F38">
    <cfRule type="colorScale" priority="2">
      <colorScale>
        <cfvo type="min"/>
        <cfvo type="num" val="0"/>
        <cfvo type="max"/>
        <color theme="5"/>
        <color theme="6"/>
        <color theme="9"/>
      </colorScale>
    </cfRule>
  </conditionalFormatting>
  <conditionalFormatting sqref="P6:P8 P10:P14 P16:P28 P40:P43 P47:P49 P51:P53 P56:P57 P31:P38">
    <cfRule type="colorScale" priority="1">
      <colorScale>
        <cfvo type="min"/>
        <cfvo type="num" val="0"/>
        <cfvo type="max"/>
        <color theme="5"/>
        <color theme="6"/>
        <color theme="9"/>
      </colorScale>
    </cfRule>
  </conditionalFormatting>
  <dataValidations count="3">
    <dataValidation type="list" allowBlank="1" showInputMessage="1" showErrorMessage="1" sqref="P2" xr:uid="{C055A006-564A-43C1-9F63-E30CE2F97B26}">
      <formula1>$Y$1:$Y$2</formula1>
    </dataValidation>
    <dataValidation type="list" allowBlank="1" showInputMessage="1" showErrorMessage="1" sqref="J4:K4" xr:uid="{C8354A65-FFCF-4296-8D1E-B5929C9199B4}">
      <formula1>$AE$1:$AE$12</formula1>
    </dataValidation>
    <dataValidation type="list" allowBlank="1" showInputMessage="1" showErrorMessage="1" sqref="R1" xr:uid="{65D29585-B2E3-4E16-B311-6780CBAD88C5}">
      <formula1>$AC$1:$AC$6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Prise en Main</vt:lpstr>
      <vt:lpstr>SIG - Suivi Mensuel</vt:lpstr>
      <vt:lpstr>SIG - Suivi Mensuel &amp; Cumulé 1</vt:lpstr>
      <vt:lpstr>SIG - Suivi Mensuel &amp; Cumulé 2</vt:lpstr>
      <vt:lpstr>'SIG - Suivi Mensuel &amp; Cumulé 1'!Zone_d_impression</vt:lpstr>
      <vt:lpstr>'SIG - Suivi Mensuel &amp; Cumulé 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 CORMAND</dc:creator>
  <cp:lastModifiedBy>Elodie CORMAND</cp:lastModifiedBy>
  <dcterms:created xsi:type="dcterms:W3CDTF">2018-05-31T08:04:44Z</dcterms:created>
  <dcterms:modified xsi:type="dcterms:W3CDTF">2018-05-31T08:14:45Z</dcterms:modified>
</cp:coreProperties>
</file>