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56D6F6DF-335C-443C-8E92-AA4E1A5653F5}" xr6:coauthVersionLast="47" xr6:coauthVersionMax="47" xr10:uidLastSave="{00000000-0000-0000-0000-000000000000}"/>
  <bookViews>
    <workbookView xWindow="-120" yWindow="-120" windowWidth="29040" windowHeight="15840" xr2:uid="{D291E4BA-866A-46C7-9629-14AF02C70D3D}"/>
  </bookViews>
  <sheets>
    <sheet name="REGISTRE DU PERSONNE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L52" i="1"/>
  <c r="B1" i="1"/>
  <c r="R6" i="1"/>
  <c r="S6" i="1" s="1"/>
  <c r="D14" i="1"/>
  <c r="S5" i="1" l="1"/>
  <c r="R5" i="1" s="1"/>
  <c r="T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14" authorId="0" shapeId="0" xr:uid="{43FE9C22-5C84-4FF4-97BB-C374E3F25A0C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<sst xmlns="http://schemas.openxmlformats.org/spreadsheetml/2006/main" count="235" uniqueCount="107">
  <si>
    <t>SOCIÉTÉ - SIREN</t>
  </si>
  <si>
    <t>ÉTABLISSEMENT - NIC</t>
  </si>
  <si>
    <t>CATÉGORIE</t>
  </si>
  <si>
    <t>DATE DE SITUATION</t>
  </si>
  <si>
    <t>Dae de Début</t>
  </si>
  <si>
    <t>*</t>
  </si>
  <si>
    <t>Date de Fin</t>
  </si>
  <si>
    <t>Date Embauche</t>
  </si>
  <si>
    <t>Matricule</t>
  </si>
  <si>
    <t>Nom et Prénom</t>
  </si>
  <si>
    <t>Date de Naissance</t>
  </si>
  <si>
    <t>Sexe</t>
  </si>
  <si>
    <t>Libellé Emploi</t>
  </si>
  <si>
    <t>Nature Emploi</t>
  </si>
  <si>
    <t>Temps de Travail</t>
  </si>
  <si>
    <t>Date Sortie</t>
  </si>
  <si>
    <t>Contrat de travail à durée indéterminée de droit privé</t>
  </si>
  <si>
    <t>Temps plein</t>
  </si>
  <si>
    <t>Temps partiel</t>
  </si>
  <si>
    <t>HOMME</t>
  </si>
  <si>
    <t>Contrat de travail à durée déterminée de droit privé</t>
  </si>
  <si>
    <t>Total</t>
  </si>
  <si>
    <t>FEMME</t>
  </si>
  <si>
    <t>995002433</t>
  </si>
  <si>
    <t>7000</t>
  </si>
  <si>
    <t>Belle Jeanine</t>
  </si>
  <si>
    <t>Agents de maîtrise en fabricat</t>
  </si>
  <si>
    <t>2000</t>
  </si>
  <si>
    <t>Jecrute Aline</t>
  </si>
  <si>
    <t>Cadres spécialistes des ressou</t>
  </si>
  <si>
    <t>5201</t>
  </si>
  <si>
    <t>Jeune Lalie</t>
  </si>
  <si>
    <t>Cadres commerciaux des PME (ho</t>
  </si>
  <si>
    <t>7103</t>
  </si>
  <si>
    <t>Bal Joseph</t>
  </si>
  <si>
    <t>Technicien industrie matériaux</t>
  </si>
  <si>
    <t>4099</t>
  </si>
  <si>
    <t>Durand Vincent</t>
  </si>
  <si>
    <t>Secrétaires</t>
  </si>
  <si>
    <t>5216</t>
  </si>
  <si>
    <t>Fortin Maude</t>
  </si>
  <si>
    <t>3101</t>
  </si>
  <si>
    <t>Bonnefoy Patrice</t>
  </si>
  <si>
    <t>Employé qualifié services du p</t>
  </si>
  <si>
    <t>5099</t>
  </si>
  <si>
    <t>Demi Anouk</t>
  </si>
  <si>
    <t>7102</t>
  </si>
  <si>
    <t>Hellébore Rose</t>
  </si>
  <si>
    <t>7109</t>
  </si>
  <si>
    <t>Mars Célia</t>
  </si>
  <si>
    <t>7110</t>
  </si>
  <si>
    <t>Oronge Florian</t>
  </si>
  <si>
    <t>2101</t>
  </si>
  <si>
    <t>Solène Justine</t>
  </si>
  <si>
    <t>6205</t>
  </si>
  <si>
    <t>Berger Louis</t>
  </si>
  <si>
    <t>Agents de maît. entretien géné</t>
  </si>
  <si>
    <t>5000</t>
  </si>
  <si>
    <t>Dupont Stéphane</t>
  </si>
  <si>
    <t>6207</t>
  </si>
  <si>
    <t>Milou Jacques</t>
  </si>
  <si>
    <t>3103</t>
  </si>
  <si>
    <t>Delpuech Jacquot</t>
  </si>
  <si>
    <t>4300</t>
  </si>
  <si>
    <t>Duchef Alain</t>
  </si>
  <si>
    <t>Cadres chargés d'études économ</t>
  </si>
  <si>
    <t>6202</t>
  </si>
  <si>
    <t>Ocarina Jennifer</t>
  </si>
  <si>
    <t>6208</t>
  </si>
  <si>
    <t>Page Maurice</t>
  </si>
  <si>
    <t>3106</t>
  </si>
  <si>
    <t>Hervouet Anselme</t>
  </si>
  <si>
    <t>Secrétaire niv supérieur (non</t>
  </si>
  <si>
    <t>4302</t>
  </si>
  <si>
    <t>Levêque Christiane</t>
  </si>
  <si>
    <t>3808</t>
  </si>
  <si>
    <t>Cabril Claudio</t>
  </si>
  <si>
    <t>Employés administratifs qualif</t>
  </si>
  <si>
    <t>7980</t>
  </si>
  <si>
    <t>Ducerf Marjorie</t>
  </si>
  <si>
    <t>3000</t>
  </si>
  <si>
    <t>Jeconte Louis</t>
  </si>
  <si>
    <t>8520</t>
  </si>
  <si>
    <t>Pineau Gwénaëlle</t>
  </si>
  <si>
    <t>3220</t>
  </si>
  <si>
    <t>Thibault Florence</t>
  </si>
  <si>
    <t>5215</t>
  </si>
  <si>
    <t>Louette Jean-Paul</t>
  </si>
  <si>
    <t>6100</t>
  </si>
  <si>
    <t>Marin Antoinette</t>
  </si>
  <si>
    <t>4250</t>
  </si>
  <si>
    <t>Gaillot Camille</t>
  </si>
  <si>
    <t>8600</t>
  </si>
  <si>
    <t>Duval Thierry</t>
  </si>
  <si>
    <t>3102</t>
  </si>
  <si>
    <t>Dulac Joseph</t>
  </si>
  <si>
    <t>7100</t>
  </si>
  <si>
    <t>Duroc Marcel</t>
  </si>
  <si>
    <t>4200</t>
  </si>
  <si>
    <t>Pin Julie</t>
  </si>
  <si>
    <t>8260</t>
  </si>
  <si>
    <t>Atlanta Marc</t>
  </si>
  <si>
    <t>8800</t>
  </si>
  <si>
    <t>Jean Romain</t>
  </si>
  <si>
    <t>NON DETERMINE</t>
  </si>
  <si>
    <t>2105</t>
  </si>
  <si>
    <t>Vilmorin Alexandre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</si>
</sst>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4"/>
      <color theme="0"/>
      <name val="Segoe UI"/>
      <family val="2"/>
    </font>
    <font>
      <b/>
      <sz val="13"/>
      <color theme="0"/>
      <name val="Segoe UI"/>
      <family val="2"/>
    </font>
    <font>
      <sz val="11"/>
      <color theme="0" tint="-0.14999847407452621"/>
      <name val="Calibri"/>
      <family val="2"/>
      <scheme val="minor"/>
    </font>
    <font>
      <i/>
      <sz val="13"/>
      <color theme="1"/>
      <name val="Segoe UI Light"/>
      <family val="2"/>
    </font>
    <font>
      <b/>
      <sz val="12"/>
      <color theme="0"/>
      <name val="Segoe UI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/>
      <right/>
      <top/>
      <bottom style="dotted">
        <color theme="2" tint="-0.499984740745262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3" borderId="0" xfId="0" applyFont="1" applyFill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49" fontId="4" fillId="0" borderId="6" xfId="0" applyNumberFormat="1" applyFont="1" applyBorder="1" applyAlignment="1">
      <alignment horizontal="left" vertical="center" indent="6"/>
    </xf>
    <xf numFmtId="0" fontId="1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19" formatCode="dd/mm/yyyy"/>
    </dxf>
    <dxf>
      <numFmt numFmtId="30" formatCode="@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C9A0B6-2773-4AC0-89DF-BDEAED138BAC}" name="TableauD14" displayName="TableauD14" ref="D15:L52" totalsRowCount="1">
  <autoFilter ref="D15:L51" xr:uid="{7BC9A0B6-2773-4AC0-89DF-BDEAED138BAC}"/>
  <tableColumns count="9">
    <tableColumn id="1" xr3:uid="{32BD05AF-B181-48CC-9787-29169567EC14}" name="Date Embauche" totalsRowLabel="Total" dataDxfId="7"/>
    <tableColumn id="2" xr3:uid="{DE6FDC08-C0BE-4E73-8F90-FCAEF418B7A9}" name="Matricule" dataDxfId="6"/>
    <tableColumn id="3" xr3:uid="{5E8757E6-AD26-4A85-A4CC-D1FD634B37B9}" name="Nom et Prénom" totalsRowFunction="count"/>
    <tableColumn id="4" xr3:uid="{21CFBE4E-610C-442F-9572-F568E1DABDE8}" name="Date de Naissance" dataDxfId="5"/>
    <tableColumn id="5" xr3:uid="{FA596E09-D1B2-4A14-9085-F7D17A1CA5F7}" name="Sexe" dataDxfId="4"/>
    <tableColumn id="6" xr3:uid="{49BFCE78-C3F6-4FA6-99B0-83B574893F72}" name="Libellé Emploi" dataDxfId="3"/>
    <tableColumn id="7" xr3:uid="{723FF5B6-4DDB-4B87-9525-3E6DCFABBC89}" name="Nature Emploi" dataDxfId="2"/>
    <tableColumn id="8" xr3:uid="{56A4D379-017E-4D1B-9ACF-59F21D8C55BA}" name="Temps de Travail" dataDxfId="1"/>
    <tableColumn id="9" xr3:uid="{E3F69D9F-4F06-4923-91F9-29D62035E0F8}" name="Date Sortie" totalsRowFunction="count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leu 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ABBC-589C-4102-AA98-EE47D3AD70E5}">
  <dimension ref="B1:T325"/>
  <sheetViews>
    <sheetView showGridLines="0" tabSelected="1" zoomScale="90" zoomScaleNormal="90" workbookViewId="0">
      <pane ySplit="15" topLeftCell="A16" activePane="bottomLeft" state="frozen"/>
      <selection pane="bottomLeft" activeCell="B1" sqref="B1:N1"/>
    </sheetView>
  </sheetViews>
  <sheetFormatPr baseColWidth="10" defaultColWidth="11.42578125" defaultRowHeight="15" x14ac:dyDescent="0.25"/>
  <cols>
    <col min="1" max="1" width="6.42578125" customWidth="1"/>
    <col min="3" max="3" width="10" customWidth="1"/>
    <col min="4" max="4" width="23.5703125" bestFit="1" customWidth="1"/>
    <col min="5" max="5" width="21.140625" customWidth="1"/>
    <col min="6" max="7" width="22.42578125" customWidth="1"/>
    <col min="8" max="8" width="16.7109375" customWidth="1"/>
    <col min="9" max="9" width="40.42578125" customWidth="1"/>
    <col min="10" max="10" width="49.5703125" bestFit="1" customWidth="1"/>
    <col min="11" max="11" width="22.7109375" customWidth="1"/>
    <col min="12" max="12" width="23.140625" customWidth="1"/>
    <col min="13" max="13" width="9.28515625" customWidth="1"/>
    <col min="15" max="15" width="6.42578125" customWidth="1"/>
  </cols>
  <sheetData>
    <row r="1" spans="2:20" ht="44.25" customHeight="1" x14ac:dyDescent="0.25">
      <c r="B1" s="25" t="str">
        <f>"REGISTRE DU PERSONNEL AU "&amp;TEXT(L6,"jj/mm/aaaa")</f>
        <v>REGISTRE DU PERSONNEL AU 31/12/2019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20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0" x14ac:dyDescent="0.25">
      <c r="B3" s="4"/>
      <c r="N3" s="5"/>
    </row>
    <row r="4" spans="2:20" x14ac:dyDescent="0.25">
      <c r="B4" s="4"/>
      <c r="N4" s="5"/>
    </row>
    <row r="5" spans="2:20" ht="37.5" x14ac:dyDescent="0.25">
      <c r="B5" s="4"/>
      <c r="D5" s="6" t="s">
        <v>0</v>
      </c>
      <c r="F5" s="6" t="s">
        <v>1</v>
      </c>
      <c r="H5" s="6" t="s">
        <v>2</v>
      </c>
      <c r="L5" s="6" t="s">
        <v>3</v>
      </c>
      <c r="N5" s="5"/>
      <c r="Q5" s="7" t="s">
        <v>4</v>
      </c>
      <c r="R5" s="8">
        <f>EOMONTH(S5,0)</f>
        <v>43496</v>
      </c>
      <c r="S5" s="7" t="str">
        <f>"01/"&amp;"01/"&amp;TEXT(R6,"aaaa")</f>
        <v>01/01/2019</v>
      </c>
      <c r="T5" s="7" t="str">
        <f>MID(S5,7,4)&amp;MID(S5,4,2)&amp;".."&amp;MID(S6,7,4)&amp;MID(S6,4,2)</f>
        <v>201901..201912</v>
      </c>
    </row>
    <row r="6" spans="2:20" s="18" customFormat="1" ht="25.5" customHeight="1" x14ac:dyDescent="0.25">
      <c r="B6" s="17"/>
      <c r="D6" s="19" t="s">
        <v>23</v>
      </c>
      <c r="F6" s="19" t="s">
        <v>5</v>
      </c>
      <c r="H6" s="24" t="s">
        <v>5</v>
      </c>
      <c r="L6" s="20">
        <v>43830</v>
      </c>
      <c r="N6" s="21"/>
      <c r="Q6" s="22" t="s">
        <v>6</v>
      </c>
      <c r="R6" s="23">
        <f>L6</f>
        <v>43830</v>
      </c>
      <c r="S6" s="22" t="str">
        <f>"01/"&amp;TEXT(R6,"mm")&amp;"/"&amp;TEXT(R6,"aaaa")</f>
        <v>01/12/2019</v>
      </c>
      <c r="T6" s="22"/>
    </row>
    <row r="7" spans="2:20" x14ac:dyDescent="0.25">
      <c r="B7" s="4"/>
      <c r="K7" s="9"/>
      <c r="N7" s="5"/>
    </row>
    <row r="8" spans="2:20" x14ac:dyDescent="0.25">
      <c r="B8" s="4"/>
      <c r="K8" s="9"/>
      <c r="N8" s="5"/>
    </row>
    <row r="9" spans="2:20" x14ac:dyDescent="0.25">
      <c r="B9" s="4"/>
      <c r="K9" s="9"/>
      <c r="N9" s="5"/>
    </row>
    <row r="10" spans="2:20" ht="34.5" customHeight="1" x14ac:dyDescent="0.25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2:20" x14ac:dyDescent="0.25">
      <c r="B11" s="4"/>
      <c r="N11" s="5"/>
    </row>
    <row r="12" spans="2:20" x14ac:dyDescent="0.25">
      <c r="B12" s="4"/>
      <c r="N12" s="5"/>
    </row>
    <row r="13" spans="2:20" x14ac:dyDescent="0.25">
      <c r="B13" s="4"/>
      <c r="N13" s="5"/>
    </row>
    <row r="14" spans="2:20" x14ac:dyDescent="0.25">
      <c r="B14" s="4"/>
      <c r="D14" t="str">
        <f>_xll.Assistant.XL.RIK_AL("INF54__1_1_1,F=B='1',U='0',I='0',FN='Calibri',FS='11',FC='#FFFFFF',BC='#00008B',AH='1',AV='1',Br=[$top-$bottom],BrS='1',BrC='#778899'_1,C=Total,F=B='1',U='0',I='0',FN='Calibri',FS='10',FC='#000000',BC='#FFFFFF',AH='1',AV"&amp;"='1',Br=[$top-$bottom],BrS='1',BrC='#778899'_0_0_0_1_D=37x9;INF03@L=Date Embauche,E=0,G=0,T=0,P=1,F=[19],Y=1,O=NF='Date'_B='0'_U='0'_I='0'_FN='Calibri'_FS='10'_FC='#000000'_BC='#FFFFFF'_AH='2'_AV='1'_Br=[]_BrS='0'_BrC='#"&amp;"FFFFFF'_WpT='0':L=Matricule,E=0,G=0,T=0,P=0,F=[33],Y=1,O=NF='Texte'_B='0'_U='0'_I='0'_FN='Calibri'_FS='10'_FC='#000000'_BC='#FFFFFF'_AH='2'_AV='1'_Br=[]_BrS='0'_BrC='#FFFFFF'_WpT='0':L=Nom et Prénom,E=0,G=0,T=0,P=0,F=CON"&amp;"CATENER([18];{g} {g};[50]),Y=1,O=NF='Standard'_B='0'_U='0'_I='0'_FN='Calibri'_FS='10'_FC='#000000'_BC='#FFFFFF'_AH='1'_AV='1'_Br=[]_BrS='0'_BrC='#FFFFFF'_WpT='0':L=Date de Naissance,E=0,G=0,T=0,P=0,F=[37],Y=1,O=NF='Date'"&amp;"_B='0'_U='0'_I='0'_FN='Calibri'_FS='10'_FC='#000000'_BC='#FFFFFF'_AH='2'_AV='1'_Br=[]_BrS='0'_BrC='#FFFFFF'_WpT='0':L=Sexe,E=0,G=0,T=0,P=0,F=[36],Y=1,O=NF='Date'_B='0'_U='0'_I='0'_FN='Calibri'_FS='10'_FC='#000000'_BC='#F"&amp;"FFFFF'_AH='1'_AV='1'_Br=[]_BrS='0'_BrC='#FFFFFF'_WpT='0':L=Libellé Emploi,E=0,G=0,T=0,P=0,F=[25],Y=1,O=NF='Texte'_B='0'_U='0'_I='0'_FN='Calibri'_FS='10'_FC='#000000'_BC='#FFFFFF'_AH='1'_AV='1'_Br=[]_BrS='0'_BrC='#FFFFFF'"&amp;"_WpT='0':L=Nature Emploi,E=0,G=0,T=0,P=0,F=[27],Y=1,O=NF='Texte'_B='0'_U='0'_I='0'_FN='Calibri'_FS='10'_FC='#000000'_BC='#FFFFFF'_AH='1'_AV='1'_Br=[]_BrS='0'_BrC='#FFFFFF'_WpT='0':L=Temps de Travail,E=0,G=0,T=0,P=0,F=[30"&amp;"],Y=1,O=NF='Texte'_B='0'_U='0'_I='0'_FN='Calibri'_FS='10'_FC='#000000'_BC='#FFFFFF'_AH='1'_AV='1'_Br=[]_BrS='0'_BrC='#FFFFFF'_WpT='0':L=Date Sortie,E=0,G=0,T=0,P=0,F=[20],Y=1,O=NF='Texte'_B='0'_U='0'_I='0'_FN='Calibri'_F"&amp;"S='10'_FC='#000000'_BC='#FFFFFF'_AH='2'_AV='1'_Br=[]_BrS='0'_BrC='#FFFFFF'_WpT='0':@R=A,S=13,V={0}:R=B,S=14,V={1}:R=C,S=23,V={2}:R=D,S=16,V={3}:R=E,S=5,V=1:",$D$6,$F$6,$H$6,$L$6)</f>
        <v/>
      </c>
      <c r="N14" s="5"/>
    </row>
    <row r="15" spans="2:20" s="11" customFormat="1" x14ac:dyDescent="0.25">
      <c r="B15" s="10"/>
      <c r="D15" t="s">
        <v>7</v>
      </c>
      <c r="E15" t="s">
        <v>8</v>
      </c>
      <c r="F15" t="s">
        <v>9</v>
      </c>
      <c r="G15" t="s">
        <v>10</v>
      </c>
      <c r="H15" t="s">
        <v>11</v>
      </c>
      <c r="I15" t="s">
        <v>12</v>
      </c>
      <c r="J15" t="s">
        <v>13</v>
      </c>
      <c r="K15" t="s">
        <v>14</v>
      </c>
      <c r="L15" t="s">
        <v>15</v>
      </c>
      <c r="N15" s="12"/>
    </row>
    <row r="16" spans="2:20" x14ac:dyDescent="0.25">
      <c r="B16" s="4"/>
      <c r="D16" s="9">
        <v>29221</v>
      </c>
      <c r="E16" s="13" t="s">
        <v>24</v>
      </c>
      <c r="F16" t="s">
        <v>25</v>
      </c>
      <c r="G16" s="9">
        <v>18050</v>
      </c>
      <c r="H16" s="9" t="s">
        <v>22</v>
      </c>
      <c r="I16" s="13" t="s">
        <v>26</v>
      </c>
      <c r="J16" s="13" t="s">
        <v>16</v>
      </c>
      <c r="K16" s="13" t="s">
        <v>17</v>
      </c>
      <c r="L16" s="13"/>
      <c r="N16" s="5"/>
    </row>
    <row r="17" spans="2:14" x14ac:dyDescent="0.25">
      <c r="B17" s="4"/>
      <c r="D17" s="9">
        <v>33131</v>
      </c>
      <c r="E17" s="13" t="s">
        <v>27</v>
      </c>
      <c r="F17" t="s">
        <v>28</v>
      </c>
      <c r="G17" s="9">
        <v>26542</v>
      </c>
      <c r="H17" s="9" t="s">
        <v>22</v>
      </c>
      <c r="I17" s="13" t="s">
        <v>29</v>
      </c>
      <c r="J17" s="13" t="s">
        <v>16</v>
      </c>
      <c r="K17" s="13" t="s">
        <v>17</v>
      </c>
      <c r="L17" s="13"/>
      <c r="N17" s="5"/>
    </row>
    <row r="18" spans="2:14" x14ac:dyDescent="0.25">
      <c r="B18" s="4"/>
      <c r="D18" s="9">
        <v>33683</v>
      </c>
      <c r="E18" s="13" t="s">
        <v>30</v>
      </c>
      <c r="F18" t="s">
        <v>31</v>
      </c>
      <c r="G18" s="9">
        <v>19073</v>
      </c>
      <c r="H18" s="9" t="s">
        <v>22</v>
      </c>
      <c r="I18" s="13" t="s">
        <v>32</v>
      </c>
      <c r="J18" s="13" t="s">
        <v>16</v>
      </c>
      <c r="K18" s="13" t="s">
        <v>17</v>
      </c>
      <c r="L18" s="13"/>
      <c r="N18" s="5"/>
    </row>
    <row r="19" spans="2:14" x14ac:dyDescent="0.25">
      <c r="B19" s="4"/>
      <c r="D19" s="9">
        <v>33725</v>
      </c>
      <c r="E19" s="13" t="s">
        <v>33</v>
      </c>
      <c r="F19" t="s">
        <v>34</v>
      </c>
      <c r="G19" s="9">
        <v>24959</v>
      </c>
      <c r="H19" s="9" t="s">
        <v>19</v>
      </c>
      <c r="I19" s="13" t="s">
        <v>35</v>
      </c>
      <c r="J19" s="13" t="s">
        <v>16</v>
      </c>
      <c r="K19" s="13" t="s">
        <v>17</v>
      </c>
      <c r="L19" s="13"/>
      <c r="N19" s="5"/>
    </row>
    <row r="20" spans="2:14" x14ac:dyDescent="0.25">
      <c r="B20" s="4"/>
      <c r="D20" s="9">
        <v>34165</v>
      </c>
      <c r="E20" s="13" t="s">
        <v>36</v>
      </c>
      <c r="F20" t="s">
        <v>37</v>
      </c>
      <c r="G20" s="9">
        <v>25236</v>
      </c>
      <c r="H20" s="9" t="s">
        <v>19</v>
      </c>
      <c r="I20" s="13" t="s">
        <v>38</v>
      </c>
      <c r="J20" s="13" t="s">
        <v>16</v>
      </c>
      <c r="K20" s="13" t="s">
        <v>17</v>
      </c>
      <c r="L20" s="13"/>
      <c r="N20" s="5"/>
    </row>
    <row r="21" spans="2:14" x14ac:dyDescent="0.25">
      <c r="B21" s="4"/>
      <c r="D21" s="9">
        <v>35551</v>
      </c>
      <c r="E21" s="13" t="s">
        <v>39</v>
      </c>
      <c r="F21" t="s">
        <v>40</v>
      </c>
      <c r="G21" s="9">
        <v>23675</v>
      </c>
      <c r="H21" s="9" t="s">
        <v>22</v>
      </c>
      <c r="I21" s="13" t="s">
        <v>32</v>
      </c>
      <c r="J21" s="13" t="s">
        <v>16</v>
      </c>
      <c r="K21" s="13" t="s">
        <v>17</v>
      </c>
      <c r="L21" s="13"/>
      <c r="N21" s="5"/>
    </row>
    <row r="22" spans="2:14" x14ac:dyDescent="0.25">
      <c r="B22" s="4"/>
      <c r="D22" s="9">
        <v>36526</v>
      </c>
      <c r="E22" s="13" t="s">
        <v>41</v>
      </c>
      <c r="F22" t="s">
        <v>42</v>
      </c>
      <c r="G22" s="9">
        <v>29617</v>
      </c>
      <c r="H22" s="9" t="s">
        <v>19</v>
      </c>
      <c r="I22" s="13" t="s">
        <v>43</v>
      </c>
      <c r="J22" s="13" t="s">
        <v>16</v>
      </c>
      <c r="K22" s="13" t="s">
        <v>18</v>
      </c>
      <c r="L22" s="13"/>
      <c r="N22" s="5"/>
    </row>
    <row r="23" spans="2:14" x14ac:dyDescent="0.25">
      <c r="B23" s="4"/>
      <c r="D23" s="9">
        <v>36526</v>
      </c>
      <c r="E23" s="13" t="s">
        <v>44</v>
      </c>
      <c r="F23" t="s">
        <v>45</v>
      </c>
      <c r="G23" s="9">
        <v>27317</v>
      </c>
      <c r="H23" s="9" t="s">
        <v>22</v>
      </c>
      <c r="I23" s="13" t="s">
        <v>38</v>
      </c>
      <c r="J23" s="13" t="s">
        <v>16</v>
      </c>
      <c r="K23" s="13" t="s">
        <v>18</v>
      </c>
      <c r="L23" s="13"/>
      <c r="N23" s="5"/>
    </row>
    <row r="24" spans="2:14" x14ac:dyDescent="0.25">
      <c r="B24" s="4"/>
      <c r="D24" s="9">
        <v>36647</v>
      </c>
      <c r="E24" s="13" t="s">
        <v>46</v>
      </c>
      <c r="F24" t="s">
        <v>47</v>
      </c>
      <c r="G24" s="9">
        <v>27150</v>
      </c>
      <c r="H24" s="9" t="s">
        <v>22</v>
      </c>
      <c r="I24" s="13" t="s">
        <v>35</v>
      </c>
      <c r="J24" s="13" t="s">
        <v>16</v>
      </c>
      <c r="K24" s="13" t="s">
        <v>17</v>
      </c>
      <c r="L24" s="13"/>
      <c r="N24" s="5"/>
    </row>
    <row r="25" spans="2:14" x14ac:dyDescent="0.25">
      <c r="B25" s="4"/>
      <c r="D25" s="9">
        <v>36647</v>
      </c>
      <c r="E25" s="13" t="s">
        <v>48</v>
      </c>
      <c r="F25" t="s">
        <v>49</v>
      </c>
      <c r="G25" s="9">
        <v>26913</v>
      </c>
      <c r="H25" s="9" t="s">
        <v>22</v>
      </c>
      <c r="I25" s="13" t="s">
        <v>26</v>
      </c>
      <c r="J25" s="13" t="s">
        <v>16</v>
      </c>
      <c r="K25" s="13" t="s">
        <v>17</v>
      </c>
      <c r="L25" s="13"/>
      <c r="N25" s="5"/>
    </row>
    <row r="26" spans="2:14" x14ac:dyDescent="0.25">
      <c r="B26" s="4"/>
      <c r="D26" s="9">
        <v>36647</v>
      </c>
      <c r="E26" s="13" t="s">
        <v>50</v>
      </c>
      <c r="F26" t="s">
        <v>51</v>
      </c>
      <c r="G26" s="9">
        <v>26277</v>
      </c>
      <c r="H26" s="9" t="s">
        <v>19</v>
      </c>
      <c r="I26" s="13" t="s">
        <v>26</v>
      </c>
      <c r="J26" s="13" t="s">
        <v>16</v>
      </c>
      <c r="K26" s="13" t="s">
        <v>17</v>
      </c>
      <c r="L26" s="13"/>
      <c r="N26" s="5"/>
    </row>
    <row r="27" spans="2:14" x14ac:dyDescent="0.25">
      <c r="B27" s="4"/>
      <c r="D27" s="9">
        <v>36678</v>
      </c>
      <c r="E27" s="13" t="s">
        <v>52</v>
      </c>
      <c r="F27" t="s">
        <v>53</v>
      </c>
      <c r="G27" s="9">
        <v>27679</v>
      </c>
      <c r="H27" s="9" t="s">
        <v>22</v>
      </c>
      <c r="I27" s="13" t="s">
        <v>43</v>
      </c>
      <c r="J27" s="13" t="s">
        <v>16</v>
      </c>
      <c r="K27" s="13" t="s">
        <v>17</v>
      </c>
      <c r="L27" s="13"/>
      <c r="N27" s="5"/>
    </row>
    <row r="28" spans="2:14" x14ac:dyDescent="0.25">
      <c r="B28" s="4"/>
      <c r="D28" s="9">
        <v>36687</v>
      </c>
      <c r="E28" s="13" t="s">
        <v>54</v>
      </c>
      <c r="F28" t="s">
        <v>55</v>
      </c>
      <c r="G28" s="9">
        <v>28836</v>
      </c>
      <c r="H28" s="9" t="s">
        <v>19</v>
      </c>
      <c r="I28" s="13" t="s">
        <v>56</v>
      </c>
      <c r="J28" s="13" t="s">
        <v>16</v>
      </c>
      <c r="K28" s="13" t="s">
        <v>17</v>
      </c>
      <c r="L28" s="13"/>
      <c r="N28" s="5"/>
    </row>
    <row r="29" spans="2:14" x14ac:dyDescent="0.25">
      <c r="B29" s="4"/>
      <c r="D29" s="9">
        <v>36861</v>
      </c>
      <c r="E29" s="13" t="s">
        <v>57</v>
      </c>
      <c r="F29" t="s">
        <v>58</v>
      </c>
      <c r="G29" s="9">
        <v>20939</v>
      </c>
      <c r="H29" s="9" t="s">
        <v>19</v>
      </c>
      <c r="I29" s="13" t="s">
        <v>32</v>
      </c>
      <c r="J29" s="13" t="s">
        <v>16</v>
      </c>
      <c r="K29" s="13" t="s">
        <v>17</v>
      </c>
      <c r="L29" s="13"/>
      <c r="N29" s="5"/>
    </row>
    <row r="30" spans="2:14" x14ac:dyDescent="0.25">
      <c r="B30" s="4"/>
      <c r="D30" s="9">
        <v>37408</v>
      </c>
      <c r="E30" s="13" t="s">
        <v>59</v>
      </c>
      <c r="F30" t="s">
        <v>60</v>
      </c>
      <c r="G30" s="9">
        <v>27113</v>
      </c>
      <c r="H30" s="9" t="s">
        <v>19</v>
      </c>
      <c r="I30" s="13" t="s">
        <v>56</v>
      </c>
      <c r="J30" s="13" t="s">
        <v>16</v>
      </c>
      <c r="K30" s="13" t="s">
        <v>17</v>
      </c>
      <c r="L30" s="13"/>
      <c r="N30" s="5"/>
    </row>
    <row r="31" spans="2:14" x14ac:dyDescent="0.25">
      <c r="B31" s="4"/>
      <c r="D31" s="9">
        <v>37712</v>
      </c>
      <c r="E31" s="13" t="s">
        <v>61</v>
      </c>
      <c r="F31" t="s">
        <v>62</v>
      </c>
      <c r="G31" s="9">
        <v>27666</v>
      </c>
      <c r="H31" s="9" t="s">
        <v>19</v>
      </c>
      <c r="I31" s="13" t="s">
        <v>43</v>
      </c>
      <c r="J31" s="13" t="s">
        <v>16</v>
      </c>
      <c r="K31" s="13" t="s">
        <v>17</v>
      </c>
      <c r="L31" s="13"/>
      <c r="N31" s="5"/>
    </row>
    <row r="32" spans="2:14" x14ac:dyDescent="0.25">
      <c r="B32" s="4"/>
      <c r="D32" s="9">
        <v>37865</v>
      </c>
      <c r="E32" s="13" t="s">
        <v>63</v>
      </c>
      <c r="F32" t="s">
        <v>64</v>
      </c>
      <c r="G32" s="9">
        <v>18295</v>
      </c>
      <c r="H32" s="9" t="s">
        <v>19</v>
      </c>
      <c r="I32" s="13" t="s">
        <v>65</v>
      </c>
      <c r="J32" s="13" t="s">
        <v>16</v>
      </c>
      <c r="K32" s="13" t="s">
        <v>17</v>
      </c>
      <c r="L32" s="13"/>
      <c r="N32" s="5"/>
    </row>
    <row r="33" spans="2:14" x14ac:dyDescent="0.25">
      <c r="B33" s="4"/>
      <c r="D33" s="9">
        <v>37865</v>
      </c>
      <c r="E33" s="13" t="s">
        <v>66</v>
      </c>
      <c r="F33" t="s">
        <v>67</v>
      </c>
      <c r="G33" s="9">
        <v>26420</v>
      </c>
      <c r="H33" s="9" t="s">
        <v>22</v>
      </c>
      <c r="I33" s="13" t="s">
        <v>56</v>
      </c>
      <c r="J33" s="13" t="s">
        <v>16</v>
      </c>
      <c r="K33" s="13" t="s">
        <v>18</v>
      </c>
      <c r="L33" s="13"/>
      <c r="N33" s="5"/>
    </row>
    <row r="34" spans="2:14" x14ac:dyDescent="0.25">
      <c r="B34" s="4"/>
      <c r="D34" s="9">
        <v>38047</v>
      </c>
      <c r="E34" s="13" t="s">
        <v>68</v>
      </c>
      <c r="F34" t="s">
        <v>69</v>
      </c>
      <c r="G34" s="9">
        <v>29342</v>
      </c>
      <c r="H34" s="9" t="s">
        <v>19</v>
      </c>
      <c r="I34" s="13" t="s">
        <v>35</v>
      </c>
      <c r="J34" s="13" t="s">
        <v>16</v>
      </c>
      <c r="K34" s="13" t="s">
        <v>17</v>
      </c>
      <c r="L34" s="13"/>
      <c r="N34" s="5"/>
    </row>
    <row r="35" spans="2:14" x14ac:dyDescent="0.25">
      <c r="B35" s="4"/>
      <c r="D35" s="9">
        <v>40269</v>
      </c>
      <c r="E35" s="13" t="s">
        <v>70</v>
      </c>
      <c r="F35" t="s">
        <v>71</v>
      </c>
      <c r="G35" s="9">
        <v>18247</v>
      </c>
      <c r="H35" s="9" t="s">
        <v>19</v>
      </c>
      <c r="I35" s="13" t="s">
        <v>72</v>
      </c>
      <c r="J35" s="13" t="s">
        <v>16</v>
      </c>
      <c r="K35" s="13" t="s">
        <v>17</v>
      </c>
      <c r="L35" s="13"/>
      <c r="N35" s="5"/>
    </row>
    <row r="36" spans="2:14" x14ac:dyDescent="0.25">
      <c r="B36" s="4"/>
      <c r="C36" s="13"/>
      <c r="D36" s="9">
        <v>40334</v>
      </c>
      <c r="E36" s="13" t="s">
        <v>73</v>
      </c>
      <c r="F36" t="s">
        <v>74</v>
      </c>
      <c r="G36" s="9">
        <v>15493</v>
      </c>
      <c r="H36" s="9" t="s">
        <v>19</v>
      </c>
      <c r="I36" s="13" t="s">
        <v>65</v>
      </c>
      <c r="J36" s="13" t="s">
        <v>16</v>
      </c>
      <c r="K36" s="13" t="s">
        <v>17</v>
      </c>
      <c r="L36" s="13"/>
      <c r="N36" s="5"/>
    </row>
    <row r="37" spans="2:14" x14ac:dyDescent="0.25">
      <c r="B37" s="4"/>
      <c r="D37" s="9">
        <v>40434</v>
      </c>
      <c r="E37" s="13" t="s">
        <v>75</v>
      </c>
      <c r="F37" t="s">
        <v>76</v>
      </c>
      <c r="G37" s="9">
        <v>29008</v>
      </c>
      <c r="H37" s="9" t="s">
        <v>19</v>
      </c>
      <c r="I37" s="13" t="s">
        <v>77</v>
      </c>
      <c r="J37" s="13" t="s">
        <v>16</v>
      </c>
      <c r="K37" s="13" t="s">
        <v>17</v>
      </c>
      <c r="L37" s="13"/>
      <c r="N37" s="5"/>
    </row>
    <row r="38" spans="2:14" x14ac:dyDescent="0.25">
      <c r="B38" s="4"/>
      <c r="D38" s="9">
        <v>40923</v>
      </c>
      <c r="E38" s="13" t="s">
        <v>78</v>
      </c>
      <c r="F38" t="s">
        <v>79</v>
      </c>
      <c r="G38" s="9">
        <v>29567</v>
      </c>
      <c r="H38" s="9" t="s">
        <v>22</v>
      </c>
      <c r="I38" s="13" t="s">
        <v>77</v>
      </c>
      <c r="J38" s="13" t="s">
        <v>16</v>
      </c>
      <c r="K38" s="13" t="s">
        <v>18</v>
      </c>
      <c r="L38" s="13"/>
      <c r="N38" s="5"/>
    </row>
    <row r="39" spans="2:14" x14ac:dyDescent="0.25">
      <c r="B39" s="4"/>
      <c r="D39" s="9">
        <v>41122</v>
      </c>
      <c r="E39" s="13" t="s">
        <v>80</v>
      </c>
      <c r="F39" t="s">
        <v>81</v>
      </c>
      <c r="G39" s="9">
        <v>22231</v>
      </c>
      <c r="H39" s="9" t="s">
        <v>19</v>
      </c>
      <c r="I39" s="13" t="s">
        <v>65</v>
      </c>
      <c r="J39" s="13" t="s">
        <v>16</v>
      </c>
      <c r="K39" s="13" t="s">
        <v>17</v>
      </c>
      <c r="L39" s="13"/>
      <c r="N39" s="5"/>
    </row>
    <row r="40" spans="2:14" x14ac:dyDescent="0.25">
      <c r="B40" s="4"/>
      <c r="D40" s="9">
        <v>41197</v>
      </c>
      <c r="E40" s="13" t="s">
        <v>82</v>
      </c>
      <c r="F40" t="s">
        <v>83</v>
      </c>
      <c r="G40" s="9">
        <v>27526</v>
      </c>
      <c r="H40" s="9" t="s">
        <v>22</v>
      </c>
      <c r="I40" s="13" t="s">
        <v>43</v>
      </c>
      <c r="J40" s="13" t="s">
        <v>16</v>
      </c>
      <c r="K40" s="13" t="s">
        <v>17</v>
      </c>
      <c r="L40" s="13"/>
      <c r="N40" s="5"/>
    </row>
    <row r="41" spans="2:14" x14ac:dyDescent="0.25">
      <c r="B41" s="4"/>
      <c r="D41" s="9">
        <v>41477</v>
      </c>
      <c r="E41" s="13" t="s">
        <v>84</v>
      </c>
      <c r="F41" t="s">
        <v>85</v>
      </c>
      <c r="G41" s="9">
        <v>29932</v>
      </c>
      <c r="H41" s="9" t="s">
        <v>22</v>
      </c>
      <c r="I41" s="13" t="s">
        <v>38</v>
      </c>
      <c r="J41" s="13" t="s">
        <v>16</v>
      </c>
      <c r="K41" s="13" t="s">
        <v>17</v>
      </c>
      <c r="L41" s="13"/>
      <c r="N41" s="5"/>
    </row>
    <row r="42" spans="2:14" x14ac:dyDescent="0.25">
      <c r="B42" s="4"/>
      <c r="D42" s="9">
        <v>41673</v>
      </c>
      <c r="E42" s="13" t="s">
        <v>86</v>
      </c>
      <c r="F42" t="s">
        <v>87</v>
      </c>
      <c r="G42" s="9">
        <v>24674</v>
      </c>
      <c r="H42" s="9" t="s">
        <v>19</v>
      </c>
      <c r="I42" s="13" t="s">
        <v>32</v>
      </c>
      <c r="J42" s="13" t="s">
        <v>16</v>
      </c>
      <c r="K42" s="13" t="s">
        <v>17</v>
      </c>
      <c r="L42" s="13"/>
      <c r="N42" s="5"/>
    </row>
    <row r="43" spans="2:14" x14ac:dyDescent="0.25">
      <c r="B43" s="4"/>
      <c r="D43" s="9">
        <v>41764</v>
      </c>
      <c r="E43" s="13" t="s">
        <v>88</v>
      </c>
      <c r="F43" t="s">
        <v>89</v>
      </c>
      <c r="G43" s="9">
        <v>27425</v>
      </c>
      <c r="H43" s="9" t="s">
        <v>22</v>
      </c>
      <c r="I43" s="13" t="s">
        <v>38</v>
      </c>
      <c r="J43" s="13" t="s">
        <v>16</v>
      </c>
      <c r="K43" s="13" t="s">
        <v>17</v>
      </c>
      <c r="L43" s="13"/>
      <c r="N43" s="5"/>
    </row>
    <row r="44" spans="2:14" x14ac:dyDescent="0.25">
      <c r="B44" s="4"/>
      <c r="D44" s="9">
        <v>41841</v>
      </c>
      <c r="E44" s="13" t="s">
        <v>90</v>
      </c>
      <c r="F44" t="s">
        <v>91</v>
      </c>
      <c r="G44" s="9">
        <v>29711</v>
      </c>
      <c r="H44" s="9" t="s">
        <v>22</v>
      </c>
      <c r="I44" s="13" t="s">
        <v>43</v>
      </c>
      <c r="J44" s="13" t="s">
        <v>16</v>
      </c>
      <c r="K44" s="13" t="s">
        <v>17</v>
      </c>
      <c r="L44" s="13"/>
      <c r="N44" s="5"/>
    </row>
    <row r="45" spans="2:14" x14ac:dyDescent="0.25">
      <c r="B45" s="4"/>
      <c r="D45" s="9">
        <v>42072</v>
      </c>
      <c r="E45" s="13" t="s">
        <v>92</v>
      </c>
      <c r="F45" t="s">
        <v>93</v>
      </c>
      <c r="G45" s="9">
        <v>25100</v>
      </c>
      <c r="H45" s="9" t="s">
        <v>19</v>
      </c>
      <c r="I45" s="13" t="s">
        <v>77</v>
      </c>
      <c r="J45" s="13" t="s">
        <v>16</v>
      </c>
      <c r="K45" s="13" t="s">
        <v>17</v>
      </c>
      <c r="L45" s="13"/>
      <c r="N45" s="5"/>
    </row>
    <row r="46" spans="2:14" x14ac:dyDescent="0.25">
      <c r="B46" s="4"/>
      <c r="D46" s="9">
        <v>43132</v>
      </c>
      <c r="E46" s="13" t="s">
        <v>94</v>
      </c>
      <c r="F46" t="s">
        <v>95</v>
      </c>
      <c r="G46" s="9">
        <v>18384</v>
      </c>
      <c r="H46" s="9" t="s">
        <v>19</v>
      </c>
      <c r="I46" s="13" t="s">
        <v>43</v>
      </c>
      <c r="J46" s="13" t="s">
        <v>16</v>
      </c>
      <c r="K46" s="13" t="s">
        <v>17</v>
      </c>
      <c r="L46" s="13"/>
      <c r="N46" s="5"/>
    </row>
    <row r="47" spans="2:14" x14ac:dyDescent="0.25">
      <c r="B47" s="4"/>
      <c r="D47" s="9">
        <v>43132</v>
      </c>
      <c r="E47" s="13" t="s">
        <v>96</v>
      </c>
      <c r="F47" t="s">
        <v>97</v>
      </c>
      <c r="G47" s="9">
        <v>23450</v>
      </c>
      <c r="H47" s="9" t="s">
        <v>19</v>
      </c>
      <c r="I47" s="13" t="s">
        <v>32</v>
      </c>
      <c r="J47" s="13" t="s">
        <v>16</v>
      </c>
      <c r="K47" s="13" t="s">
        <v>17</v>
      </c>
      <c r="L47" s="13"/>
      <c r="N47" s="5"/>
    </row>
    <row r="48" spans="2:14" x14ac:dyDescent="0.25">
      <c r="B48" s="4"/>
      <c r="D48" s="9">
        <v>43145</v>
      </c>
      <c r="E48" s="13" t="s">
        <v>98</v>
      </c>
      <c r="F48" t="s">
        <v>99</v>
      </c>
      <c r="G48" s="9">
        <v>17869</v>
      </c>
      <c r="H48" s="9" t="s">
        <v>22</v>
      </c>
      <c r="I48" s="13" t="s">
        <v>77</v>
      </c>
      <c r="J48" s="13" t="s">
        <v>16</v>
      </c>
      <c r="K48" s="13" t="s">
        <v>18</v>
      </c>
      <c r="L48" s="13"/>
      <c r="N48" s="5"/>
    </row>
    <row r="49" spans="2:14" x14ac:dyDescent="0.25">
      <c r="B49" s="4"/>
      <c r="D49" s="9">
        <v>43221</v>
      </c>
      <c r="E49" s="13" t="s">
        <v>100</v>
      </c>
      <c r="F49" t="s">
        <v>101</v>
      </c>
      <c r="G49" s="9">
        <v>35048</v>
      </c>
      <c r="H49" s="9" t="s">
        <v>19</v>
      </c>
      <c r="I49" s="13" t="s">
        <v>29</v>
      </c>
      <c r="J49" s="13" t="s">
        <v>16</v>
      </c>
      <c r="K49" s="13" t="s">
        <v>17</v>
      </c>
      <c r="L49" s="13"/>
      <c r="N49" s="5"/>
    </row>
    <row r="50" spans="2:14" x14ac:dyDescent="0.25">
      <c r="B50" s="4"/>
      <c r="D50" s="9">
        <v>43466</v>
      </c>
      <c r="E50" s="13" t="s">
        <v>102</v>
      </c>
      <c r="F50" t="s">
        <v>103</v>
      </c>
      <c r="G50" s="9">
        <v>36540</v>
      </c>
      <c r="H50" s="9" t="s">
        <v>104</v>
      </c>
      <c r="I50" s="13" t="s">
        <v>26</v>
      </c>
      <c r="J50" s="13" t="s">
        <v>16</v>
      </c>
      <c r="K50" s="13" t="s">
        <v>17</v>
      </c>
      <c r="L50" s="13"/>
      <c r="N50" s="5"/>
    </row>
    <row r="51" spans="2:14" x14ac:dyDescent="0.25">
      <c r="B51" s="4"/>
      <c r="D51" s="9">
        <v>43770</v>
      </c>
      <c r="E51" s="13" t="s">
        <v>105</v>
      </c>
      <c r="F51" t="s">
        <v>106</v>
      </c>
      <c r="G51" s="9">
        <v>18028</v>
      </c>
      <c r="H51" s="9" t="s">
        <v>19</v>
      </c>
      <c r="I51" s="13" t="s">
        <v>43</v>
      </c>
      <c r="J51" s="13" t="s">
        <v>20</v>
      </c>
      <c r="K51" s="13" t="s">
        <v>17</v>
      </c>
      <c r="L51" s="13"/>
      <c r="N51" s="5"/>
    </row>
    <row r="52" spans="2:14" x14ac:dyDescent="0.25">
      <c r="B52" s="4"/>
      <c r="D52" t="s">
        <v>21</v>
      </c>
      <c r="F52">
        <f>SUBTOTAL(103,TableauD14[Nom et Prénom])</f>
        <v>36</v>
      </c>
      <c r="L52">
        <f>SUBTOTAL(103,TableauD14[Date Sortie])</f>
        <v>0</v>
      </c>
      <c r="N52" s="5"/>
    </row>
    <row r="53" spans="2:14" x14ac:dyDescent="0.25">
      <c r="B53" s="4"/>
      <c r="N53" s="5"/>
    </row>
    <row r="54" spans="2:14" x14ac:dyDescent="0.25">
      <c r="B54" s="4"/>
      <c r="N54" s="5"/>
    </row>
    <row r="55" spans="2:14" x14ac:dyDescent="0.25">
      <c r="B55" s="4"/>
      <c r="N55" s="5"/>
    </row>
    <row r="56" spans="2:14" x14ac:dyDescent="0.25">
      <c r="B56" s="4"/>
      <c r="N56" s="5"/>
    </row>
    <row r="57" spans="2:14" x14ac:dyDescent="0.25">
      <c r="B57" s="4"/>
      <c r="N57" s="5"/>
    </row>
    <row r="58" spans="2:14" x14ac:dyDescent="0.25">
      <c r="B58" s="4"/>
      <c r="N58" s="5"/>
    </row>
    <row r="59" spans="2:14" x14ac:dyDescent="0.25">
      <c r="B59" s="4"/>
      <c r="N59" s="5"/>
    </row>
    <row r="60" spans="2:14" x14ac:dyDescent="0.25">
      <c r="B60" s="4"/>
      <c r="N60" s="5"/>
    </row>
    <row r="61" spans="2:14" x14ac:dyDescent="0.25">
      <c r="B61" s="4"/>
      <c r="N61" s="5"/>
    </row>
    <row r="62" spans="2:14" x14ac:dyDescent="0.25">
      <c r="B62" s="4"/>
      <c r="N62" s="5"/>
    </row>
    <row r="63" spans="2:14" x14ac:dyDescent="0.25">
      <c r="B63" s="4"/>
      <c r="N63" s="5"/>
    </row>
    <row r="64" spans="2:14" x14ac:dyDescent="0.25">
      <c r="B64" s="4"/>
      <c r="N64" s="5"/>
    </row>
    <row r="65" spans="2:14" x14ac:dyDescent="0.25">
      <c r="B65" s="4"/>
      <c r="N65" s="5"/>
    </row>
    <row r="66" spans="2:14" x14ac:dyDescent="0.25">
      <c r="B66" s="4"/>
      <c r="N66" s="5"/>
    </row>
    <row r="67" spans="2:14" x14ac:dyDescent="0.25">
      <c r="B67" s="4"/>
      <c r="N67" s="5"/>
    </row>
    <row r="68" spans="2:14" x14ac:dyDescent="0.25">
      <c r="B68" s="4"/>
      <c r="N68" s="5"/>
    </row>
    <row r="69" spans="2:14" x14ac:dyDescent="0.25">
      <c r="B69" s="4"/>
      <c r="N69" s="5"/>
    </row>
    <row r="70" spans="2:14" x14ac:dyDescent="0.25">
      <c r="B70" s="4"/>
      <c r="N70" s="5"/>
    </row>
    <row r="71" spans="2:14" x14ac:dyDescent="0.25">
      <c r="B71" s="4"/>
      <c r="N71" s="5"/>
    </row>
    <row r="72" spans="2:14" x14ac:dyDescent="0.25">
      <c r="B72" s="4"/>
      <c r="N72" s="5"/>
    </row>
    <row r="73" spans="2:14" x14ac:dyDescent="0.25">
      <c r="B73" s="4"/>
      <c r="N73" s="5"/>
    </row>
    <row r="74" spans="2:14" x14ac:dyDescent="0.25">
      <c r="B74" s="4"/>
      <c r="N74" s="5"/>
    </row>
    <row r="75" spans="2:14" x14ac:dyDescent="0.25">
      <c r="B75" s="4"/>
      <c r="N75" s="5"/>
    </row>
    <row r="76" spans="2:14" x14ac:dyDescent="0.25">
      <c r="B76" s="4"/>
      <c r="N76" s="5"/>
    </row>
    <row r="77" spans="2:14" x14ac:dyDescent="0.25">
      <c r="B77" s="4"/>
      <c r="N77" s="5"/>
    </row>
    <row r="78" spans="2:14" x14ac:dyDescent="0.25">
      <c r="B78" s="4"/>
      <c r="N78" s="5"/>
    </row>
    <row r="79" spans="2:14" x14ac:dyDescent="0.25">
      <c r="B79" s="4"/>
      <c r="N79" s="5"/>
    </row>
    <row r="80" spans="2:14" x14ac:dyDescent="0.25">
      <c r="B80" s="4"/>
      <c r="N80" s="5"/>
    </row>
    <row r="81" spans="2:14" x14ac:dyDescent="0.25">
      <c r="B81" s="4"/>
      <c r="N81" s="5"/>
    </row>
    <row r="82" spans="2:14" x14ac:dyDescent="0.25">
      <c r="B82" s="4"/>
      <c r="N82" s="5"/>
    </row>
    <row r="83" spans="2:14" x14ac:dyDescent="0.25">
      <c r="B83" s="4"/>
      <c r="N83" s="5"/>
    </row>
    <row r="84" spans="2:14" x14ac:dyDescent="0.25">
      <c r="B84" s="4"/>
      <c r="N84" s="5"/>
    </row>
    <row r="85" spans="2:14" x14ac:dyDescent="0.25">
      <c r="B85" s="4"/>
      <c r="N85" s="5"/>
    </row>
    <row r="86" spans="2:14" x14ac:dyDescent="0.25">
      <c r="B86" s="4"/>
      <c r="N86" s="5"/>
    </row>
    <row r="87" spans="2:14" x14ac:dyDescent="0.25">
      <c r="B87" s="4"/>
      <c r="N87" s="5"/>
    </row>
    <row r="88" spans="2:14" x14ac:dyDescent="0.25">
      <c r="B88" s="4"/>
      <c r="N88" s="5"/>
    </row>
    <row r="89" spans="2:14" x14ac:dyDescent="0.25">
      <c r="B89" s="4"/>
      <c r="N89" s="5"/>
    </row>
    <row r="90" spans="2:14" x14ac:dyDescent="0.25">
      <c r="B90" s="4"/>
      <c r="N90" s="5"/>
    </row>
    <row r="91" spans="2:14" x14ac:dyDescent="0.25">
      <c r="B91" s="4"/>
      <c r="N91" s="5"/>
    </row>
    <row r="92" spans="2:14" x14ac:dyDescent="0.25">
      <c r="B92" s="4"/>
      <c r="N92" s="5"/>
    </row>
    <row r="93" spans="2:14" x14ac:dyDescent="0.25">
      <c r="B93" s="4"/>
      <c r="N93" s="5"/>
    </row>
    <row r="94" spans="2:14" x14ac:dyDescent="0.25">
      <c r="B94" s="4"/>
      <c r="N94" s="5"/>
    </row>
    <row r="95" spans="2:14" x14ac:dyDescent="0.25">
      <c r="B95" s="4"/>
      <c r="N95" s="5"/>
    </row>
    <row r="96" spans="2:14" x14ac:dyDescent="0.25">
      <c r="B96" s="4"/>
      <c r="N96" s="5"/>
    </row>
    <row r="97" spans="2:14" x14ac:dyDescent="0.25">
      <c r="B97" s="4"/>
      <c r="N97" s="5"/>
    </row>
    <row r="98" spans="2:14" x14ac:dyDescent="0.25">
      <c r="B98" s="4"/>
      <c r="N98" s="5"/>
    </row>
    <row r="99" spans="2:14" x14ac:dyDescent="0.25">
      <c r="B99" s="4"/>
      <c r="N99" s="5"/>
    </row>
    <row r="100" spans="2:14" x14ac:dyDescent="0.25">
      <c r="B100" s="4"/>
      <c r="N100" s="5"/>
    </row>
    <row r="101" spans="2:14" x14ac:dyDescent="0.25">
      <c r="B101" s="4"/>
      <c r="N101" s="5"/>
    </row>
    <row r="102" spans="2:14" x14ac:dyDescent="0.25">
      <c r="B102" s="4"/>
      <c r="N102" s="5"/>
    </row>
    <row r="103" spans="2:14" x14ac:dyDescent="0.25">
      <c r="B103" s="4"/>
      <c r="N103" s="5"/>
    </row>
    <row r="104" spans="2:14" x14ac:dyDescent="0.25">
      <c r="B104" s="4"/>
      <c r="N104" s="5"/>
    </row>
    <row r="105" spans="2:14" x14ac:dyDescent="0.25">
      <c r="B105" s="4"/>
      <c r="N105" s="5"/>
    </row>
    <row r="106" spans="2:14" x14ac:dyDescent="0.25">
      <c r="B106" s="4"/>
      <c r="N106" s="5"/>
    </row>
    <row r="107" spans="2:14" x14ac:dyDescent="0.25">
      <c r="B107" s="4"/>
      <c r="N107" s="5"/>
    </row>
    <row r="108" spans="2:14" x14ac:dyDescent="0.25">
      <c r="B108" s="4"/>
      <c r="N108" s="5"/>
    </row>
    <row r="109" spans="2:14" x14ac:dyDescent="0.25">
      <c r="B109" s="4"/>
      <c r="N109" s="5"/>
    </row>
    <row r="110" spans="2:14" x14ac:dyDescent="0.25">
      <c r="B110" s="4"/>
      <c r="N110" s="5"/>
    </row>
    <row r="111" spans="2:14" x14ac:dyDescent="0.25">
      <c r="B111" s="4"/>
      <c r="N111" s="5"/>
    </row>
    <row r="112" spans="2:14" x14ac:dyDescent="0.25">
      <c r="B112" s="4"/>
      <c r="N112" s="5"/>
    </row>
    <row r="113" spans="2:14" x14ac:dyDescent="0.25">
      <c r="B113" s="4"/>
      <c r="N113" s="5"/>
    </row>
    <row r="114" spans="2:14" x14ac:dyDescent="0.25">
      <c r="B114" s="4"/>
      <c r="N114" s="5"/>
    </row>
    <row r="115" spans="2:14" x14ac:dyDescent="0.25">
      <c r="B115" s="4"/>
      <c r="N115" s="5"/>
    </row>
    <row r="116" spans="2:14" x14ac:dyDescent="0.25">
      <c r="B116" s="4"/>
      <c r="N116" s="5"/>
    </row>
    <row r="117" spans="2:14" x14ac:dyDescent="0.25">
      <c r="B117" s="4"/>
      <c r="N117" s="5"/>
    </row>
    <row r="118" spans="2:14" x14ac:dyDescent="0.25">
      <c r="B118" s="4"/>
      <c r="N118" s="5"/>
    </row>
    <row r="119" spans="2:14" x14ac:dyDescent="0.25">
      <c r="B119" s="4"/>
      <c r="N119" s="5"/>
    </row>
    <row r="120" spans="2:14" x14ac:dyDescent="0.25">
      <c r="B120" s="4"/>
      <c r="N120" s="5"/>
    </row>
    <row r="121" spans="2:14" x14ac:dyDescent="0.25">
      <c r="B121" s="4"/>
      <c r="N121" s="5"/>
    </row>
    <row r="122" spans="2:14" x14ac:dyDescent="0.25">
      <c r="B122" s="4"/>
      <c r="N122" s="5"/>
    </row>
    <row r="123" spans="2:14" x14ac:dyDescent="0.25">
      <c r="B123" s="4"/>
      <c r="N123" s="5"/>
    </row>
    <row r="124" spans="2:14" x14ac:dyDescent="0.25">
      <c r="B124" s="4"/>
      <c r="N124" s="5"/>
    </row>
    <row r="125" spans="2:14" x14ac:dyDescent="0.25">
      <c r="B125" s="4"/>
      <c r="N125" s="5"/>
    </row>
    <row r="126" spans="2:14" x14ac:dyDescent="0.25">
      <c r="B126" s="4"/>
      <c r="N126" s="5"/>
    </row>
    <row r="127" spans="2:14" x14ac:dyDescent="0.25">
      <c r="B127" s="4"/>
      <c r="N127" s="5"/>
    </row>
    <row r="128" spans="2:14" x14ac:dyDescent="0.25">
      <c r="B128" s="4"/>
      <c r="N128" s="5"/>
    </row>
    <row r="129" spans="2:14" x14ac:dyDescent="0.25">
      <c r="B129" s="4"/>
      <c r="N129" s="5"/>
    </row>
    <row r="130" spans="2:14" x14ac:dyDescent="0.25">
      <c r="B130" s="4"/>
      <c r="N130" s="5"/>
    </row>
    <row r="131" spans="2:14" x14ac:dyDescent="0.25">
      <c r="B131" s="4"/>
      <c r="N131" s="5"/>
    </row>
    <row r="132" spans="2:14" x14ac:dyDescent="0.25">
      <c r="B132" s="4"/>
      <c r="N132" s="5"/>
    </row>
    <row r="133" spans="2:14" x14ac:dyDescent="0.25">
      <c r="B133" s="4"/>
      <c r="N133" s="5"/>
    </row>
    <row r="134" spans="2:14" x14ac:dyDescent="0.25">
      <c r="B134" s="4"/>
      <c r="N134" s="5"/>
    </row>
    <row r="135" spans="2:14" x14ac:dyDescent="0.25">
      <c r="B135" s="4"/>
      <c r="N135" s="5"/>
    </row>
    <row r="136" spans="2:14" x14ac:dyDescent="0.25">
      <c r="B136" s="4"/>
      <c r="N136" s="5"/>
    </row>
    <row r="137" spans="2:14" x14ac:dyDescent="0.25">
      <c r="B137" s="4"/>
      <c r="N137" s="5"/>
    </row>
    <row r="138" spans="2:14" x14ac:dyDescent="0.25">
      <c r="B138" s="4"/>
      <c r="N138" s="5"/>
    </row>
    <row r="139" spans="2:14" x14ac:dyDescent="0.25">
      <c r="B139" s="4"/>
      <c r="N139" s="5"/>
    </row>
    <row r="140" spans="2:14" x14ac:dyDescent="0.25">
      <c r="B140" s="4"/>
      <c r="N140" s="5"/>
    </row>
    <row r="141" spans="2:14" x14ac:dyDescent="0.25">
      <c r="B141" s="4"/>
      <c r="N141" s="5"/>
    </row>
    <row r="142" spans="2:14" x14ac:dyDescent="0.25">
      <c r="B142" s="4"/>
      <c r="N142" s="5"/>
    </row>
    <row r="143" spans="2:14" x14ac:dyDescent="0.25">
      <c r="B143" s="4"/>
      <c r="N143" s="5"/>
    </row>
    <row r="144" spans="2:14" x14ac:dyDescent="0.25">
      <c r="B144" s="4"/>
      <c r="N144" s="5"/>
    </row>
    <row r="145" spans="2:14" x14ac:dyDescent="0.25">
      <c r="B145" s="4"/>
      <c r="N145" s="5"/>
    </row>
    <row r="146" spans="2:14" x14ac:dyDescent="0.25">
      <c r="B146" s="4"/>
      <c r="N146" s="5"/>
    </row>
    <row r="147" spans="2:14" x14ac:dyDescent="0.25">
      <c r="B147" s="4"/>
      <c r="N147" s="5"/>
    </row>
    <row r="148" spans="2:14" x14ac:dyDescent="0.25">
      <c r="B148" s="4"/>
      <c r="N148" s="5"/>
    </row>
    <row r="149" spans="2:14" x14ac:dyDescent="0.25">
      <c r="B149" s="4"/>
      <c r="N149" s="5"/>
    </row>
    <row r="150" spans="2:14" x14ac:dyDescent="0.25">
      <c r="B150" s="4"/>
      <c r="N150" s="5"/>
    </row>
    <row r="151" spans="2:14" x14ac:dyDescent="0.25">
      <c r="B151" s="4"/>
      <c r="N151" s="5"/>
    </row>
    <row r="152" spans="2:14" x14ac:dyDescent="0.25">
      <c r="B152" s="4"/>
      <c r="N152" s="5"/>
    </row>
    <row r="153" spans="2:14" x14ac:dyDescent="0.25">
      <c r="B153" s="4"/>
      <c r="N153" s="5"/>
    </row>
    <row r="154" spans="2:14" x14ac:dyDescent="0.25">
      <c r="B154" s="4"/>
      <c r="N154" s="5"/>
    </row>
    <row r="155" spans="2:14" x14ac:dyDescent="0.25">
      <c r="B155" s="4"/>
      <c r="N155" s="5"/>
    </row>
    <row r="156" spans="2:14" x14ac:dyDescent="0.25">
      <c r="B156" s="4"/>
      <c r="N156" s="5"/>
    </row>
    <row r="157" spans="2:14" x14ac:dyDescent="0.25">
      <c r="B157" s="4"/>
      <c r="N157" s="5"/>
    </row>
    <row r="158" spans="2:14" x14ac:dyDescent="0.25">
      <c r="B158" s="14"/>
      <c r="M158" s="15"/>
      <c r="N158" s="16"/>
    </row>
    <row r="325" spans="3:3" x14ac:dyDescent="0.25">
      <c r="C325" s="13"/>
    </row>
  </sheetData>
  <mergeCells count="2">
    <mergeCell ref="B1:N1"/>
    <mergeCell ref="B10:N10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2AA219-7D51-4B2F-A2B1-D2F93C1F8623}">
  <ds:schemaRefs>
    <ds:schemaRef ds:uri="http://schemas.microsoft.com/office/2006/metadata/properties"/>
    <ds:schemaRef ds:uri="http://schemas.microsoft.com/office/infopath/2007/PartnerControls"/>
    <ds:schemaRef ds:uri="1fc923a1-dc9e-48ed-a8d8-e54d4b3afd3f"/>
    <ds:schemaRef ds:uri="0e48741a-b8da-4f75-a768-967a7642cc9b"/>
  </ds:schemaRefs>
</ds:datastoreItem>
</file>

<file path=customXml/itemProps2.xml><?xml version="1.0" encoding="utf-8"?>
<ds:datastoreItem xmlns:ds="http://schemas.openxmlformats.org/officeDocument/2006/customXml" ds:itemID="{B0543F03-73EE-49D4-941A-0D656E555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AEF9D6-FAA8-456E-8D61-9359A03C9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REGISTRE DU PERSONNEL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QUEMARD</dc:creator>
  <cp:keywords/>
  <dc:description/>
  <cp:lastModifiedBy>Anthony TARLE</cp:lastModifiedBy>
  <cp:revision/>
  <dcterms:created xsi:type="dcterms:W3CDTF">2021-11-30T08:12:28Z</dcterms:created>
  <dcterms:modified xsi:type="dcterms:W3CDTF">2022-02-25T14:48:38Z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