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atarle\Documents\Inside\Etats Eric\"/>
    </mc:Choice>
  </mc:AlternateContent>
  <xr:revisionPtr revIDLastSave="0" documentId="13_ncr:1_{B6A2587F-834E-4028-A59E-F9BC0B5727B6}" xr6:coauthVersionLast="47" xr6:coauthVersionMax="47" xr10:uidLastSave="{00000000-0000-0000-0000-000000000000}"/>
  <bookViews>
    <workbookView xWindow="-120" yWindow="-120" windowWidth="29040" windowHeight="15840" xr2:uid="{AA3CBAEB-9226-486D-B78D-B35CF57BF4E7}"/>
  </bookViews>
  <sheets>
    <sheet name="ENTRÉES" sheetId="1" r:id="rId1"/>
    <sheet name="SORTIES" sheetId="2" r:id="rId2"/>
    <sheet name="Liste des Entrées" sheetId="3" r:id="rId3"/>
    <sheet name="Liste des Sorties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" i="3" l="1"/>
  <c r="S6" i="3" s="1"/>
  <c r="R6" i="1"/>
  <c r="S5" i="1" s="1"/>
  <c r="J44" i="2"/>
  <c r="C69" i="2"/>
  <c r="D16" i="2"/>
  <c r="C43" i="2"/>
  <c r="I71" i="2"/>
  <c r="D14" i="4"/>
  <c r="D14" i="3"/>
  <c r="D16" i="1"/>
  <c r="C43" i="1"/>
  <c r="J44" i="1"/>
  <c r="K69" i="1"/>
  <c r="C70" i="1"/>
  <c r="S6" i="1" l="1"/>
  <c r="T5" i="1" s="1"/>
  <c r="S5" i="3"/>
  <c r="R5" i="3" s="1"/>
  <c r="R5" i="1"/>
  <c r="R6" i="4"/>
  <c r="S6" i="4" s="1"/>
  <c r="R6" i="2"/>
  <c r="S6" i="2" s="1"/>
  <c r="T5" i="3" l="1"/>
  <c r="S5" i="2"/>
  <c r="R5" i="2" s="1"/>
  <c r="S5" i="4"/>
  <c r="R5" i="4" s="1"/>
  <c r="T5" i="2" l="1"/>
  <c r="T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 QUEMARD</author>
    <author>Anthony TARLE</author>
  </authors>
  <commentList>
    <comment ref="D16" authorId="0" shapeId="0" xr:uid="{DD884751-7F58-4B3A-A048-F49E5E8B888E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C43" authorId="0" shapeId="0" xr:uid="{122BC299-F7A7-42F3-859F-E15B0C34FFEC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J44" authorId="0" shapeId="0" xr:uid="{FFAD514A-1322-44A4-9F5A-A610E979C476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K69" authorId="1" shapeId="0" xr:uid="{CE6ECE58-78B2-4305-ACBE-8091C82C10D2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C70" authorId="0" shapeId="0" xr:uid="{4B3EAA93-19F4-4586-B163-EA37411A3E2A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 QUEMARD</author>
  </authors>
  <commentList>
    <comment ref="D16" authorId="0" shapeId="0" xr:uid="{2D6AF91C-C855-4BC3-8198-B9682D10F1C6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C43" authorId="0" shapeId="0" xr:uid="{F1C35B8A-7FB7-4D3A-BDE5-CED209BAAA9D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J44" authorId="0" shapeId="0" xr:uid="{7FC23FA4-F146-403D-9C7D-F24D9CCE8798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C69" authorId="0" shapeId="0" xr:uid="{3F3F7B0C-8220-4E82-B978-2717857AE187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  <comment ref="I71" authorId="0" shapeId="0" xr:uid="{507C290C-24DE-4803-A832-C6BC85C7FA6E}">
      <text>
        <r>
          <rPr>
            <b/>
            <sz val="9"/>
            <color indexed="81"/>
            <rFont val="Tahoma"/>
            <family val="2"/>
          </rPr>
          <t>Assistant Graphique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D14" authorId="0" shapeId="0" xr:uid="{60A7FFED-E8ED-4462-B558-CAA64FE84C67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D14" authorId="0" shapeId="0" xr:uid="{761BABBB-A699-474E-AB21-AE9446AEB6CD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sharedStrings.xml><?xml version="1.0" encoding="utf-8"?>
<sst xmlns="http://schemas.openxmlformats.org/spreadsheetml/2006/main" count="75" uniqueCount="40">
  <si>
    <t>SUIVI DES ENTRÉES</t>
  </si>
  <si>
    <t>SOCIÉTÉ - SIREN</t>
  </si>
  <si>
    <t>ÉTABLISSEMENT - NIC</t>
  </si>
  <si>
    <t>DATE DE SITUATION</t>
  </si>
  <si>
    <t>Dae de Début</t>
  </si>
  <si>
    <t>*</t>
  </si>
  <si>
    <t>Date de Fin</t>
  </si>
  <si>
    <t>PROFIL TYPE DES PERSONNES</t>
  </si>
  <si>
    <t>RÉPARTITION PAR SEXE ET PAR CONTRAT</t>
  </si>
  <si>
    <t>RÉPARTITION PAR EMPLOI</t>
  </si>
  <si>
    <t>RÉPARTITION PAR TRANCHE D'AGE</t>
  </si>
  <si>
    <t>SUIVI DES SORTIES</t>
  </si>
  <si>
    <t>ÉVOLUTION DES SORTIES</t>
  </si>
  <si>
    <t>RÉPARTITION PAR MOTIF DE SORTIE</t>
  </si>
  <si>
    <t>Période de situation</t>
  </si>
  <si>
    <t>Salarié - Nom</t>
  </si>
  <si>
    <t>Salarié - Sexe</t>
  </si>
  <si>
    <t>Nature - Libellé</t>
  </si>
  <si>
    <t>Emploi - Libellé</t>
  </si>
  <si>
    <t>Contrat - Date Début</t>
  </si>
  <si>
    <t>Contrat - Date Fin</t>
  </si>
  <si>
    <t>Entrées Cumul Année</t>
  </si>
  <si>
    <t>Contrat de travail à durée indéterminée de droit privé</t>
  </si>
  <si>
    <t>Total</t>
  </si>
  <si>
    <t>Motif Fin Contrat</t>
  </si>
  <si>
    <t>Sorties Cumul Année</t>
  </si>
  <si>
    <t>HOMME</t>
  </si>
  <si>
    <t>ÉVOLUTION DES ENTRÉES DEPUIS LE 01/01</t>
  </si>
  <si>
    <t>995002433</t>
  </si>
  <si>
    <t>Salarié - Prénom</t>
  </si>
  <si>
    <t>Période de situation 201901</t>
  </si>
  <si>
    <t>Jean</t>
  </si>
  <si>
    <t>Romain</t>
  </si>
  <si>
    <t>NON DETERMINE</t>
  </si>
  <si>
    <t>Agents de maîtrise en fabricat</t>
  </si>
  <si>
    <t>Période de situation 201911</t>
  </si>
  <si>
    <t>Vilmorin</t>
  </si>
  <si>
    <t>Alexandre</t>
  </si>
  <si>
    <t>Contrat de travail à durée déterminée de droit privé</t>
  </si>
  <si>
    <t>Employé qualifié services du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</si>
</sst>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24"/>
      <color theme="0"/>
      <name val="Segoe UI"/>
      <family val="2"/>
    </font>
    <font>
      <i/>
      <sz val="13"/>
      <color theme="1"/>
      <name val="Segoe UI Light"/>
      <family val="2"/>
    </font>
    <font>
      <b/>
      <sz val="9"/>
      <color indexed="81"/>
      <name val="Tahoma"/>
      <family val="2"/>
    </font>
    <font>
      <b/>
      <sz val="12"/>
      <color theme="0"/>
      <name val="Segoe UI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0"/>
      <name val="Segoe UI"/>
      <family val="2"/>
    </font>
    <font>
      <sz val="11"/>
      <color theme="0" tint="-0.1499984740745262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1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8B"/>
        <bgColor indexed="64"/>
      </patternFill>
    </fill>
    <fill>
      <patternFill patternType="solid">
        <fgColor rgb="FFF0F8FF"/>
        <bgColor indexed="64"/>
      </patternFill>
    </fill>
  </fills>
  <borders count="14">
    <border>
      <left/>
      <right/>
      <top/>
      <bottom/>
      <diagonal/>
    </border>
    <border>
      <left style="thin">
        <color theme="2" tint="-0.749961851863155"/>
      </left>
      <right/>
      <top style="thin">
        <color theme="2" tint="-0.749961851863155"/>
      </top>
      <bottom/>
      <diagonal/>
    </border>
    <border>
      <left/>
      <right/>
      <top style="thin">
        <color theme="2" tint="-0.749961851863155"/>
      </top>
      <bottom/>
      <diagonal/>
    </border>
    <border>
      <left/>
      <right style="thin">
        <color theme="2" tint="-0.749961851863155"/>
      </right>
      <top style="thin">
        <color theme="2" tint="-0.749961851863155"/>
      </top>
      <bottom/>
      <diagonal/>
    </border>
    <border>
      <left style="thin">
        <color theme="2" tint="-0.749961851863155"/>
      </left>
      <right/>
      <top/>
      <bottom/>
      <diagonal/>
    </border>
    <border>
      <left/>
      <right style="thin">
        <color theme="2" tint="-0.749961851863155"/>
      </right>
      <top/>
      <bottom/>
      <diagonal/>
    </border>
    <border>
      <left/>
      <right/>
      <top/>
      <bottom style="dotted">
        <color theme="2" tint="-0.499984740745262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2" tint="-0.749961851863155"/>
      </left>
      <right/>
      <top/>
      <bottom style="thin">
        <color theme="2" tint="-0.749961851863155"/>
      </bottom>
      <diagonal/>
    </border>
    <border>
      <left/>
      <right/>
      <top/>
      <bottom style="thin">
        <color theme="2" tint="-0.749961851863155"/>
      </bottom>
      <diagonal/>
    </border>
    <border>
      <left/>
      <right style="thin">
        <color theme="2" tint="-0.749961851863155"/>
      </right>
      <top/>
      <bottom style="thin">
        <color theme="2" tint="-0.749961851863155"/>
      </bottom>
      <diagonal/>
    </border>
    <border>
      <left/>
      <right/>
      <top style="thin">
        <color rgb="FF778899"/>
      </top>
      <bottom/>
      <diagonal/>
    </border>
    <border>
      <left/>
      <right/>
      <top style="thin">
        <color rgb="FF778899"/>
      </top>
      <bottom style="thin">
        <color rgb="FF778899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14" fontId="0" fillId="0" borderId="0" xfId="0" applyNumberFormat="1"/>
    <xf numFmtId="49" fontId="5" fillId="4" borderId="0" xfId="0" applyNumberFormat="1" applyFont="1" applyFill="1" applyAlignment="1">
      <alignment horizontal="left" vertical="center"/>
    </xf>
    <xf numFmtId="4" fontId="5" fillId="4" borderId="0" xfId="0" applyNumberFormat="1" applyFont="1" applyFill="1" applyAlignment="1">
      <alignment horizontal="right" vertical="center"/>
    </xf>
    <xf numFmtId="4" fontId="7" fillId="5" borderId="8" xfId="0" applyNumberFormat="1" applyFont="1" applyFill="1" applyBorder="1" applyAlignment="1">
      <alignment horizontal="right" vertical="center"/>
    </xf>
    <xf numFmtId="4" fontId="0" fillId="0" borderId="0" xfId="0" applyNumberFormat="1"/>
    <xf numFmtId="0" fontId="0" fillId="0" borderId="9" xfId="0" applyBorder="1"/>
    <xf numFmtId="0" fontId="0" fillId="0" borderId="10" xfId="0" applyBorder="1"/>
    <xf numFmtId="0" fontId="0" fillId="0" borderId="11" xfId="0" applyBorder="1"/>
    <xf numFmtId="49" fontId="6" fillId="7" borderId="13" xfId="0" applyNumberFormat="1" applyFont="1" applyFill="1" applyBorder="1" applyAlignment="1">
      <alignment horizontal="left" vertical="center"/>
    </xf>
    <xf numFmtId="49" fontId="7" fillId="5" borderId="7" xfId="0" applyNumberFormat="1" applyFont="1" applyFill="1" applyBorder="1" applyAlignment="1">
      <alignment horizontal="left" vertical="center"/>
    </xf>
    <xf numFmtId="49" fontId="7" fillId="5" borderId="8" xfId="0" applyNumberFormat="1" applyFont="1" applyFill="1" applyBorder="1" applyAlignment="1">
      <alignment horizontal="left" vertical="center"/>
    </xf>
    <xf numFmtId="49" fontId="0" fillId="0" borderId="0" xfId="0" applyNumberFormat="1"/>
    <xf numFmtId="4" fontId="6" fillId="7" borderId="13" xfId="0" applyNumberFormat="1" applyFont="1" applyFill="1" applyBorder="1" applyAlignment="1">
      <alignment horizontal="right" vertical="center"/>
    </xf>
    <xf numFmtId="4" fontId="7" fillId="5" borderId="7" xfId="0" applyNumberFormat="1" applyFont="1" applyFill="1" applyBorder="1" applyAlignment="1">
      <alignment horizontal="right" vertical="center"/>
    </xf>
    <xf numFmtId="14" fontId="6" fillId="7" borderId="13" xfId="0" applyNumberFormat="1" applyFont="1" applyFill="1" applyBorder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  <xf numFmtId="14" fontId="7" fillId="5" borderId="7" xfId="0" applyNumberFormat="1" applyFont="1" applyFill="1" applyBorder="1" applyAlignment="1">
      <alignment horizontal="left" vertical="center"/>
    </xf>
    <xf numFmtId="14" fontId="7" fillId="5" borderId="8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9" fillId="3" borderId="0" xfId="0" applyFont="1" applyFill="1" applyAlignment="1">
      <alignment horizontal="center" vertical="center" wrapText="1"/>
    </xf>
    <xf numFmtId="0" fontId="10" fillId="0" borderId="0" xfId="0" applyFont="1"/>
    <xf numFmtId="14" fontId="10" fillId="0" borderId="0" xfId="0" applyNumberFormat="1" applyFont="1"/>
    <xf numFmtId="49" fontId="2" fillId="0" borderId="6" xfId="0" applyNumberFormat="1" applyFont="1" applyBorder="1" applyAlignment="1">
      <alignment horizontal="center" vertical="center"/>
    </xf>
    <xf numFmtId="49" fontId="8" fillId="6" borderId="12" xfId="0" applyNumberFormat="1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9C00"/>
      <color rgb="FF0876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Entrées Mois</c:v>
          </c:tx>
          <c:marker>
            <c:symbol val="circle"/>
            <c:size val="9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2"/>
              <c:pt idx="0">
                <c:v>201901</c:v>
              </c:pt>
              <c:pt idx="1">
                <c:v>201902</c:v>
              </c:pt>
              <c:pt idx="2">
                <c:v>201903</c:v>
              </c:pt>
              <c:pt idx="3">
                <c:v>201904</c:v>
              </c:pt>
              <c:pt idx="4">
                <c:v>201905</c:v>
              </c:pt>
              <c:pt idx="5">
                <c:v>201906</c:v>
              </c:pt>
              <c:pt idx="6">
                <c:v>201907</c:v>
              </c:pt>
              <c:pt idx="7">
                <c:v>201908</c:v>
              </c:pt>
              <c:pt idx="8">
                <c:v>201909</c:v>
              </c:pt>
              <c:pt idx="9">
                <c:v>201910</c:v>
              </c:pt>
              <c:pt idx="10">
                <c:v>201911</c:v>
              </c:pt>
              <c:pt idx="11">
                <c:v>201912</c:v>
              </c:pt>
            </c:strLit>
          </c:cat>
          <c:val>
            <c:numLit>
              <c:formatCode>General</c:formatCode>
              <c:ptCount val="12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CC3C-44DF-8AED-79C1F04F0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467807"/>
        <c:axId val="2067468639"/>
      </c:lineChart>
      <c:catAx>
        <c:axId val="20674678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67468639"/>
        <c:crosses val="autoZero"/>
        <c:auto val="1"/>
        <c:lblAlgn val="ctr"/>
        <c:lblOffset val="100"/>
        <c:noMultiLvlLbl val="0"/>
      </c:catAx>
      <c:valAx>
        <c:axId val="2067468639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2067467807"/>
        <c:crosses val="autoZero"/>
        <c:crossBetween val="between"/>
        <c:majorUnit val="1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Sorties Mois</c:v>
          </c:tx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A123-4D77-B333-A0F8947DE5A3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3-A123-4D77-B333-A0F8947DE5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123-4D77-B333-A0F8947DE5A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0"/>
        <c:ser>
          <c:idx val="0"/>
          <c:order val="0"/>
          <c:tx>
            <c:v>Contrat de travail à durée déterminée de droit privé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Lit>
              <c:formatCode>General</c:formatCode>
              <c:ptCount val="2"/>
              <c:pt idx="0">
                <c:v>49</c:v>
              </c:pt>
              <c:pt idx="1">
                <c:v>70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bubbleSize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1-C8FB-4DAA-ABDF-B456F40CBE3F}"/>
            </c:ext>
          </c:extLst>
        </c:ser>
        <c:ser>
          <c:idx val="1"/>
          <c:order val="1"/>
          <c:tx>
            <c:v>Contrat de travail à durée indéterminée de droit privé</c:v>
          </c:tx>
          <c:spPr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Lit>
              <c:formatCode>General</c:formatCode>
              <c:ptCount val="2"/>
              <c:pt idx="0">
                <c:v>49</c:v>
              </c:pt>
              <c:pt idx="1">
                <c:v>70</c:v>
              </c:pt>
            </c:numLit>
          </c:xVal>
          <c:yVal>
            <c:numLit>
              <c:formatCode>General</c:formatCode>
              <c:ptCount val="2"/>
              <c:pt idx="0">
                <c:v>1</c:v>
              </c:pt>
              <c:pt idx="1">
                <c:v>0</c:v>
              </c:pt>
            </c:numLit>
          </c:yVal>
          <c:bubbleSize>
            <c:numLit>
              <c:formatCode>General</c:formatCode>
              <c:ptCount val="2"/>
              <c:pt idx="0">
                <c:v>1</c:v>
              </c:pt>
              <c:pt idx="1">
                <c:v>0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2-C8FB-4DAA-ABDF-B456F40CBE3F}"/>
            </c:ext>
          </c:extLst>
        </c:ser>
        <c:dLbls>
          <c:dLblPos val="r"/>
          <c:showLegendKey val="0"/>
          <c:showVal val="1"/>
          <c:showCatName val="1"/>
          <c:showSerName val="0"/>
          <c:showPercent val="0"/>
          <c:showBubbleSize val="0"/>
        </c:dLbls>
        <c:bubbleScale val="100"/>
        <c:showNegBubbles val="0"/>
        <c:axId val="701275119"/>
        <c:axId val="701275535"/>
        <c:extLst>
          <c:ext xmlns:c15="http://schemas.microsoft.com/office/drawing/2012/chart" uri="{02D57815-91ED-43cb-92C2-25804820EDAC}">
            <c15:filteredBubbleSeries>
              <c15:ser>
                <c:idx val="2"/>
                <c:order val="2"/>
                <c:tx>
                  <c:v/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r"/>
                  <c:showLegendKey val="0"/>
                  <c:showVal val="1"/>
                  <c:showCatName val="1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xVal>
                  <c:strLit>
                    <c:ptCount val="1"/>
                  </c:strLit>
                </c:xVal>
                <c:y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yVal>
                <c:bubbleSize>
                  <c:numLit>
                    <c:formatCode>General</c:formatCode>
                    <c:ptCount val="1"/>
                    <c:pt idx="0">
                      <c:v>0</c:v>
                    </c:pt>
                  </c:numLit>
                </c:bubbleSize>
                <c:bubble3D val="0"/>
                <c:extLst>
                  <c:ext xmlns:c16="http://schemas.microsoft.com/office/drawing/2014/chart" uri="{C3380CC4-5D6E-409C-BE32-E72D297353CC}">
                    <c16:uniqueId val="{00000000-A972-41A5-8791-97C256D5737D}"/>
                  </c:ext>
                </c:extLst>
              </c15:ser>
            </c15:filteredBubbleSeries>
            <c15:filteredBubbleSeries>
              <c15:ser>
                <c:idx val="3"/>
                <c:order val="3"/>
                <c:tx>
                  <c:v>Convention de stage (hors formation professionnelle)</c:v>
                </c:tx>
                <c:spPr>
                  <a:ln w="25400">
                    <a:noFill/>
                  </a:ln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r"/>
                  <c:showLegendKey val="0"/>
                  <c:showVal val="1"/>
                  <c:showCatName val="1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xVal>
                  <c:strLit>
                    <c:ptCount val="1"/>
                  </c:strLit>
                </c:xVal>
                <c:y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yVal>
                <c:bubbleSize>
                  <c:numLit>
                    <c:formatCode>General</c:formatCode>
                    <c:ptCount val="1"/>
                    <c:pt idx="0">
                      <c:v>0</c:v>
                    </c:pt>
                  </c:numLit>
                </c:bubbleSize>
                <c:bubble3D val="0"/>
                <c:extLst>
                  <c:ext xmlns:c16="http://schemas.microsoft.com/office/drawing/2014/chart" uri="{C3380CC4-5D6E-409C-BE32-E72D297353CC}">
                    <c16:uniqueId val="{00000000-C0F4-4BF0-90B3-930E82B57FA9}"/>
                  </c:ext>
                </c:extLst>
              </c15:ser>
            </c15:filteredBubbleSeries>
          </c:ext>
        </c:extLst>
      </c:bubbleChart>
      <c:valAx>
        <c:axId val="7012751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Age</a:t>
                </a:r>
                <a:r>
                  <a:rPr lang="fr-FR" baseline="0"/>
                  <a:t> Moyen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1275535"/>
        <c:crosses val="autoZero"/>
        <c:crossBetween val="midCat"/>
      </c:valAx>
      <c:valAx>
        <c:axId val="701275535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Nombre dentrées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1275119"/>
        <c:crosses val="autoZero"/>
        <c:crossBetween val="midCat"/>
      </c:valAx>
    </c:plotArea>
    <c:legend>
      <c:legendPos val="r"/>
      <c:overlay val="0"/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5"/>
          <c:order val="35"/>
          <c:tx>
            <c:v>FEMME</c:v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Contrat de travail à durée déterminée de droit privé</c:v>
              </c:pt>
              <c:pt idx="1">
                <c:v>Contrat de travail à durée indéterminée de droit privé</c:v>
              </c:pt>
            </c:strLit>
          </c:cat>
          <c: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25-0C48-400A-A00D-04CADC5F194B}"/>
            </c:ext>
          </c:extLst>
        </c:ser>
        <c:ser>
          <c:idx val="36"/>
          <c:order val="36"/>
          <c:tx>
            <c:v>HOMME</c:v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Contrat de travail à durée déterminée de droit privé</c:v>
              </c:pt>
              <c:pt idx="1">
                <c:v>Contrat de travail à durée indéterminée de droit privé</c:v>
              </c:pt>
            </c:strLit>
          </c:cat>
          <c:val>
            <c:numLit>
              <c:formatCode>General</c:formatCode>
              <c:ptCount val="2"/>
              <c:pt idx="0">
                <c:v>1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6-0C48-400A-A00D-04CADC5F194B}"/>
            </c:ext>
          </c:extLst>
        </c:ser>
        <c:ser>
          <c:idx val="37"/>
          <c:order val="37"/>
          <c:tx>
            <c:v>NON DETERMINE</c:v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Contrat de travail à durée déterminée de droit privé</c:v>
              </c:pt>
              <c:pt idx="1">
                <c:v>Contrat de travail à durée indéterminée de droit privé</c:v>
              </c:pt>
            </c:strLit>
          </c:cat>
          <c: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88A4-42C8-BEDA-3CC439DBEB8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4641583"/>
        <c:axId val="3463159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21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1-0C48-400A-A00D-04CADC5F194B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v>23</c:v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C48-400A-A00D-04CADC5F194B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v>24</c:v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C48-400A-A00D-04CADC5F194B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v>25</c:v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C48-400A-A00D-04CADC5F194B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v>26</c:v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C48-400A-A00D-04CADC5F194B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v>27</c:v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C48-400A-A00D-04CADC5F194B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v>29</c:v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0C48-400A-A00D-04CADC5F194B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v>30</c:v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0C48-400A-A00D-04CADC5F194B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v>31</c:v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0C48-400A-A00D-04CADC5F194B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v>32</c:v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0C48-400A-A00D-04CADC5F194B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v>33</c:v>
                </c:tx>
                <c:spPr>
                  <a:solidFill>
                    <a:schemeClr val="accent3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0C48-400A-A00D-04CADC5F194B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v>34</c:v>
                </c:tx>
                <c:spPr>
                  <a:solidFill>
                    <a:schemeClr val="accent5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0C48-400A-A00D-04CADC5F194B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v>35</c:v>
                </c:tx>
                <c:spPr>
                  <a:solidFill>
                    <a:schemeClr val="accent1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0C48-400A-A00D-04CADC5F194B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v>36</c:v>
                </c:tx>
                <c:spPr>
                  <a:solidFill>
                    <a:schemeClr val="accent3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0C48-400A-A00D-04CADC5F194B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v>37</c:v>
                </c:tx>
                <c:spPr>
                  <a:solidFill>
                    <a:schemeClr val="accent5">
                      <a:lumMod val="60000"/>
                      <a:lumOff val="4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0C48-400A-A00D-04CADC5F194B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v>38</c:v>
                </c:tx>
                <c:spPr>
                  <a:solidFill>
                    <a:schemeClr val="accent1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0C48-400A-A00D-04CADC5F194B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v>39</c:v>
                </c:tx>
                <c:spPr>
                  <a:solidFill>
                    <a:schemeClr val="accent3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0C48-400A-A00D-04CADC5F194B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v>42</c:v>
                </c:tx>
                <c:spPr>
                  <a:solidFill>
                    <a:schemeClr val="accent5">
                      <a:lumMod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0C48-400A-A00D-04CADC5F194B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v>43</c:v>
                </c:tx>
                <c:spPr>
                  <a:solidFill>
                    <a:schemeClr val="accent1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0C48-400A-A00D-04CADC5F194B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v>44</c:v>
                </c:tx>
                <c:spPr>
                  <a:solidFill>
                    <a:schemeClr val="accent3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0C48-400A-A00D-04CADC5F194B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v>45</c:v>
                </c:tx>
                <c:spPr>
                  <a:solidFill>
                    <a:schemeClr val="accent5">
                      <a:lumMod val="70000"/>
                      <a:lumOff val="3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0C48-400A-A00D-04CADC5F194B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v>46</c:v>
                </c:tx>
                <c:spPr>
                  <a:solidFill>
                    <a:schemeClr val="accent1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0C48-400A-A00D-04CADC5F194B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v>47</c:v>
                </c:tx>
                <c:spPr>
                  <a:solidFill>
                    <a:schemeClr val="accent3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0C48-400A-A00D-04CADC5F194B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v>48</c:v>
                </c:tx>
                <c:spPr>
                  <a:solidFill>
                    <a:schemeClr val="accent5">
                      <a:lumMod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0C48-400A-A00D-04CADC5F194B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v>49</c:v>
                </c:tx>
                <c:spPr>
                  <a:solidFill>
                    <a:schemeClr val="accent1">
                      <a:lumMod val="50000"/>
                      <a:lumOff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0C48-400A-A00D-04CADC5F194B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v>50</c:v>
                </c:tx>
                <c:spPr>
                  <a:solidFill>
                    <a:schemeClr val="accent3">
                      <a:lumMod val="50000"/>
                      <a:lumOff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0C48-400A-A00D-04CADC5F194B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v>51</c:v>
                </c:tx>
                <c:spPr>
                  <a:solidFill>
                    <a:schemeClr val="accent5">
                      <a:lumMod val="50000"/>
                      <a:lumOff val="5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0C48-400A-A00D-04CADC5F194B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v>52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0C48-400A-A00D-04CADC5F194B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v>53</c:v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0C48-400A-A00D-04CADC5F194B}"/>
                  </c:ext>
                </c:extLst>
              </c15:ser>
            </c15:filteredBarSeries>
            <c15:filteredBarSeries>
              <c15:ser>
                <c:idx val="29"/>
                <c:order val="29"/>
                <c:tx>
                  <c:v>54</c:v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0C48-400A-A00D-04CADC5F194B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v>55</c:v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0C48-400A-A00D-04CADC5F194B}"/>
                  </c:ext>
                </c:extLst>
              </c15:ser>
            </c15:filteredBarSeries>
            <c15:filteredBarSeries>
              <c15:ser>
                <c:idx val="31"/>
                <c:order val="31"/>
                <c:tx>
                  <c:v>56</c:v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0C48-400A-A00D-04CADC5F194B}"/>
                  </c:ext>
                </c:extLst>
              </c15:ser>
            </c15:filteredBarSeries>
            <c15:filteredBarSeries>
              <c15:ser>
                <c:idx val="32"/>
                <c:order val="32"/>
                <c:tx>
                  <c:v>57</c:v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0C48-400A-A00D-04CADC5F194B}"/>
                  </c:ext>
                </c:extLst>
              </c15:ser>
            </c15:filteredBarSeries>
            <c15:filteredBarSeries>
              <c15:ser>
                <c:idx val="33"/>
                <c:order val="33"/>
                <c:tx>
                  <c:v>58</c:v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0C48-400A-A00D-04CADC5F194B}"/>
                  </c:ext>
                </c:extLst>
              </c15:ser>
            </c15:filteredBarSeries>
            <c15:filteredBarSeries>
              <c15:ser>
                <c:idx val="34"/>
                <c:order val="34"/>
                <c:tx>
                  <c:v>59</c:v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6350" cap="flat" cmpd="sng" algn="ctr">
                            <a:solidFill>
                              <a:schemeClr val="tx1"/>
                            </a:solidFill>
                            <a:prstDash val="solid"/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0C48-400A-A00D-04CADC5F194B}"/>
                  </c:ext>
                </c:extLst>
              </c15:ser>
            </c15:filteredBarSeries>
          </c:ext>
        </c:extLst>
      </c:barChart>
      <c:catAx>
        <c:axId val="34641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4631599"/>
        <c:crosses val="autoZero"/>
        <c:auto val="1"/>
        <c:lblAlgn val="ctr"/>
        <c:lblOffset val="100"/>
        <c:noMultiLvlLbl val="0"/>
      </c:catAx>
      <c:valAx>
        <c:axId val="34631599"/>
        <c:scaling>
          <c:orientation val="minMax"/>
        </c:scaling>
        <c:delete val="1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34641583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2"/>
          <c:order val="2"/>
          <c:tx>
            <c:v>Entrées Mois</c:v>
          </c:tx>
          <c:spPr>
            <a:solidFill>
              <a:schemeClr val="accent3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 prstMaterial="matte">
              <a:bevelT w="127000" h="635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Agents de maîtrise en fabricat</c:v>
              </c:pt>
              <c:pt idx="1">
                <c:v>Employé qualifié services du p</c:v>
              </c:pt>
            </c:strLit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4-A3E8-44E0-A2EF-427927613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231423"/>
        <c:axId val="839249311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FEMME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1-A3E8-44E0-A2EF-42792761336B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v>HOMME</c:v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A3E8-44E0-A2EF-42792761336B}"/>
                  </c:ext>
                </c:extLst>
              </c15:ser>
            </c15:filteredBarSeries>
          </c:ext>
        </c:extLst>
      </c:barChart>
      <c:catAx>
        <c:axId val="839231423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39249311"/>
        <c:crosses val="autoZero"/>
        <c:auto val="1"/>
        <c:lblAlgn val="ctr"/>
        <c:lblOffset val="100"/>
        <c:noMultiLvlLbl val="0"/>
      </c:catAx>
      <c:valAx>
        <c:axId val="839249311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39231423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stacked"/>
        <c:varyColors val="0"/>
        <c:ser>
          <c:idx val="9"/>
          <c:order val="9"/>
          <c:tx>
            <c:v>NON DETERMINE</c:v>
          </c:tx>
          <c:invertIfNegative val="0"/>
          <c:cat>
            <c:strLit>
              <c:ptCount val="5"/>
              <c:pt idx="0">
                <c:v>- 25 ans</c:v>
              </c:pt>
              <c:pt idx="1">
                <c:v>0 - 25 ans</c:v>
              </c:pt>
              <c:pt idx="2">
                <c:v>36 - 45 ans</c:v>
              </c:pt>
              <c:pt idx="3">
                <c:v>46 - 55 ans</c:v>
              </c:pt>
              <c:pt idx="4">
                <c:v>55 ans et +</c:v>
              </c:pt>
            </c:strLit>
          </c:cat>
          <c:val>
            <c:numLit>
              <c:formatCode>General</c:formatCode>
              <c:ptCount val="5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CA6-4109-A227-581FC286C76E}"/>
            </c:ext>
          </c:extLst>
        </c:ser>
        <c:ser>
          <c:idx val="7"/>
          <c:order val="7"/>
          <c:tx>
            <c:v>FEMME</c:v>
          </c:tx>
          <c:invertIfNegative val="0"/>
          <c:cat>
            <c:strLit>
              <c:ptCount val="5"/>
              <c:pt idx="0">
                <c:v>- 25 ans</c:v>
              </c:pt>
              <c:pt idx="1">
                <c:v>0 - 25 ans</c:v>
              </c:pt>
              <c:pt idx="2">
                <c:v>36 - 45 ans</c:v>
              </c:pt>
              <c:pt idx="3">
                <c:v>46 - 55 ans</c:v>
              </c:pt>
              <c:pt idx="4">
                <c:v>55 ans et +</c:v>
              </c:pt>
            </c:strLit>
          </c:cat>
          <c: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A092-4D2D-957E-D0E64B5C5DBC}"/>
            </c:ext>
          </c:extLst>
        </c:ser>
        <c:ser>
          <c:idx val="8"/>
          <c:order val="8"/>
          <c:tx>
            <c:v>HOMME</c:v>
          </c:tx>
          <c:invertIfNegative val="0"/>
          <c:cat>
            <c:strLit>
              <c:ptCount val="5"/>
              <c:pt idx="0">
                <c:v>- 25 ans</c:v>
              </c:pt>
              <c:pt idx="1">
                <c:v>0 - 25 ans</c:v>
              </c:pt>
              <c:pt idx="2">
                <c:v>36 - 45 ans</c:v>
              </c:pt>
              <c:pt idx="3">
                <c:v>46 - 55 ans</c:v>
              </c:pt>
              <c:pt idx="4">
                <c:v>55 ans et +</c:v>
              </c:pt>
            </c:strLit>
          </c:cat>
          <c:val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A-A092-4D2D-957E-D0E64B5C5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570587128"/>
        <c:axId val="5705874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Présent Mois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1-A092-4D2D-957E-D0E64B5C5DBC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v/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092-4D2D-957E-D0E64B5C5DB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v>1 - 2 ANS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092-4D2D-957E-D0E64B5C5DB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v>-1 AN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A092-4D2D-957E-D0E64B5C5DBC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v>3 - 5 ANS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092-4D2D-957E-D0E64B5C5DBC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v>6 - 9 ANS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A092-4D2D-957E-D0E64B5C5DBC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v>Entrées Mois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A092-4D2D-957E-D0E64B5C5DBC}"/>
                  </c:ext>
                </c:extLst>
              </c15:ser>
            </c15:filteredBarSeries>
          </c:ext>
        </c:extLst>
      </c:barChart>
      <c:catAx>
        <c:axId val="570587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70587456"/>
        <c:crosses val="autoZero"/>
        <c:auto val="1"/>
        <c:lblAlgn val="ctr"/>
        <c:lblOffset val="100"/>
        <c:noMultiLvlLbl val="0"/>
      </c:catAx>
      <c:valAx>
        <c:axId val="570587456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5705871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v>Sorties Mois</c:v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8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2"/>
              <c:pt idx="0">
                <c:v>201901</c:v>
              </c:pt>
              <c:pt idx="1">
                <c:v>201902</c:v>
              </c:pt>
              <c:pt idx="2">
                <c:v>201903</c:v>
              </c:pt>
              <c:pt idx="3">
                <c:v>201904</c:v>
              </c:pt>
              <c:pt idx="4">
                <c:v>201905</c:v>
              </c:pt>
              <c:pt idx="5">
                <c:v>201906</c:v>
              </c:pt>
              <c:pt idx="6">
                <c:v>201907</c:v>
              </c:pt>
              <c:pt idx="7">
                <c:v>201908</c:v>
              </c:pt>
              <c:pt idx="8">
                <c:v>201909</c:v>
              </c:pt>
              <c:pt idx="9">
                <c:v>201910</c:v>
              </c:pt>
              <c:pt idx="10">
                <c:v>201911</c:v>
              </c:pt>
              <c:pt idx="11">
                <c:v>201912</c:v>
              </c:pt>
            </c:str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2-3A69-45B6-804B-A6B92AD9B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467807"/>
        <c:axId val="2067468639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Entrées Mois</c:v>
                </c:tx>
                <c:marker>
                  <c:symbol val="circle"/>
                  <c:size val="9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b="1"/>
                      </a:pPr>
                      <a:endParaRPr lang="fr-FR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smooth val="1"/>
                <c:extLst>
                  <c:ext xmlns:c16="http://schemas.microsoft.com/office/drawing/2014/chart" uri="{C3380CC4-5D6E-409C-BE32-E72D297353CC}">
                    <c16:uniqueId val="{00000000-3A69-45B6-804B-A6B92AD9B9BB}"/>
                  </c:ext>
                </c:extLst>
              </c15:ser>
            </c15:filteredLineSeries>
          </c:ext>
        </c:extLst>
      </c:lineChart>
      <c:catAx>
        <c:axId val="20674678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67468639"/>
        <c:crosses val="autoZero"/>
        <c:auto val="1"/>
        <c:lblAlgn val="ctr"/>
        <c:lblOffset val="100"/>
        <c:noMultiLvlLbl val="0"/>
      </c:catAx>
      <c:valAx>
        <c:axId val="2067468639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2067467807"/>
        <c:crosses val="autoZero"/>
        <c:crossBetween val="between"/>
        <c:majorUnit val="1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0"/>
        <c:ser>
          <c:idx val="0"/>
          <c:order val="0"/>
          <c:tx>
            <c:v>Contrat de travail à durée déterminée de droit privé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Lit>
              <c:formatCode>General</c:formatCode>
              <c:ptCount val="2"/>
              <c:pt idx="0">
                <c:v>49</c:v>
              </c:pt>
              <c:pt idx="1">
                <c:v>70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bubbleSize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0-7D2A-4C70-BA14-15223D0DA889}"/>
            </c:ext>
          </c:extLst>
        </c:ser>
        <c:ser>
          <c:idx val="1"/>
          <c:order val="1"/>
          <c:tx>
            <c:v>Contrat de travail à durée indéterminée de droit privé</c:v>
          </c:tx>
          <c:spPr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Lit>
              <c:formatCode>General</c:formatCode>
              <c:ptCount val="2"/>
              <c:pt idx="0">
                <c:v>49</c:v>
              </c:pt>
              <c:pt idx="1">
                <c:v>70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yVal>
          <c:bubbleSize>
            <c:numLit>
              <c:formatCode>General</c:formatCode>
              <c:ptCount val="2"/>
              <c:pt idx="0">
                <c:v>0</c:v>
              </c:pt>
              <c:pt idx="1">
                <c:v>0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1-7D2A-4C70-BA14-15223D0DA8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0"/>
        <c:axId val="701275119"/>
        <c:axId val="701275535"/>
        <c:extLst>
          <c:ext xmlns:c15="http://schemas.microsoft.com/office/drawing/2012/chart" uri="{02D57815-91ED-43cb-92C2-25804820EDAC}">
            <c15:filteredBubbleSeries>
              <c15:ser>
                <c:idx val="2"/>
                <c:order val="2"/>
                <c:tx>
                  <c:v/>
                </c:tx>
                <c:spPr>
                  <a:ln w="25400">
                    <a:noFill/>
                  </a:ln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xVal>
                  <c:strLit>
                    <c:ptCount val="1"/>
                  </c:strLit>
                </c:xVal>
                <c:y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yVal>
                <c:bubbleSize>
                  <c:numLit>
                    <c:formatCode>General</c:formatCode>
                    <c:ptCount val="1"/>
                    <c:pt idx="0">
                      <c:v>0</c:v>
                    </c:pt>
                  </c:numLit>
                </c:bubbleSize>
                <c:bubble3D val="0"/>
                <c:extLst>
                  <c:ext xmlns:c16="http://schemas.microsoft.com/office/drawing/2014/chart" uri="{C3380CC4-5D6E-409C-BE32-E72D297353CC}">
                    <c16:uniqueId val="{00000000-D340-493A-AEB5-189180CF39E0}"/>
                  </c:ext>
                </c:extLst>
              </c15:ser>
            </c15:filteredBubbleSeries>
            <c15:filteredBubbleSeries>
              <c15:ser>
                <c:idx val="3"/>
                <c:order val="3"/>
                <c:tx>
                  <c:v>Convention de stage (hors formation professionnelle)</c:v>
                </c:tx>
                <c:spPr>
                  <a:ln w="25400">
                    <a:noFill/>
                  </a:ln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xVal>
                  <c:strLit>
                    <c:ptCount val="1"/>
                  </c:strLit>
                </c:xVal>
                <c:y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yVal>
                <c:bubbleSize>
                  <c:numLit>
                    <c:formatCode>General</c:formatCode>
                    <c:ptCount val="1"/>
                    <c:pt idx="0">
                      <c:v>0</c:v>
                    </c:pt>
                  </c:numLit>
                </c:bubbleSize>
                <c:bubble3D val="0"/>
                <c:extLst>
                  <c:ext xmlns:c16="http://schemas.microsoft.com/office/drawing/2014/chart" uri="{C3380CC4-5D6E-409C-BE32-E72D297353CC}">
                    <c16:uniqueId val="{00000000-E962-410D-933D-334AD4EF9BA8}"/>
                  </c:ext>
                </c:extLst>
              </c15:ser>
            </c15:filteredBubbleSeries>
          </c:ext>
        </c:extLst>
      </c:bubbleChart>
      <c:valAx>
        <c:axId val="701275119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Age Moyen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1275535"/>
        <c:crosses val="autoZero"/>
        <c:crossBetween val="midCat"/>
      </c:valAx>
      <c:valAx>
        <c:axId val="701275535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Nombre de Sorties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01275119"/>
        <c:crosses val="autoZero"/>
        <c:crossBetween val="midCat"/>
        <c:majorUnit val="1"/>
      </c:valAx>
    </c:plotArea>
    <c:legend>
      <c:legendPos val="r"/>
      <c:overlay val="0"/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4641583"/>
        <c:axId val="3463159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21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2-5FC3-4763-BF32-23C2883A52DA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v>23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FC3-4763-BF32-23C2883A52DA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v>24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FC3-4763-BF32-23C2883A52D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v>25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FC3-4763-BF32-23C2883A52D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v>26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FC3-4763-BF32-23C2883A52DA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v>27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FC3-4763-BF32-23C2883A52DA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v>29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5FC3-4763-BF32-23C2883A52DA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v>30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5FC3-4763-BF32-23C2883A52DA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v>31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5FC3-4763-BF32-23C2883A52DA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v>32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5FC3-4763-BF32-23C2883A52DA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v>33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5FC3-4763-BF32-23C2883A52DA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v>34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5FC3-4763-BF32-23C2883A52DA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v>35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5FC3-4763-BF32-23C2883A52DA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v>36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5FC3-4763-BF32-23C2883A52DA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v>37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5FC3-4763-BF32-23C2883A52DA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v>38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5FC3-4763-BF32-23C2883A52DA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v>39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5FC3-4763-BF32-23C2883A52DA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v>42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5FC3-4763-BF32-23C2883A52DA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v>43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5FC3-4763-BF32-23C2883A52DA}"/>
                  </c:ext>
                </c:extLst>
              </c15:ser>
            </c15:filteredBarSeries>
            <c15:filteredBarSeries>
              <c15:ser>
                <c:idx val="19"/>
                <c:order val="19"/>
                <c:tx>
                  <c:v>44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5FC3-4763-BF32-23C2883A52DA}"/>
                  </c:ext>
                </c:extLst>
              </c15:ser>
            </c15:filteredBarSeries>
            <c15:filteredBarSeries>
              <c15:ser>
                <c:idx val="20"/>
                <c:order val="20"/>
                <c:tx>
                  <c:v>45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5FC3-4763-BF32-23C2883A52DA}"/>
                  </c:ext>
                </c:extLst>
              </c15:ser>
            </c15:filteredBarSeries>
            <c15:filteredBarSeries>
              <c15:ser>
                <c:idx val="21"/>
                <c:order val="21"/>
                <c:tx>
                  <c:v>46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5FC3-4763-BF32-23C2883A52DA}"/>
                  </c:ext>
                </c:extLst>
              </c15:ser>
            </c15:filteredBarSeries>
            <c15:filteredBarSeries>
              <c15:ser>
                <c:idx val="22"/>
                <c:order val="22"/>
                <c:tx>
                  <c:v>47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5FC3-4763-BF32-23C2883A52DA}"/>
                  </c:ext>
                </c:extLst>
              </c15:ser>
            </c15:filteredBarSeries>
            <c15:filteredBarSeries>
              <c15:ser>
                <c:idx val="23"/>
                <c:order val="23"/>
                <c:tx>
                  <c:v>48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5FC3-4763-BF32-23C2883A52DA}"/>
                  </c:ext>
                </c:extLst>
              </c15:ser>
            </c15:filteredBarSeries>
            <c15:filteredBarSeries>
              <c15:ser>
                <c:idx val="24"/>
                <c:order val="24"/>
                <c:tx>
                  <c:v>49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5FC3-4763-BF32-23C2883A52DA}"/>
                  </c:ext>
                </c:extLst>
              </c15:ser>
            </c15:filteredBarSeries>
            <c15:filteredBarSeries>
              <c15:ser>
                <c:idx val="25"/>
                <c:order val="25"/>
                <c:tx>
                  <c:v>50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5FC3-4763-BF32-23C2883A52DA}"/>
                  </c:ext>
                </c:extLst>
              </c15:ser>
            </c15:filteredBarSeries>
            <c15:filteredBarSeries>
              <c15:ser>
                <c:idx val="26"/>
                <c:order val="26"/>
                <c:tx>
                  <c:v>51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5FC3-4763-BF32-23C2883A52DA}"/>
                  </c:ext>
                </c:extLst>
              </c15:ser>
            </c15:filteredBarSeries>
            <c15:filteredBarSeries>
              <c15:ser>
                <c:idx val="27"/>
                <c:order val="27"/>
                <c:tx>
                  <c:v>52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5FC3-4763-BF32-23C2883A52DA}"/>
                  </c:ext>
                </c:extLst>
              </c15:ser>
            </c15:filteredBarSeries>
            <c15:filteredBarSeries>
              <c15:ser>
                <c:idx val="28"/>
                <c:order val="28"/>
                <c:tx>
                  <c:v>53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5FC3-4763-BF32-23C2883A52DA}"/>
                  </c:ext>
                </c:extLst>
              </c15:ser>
            </c15:filteredBarSeries>
            <c15:filteredBarSeries>
              <c15:ser>
                <c:idx val="29"/>
                <c:order val="29"/>
                <c:tx>
                  <c:v>54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5FC3-4763-BF32-23C2883A52DA}"/>
                  </c:ext>
                </c:extLst>
              </c15:ser>
            </c15:filteredBarSeries>
            <c15:filteredBarSeries>
              <c15:ser>
                <c:idx val="30"/>
                <c:order val="30"/>
                <c:tx>
                  <c:v>55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5FC3-4763-BF32-23C2883A52DA}"/>
                  </c:ext>
                </c:extLst>
              </c15:ser>
            </c15:filteredBarSeries>
            <c15:filteredBarSeries>
              <c15:ser>
                <c:idx val="31"/>
                <c:order val="31"/>
                <c:tx>
                  <c:v>56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5FC3-4763-BF32-23C2883A52DA}"/>
                  </c:ext>
                </c:extLst>
              </c15:ser>
            </c15:filteredBarSeries>
            <c15:filteredBarSeries>
              <c15:ser>
                <c:idx val="32"/>
                <c:order val="32"/>
                <c:tx>
                  <c:v>57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5FC3-4763-BF32-23C2883A52DA}"/>
                  </c:ext>
                </c:extLst>
              </c15:ser>
            </c15:filteredBarSeries>
            <c15:filteredBarSeries>
              <c15:ser>
                <c:idx val="33"/>
                <c:order val="33"/>
                <c:tx>
                  <c:v>58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5FC3-4763-BF32-23C2883A52DA}"/>
                  </c:ext>
                </c:extLst>
              </c15:ser>
            </c15:filteredBarSeries>
            <c15:filteredBarSeries>
              <c15:ser>
                <c:idx val="34"/>
                <c:order val="34"/>
                <c:tx>
                  <c:v>59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4-5FC3-4763-BF32-23C2883A52DA}"/>
                  </c:ext>
                </c:extLst>
              </c15:ser>
            </c15:filteredBarSeries>
            <c15:filteredBarSeries>
              <c15:ser>
                <c:idx val="35"/>
                <c:order val="35"/>
                <c:tx>
                  <c:v>FEMME</c:v>
                </c:tx>
                <c:spPr>
                  <a:solidFill>
                    <a:srgbClr val="08769C"/>
                  </a:solidFill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b="1"/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5FC3-4763-BF32-23C2883A52DA}"/>
                  </c:ext>
                </c:extLst>
              </c15:ser>
            </c15:filteredBarSeries>
            <c15:filteredBarSeries>
              <c15:ser>
                <c:idx val="36"/>
                <c:order val="36"/>
                <c:tx>
                  <c:v>HOMME</c:v>
                </c:tx>
                <c:spPr>
                  <a:solidFill>
                    <a:srgbClr val="F59C00"/>
                  </a:solidFill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wrap="square" lIns="38100" tIns="19050" rIns="38100" bIns="19050" anchor="ctr">
                      <a:spAutoFit/>
                    </a:bodyPr>
                    <a:lstStyle/>
                    <a:p>
                      <a:pPr>
                        <a:defRPr b="1"/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5FC3-4763-BF32-23C2883A52DA}"/>
                  </c:ext>
                </c:extLst>
              </c15:ser>
            </c15:filteredBarSeries>
            <c15:filteredBarSeries>
              <c15:ser>
                <c:idx val="37"/>
                <c:order val="37"/>
                <c:tx>
                  <c:v>NON DETERMINE</c:v>
                </c:tx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</c:ext>
                  </c:extLst>
                </c:dLbls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49D2-4230-97CA-59B424F728AA}"/>
                  </c:ext>
                </c:extLst>
              </c15:ser>
            </c15:filteredBarSeries>
          </c:ext>
        </c:extLst>
      </c:barChart>
      <c:catAx>
        <c:axId val="34641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631599"/>
        <c:crosses val="autoZero"/>
        <c:auto val="1"/>
        <c:lblAlgn val="ctr"/>
        <c:lblOffset val="100"/>
        <c:noMultiLvlLbl val="0"/>
      </c:catAx>
      <c:valAx>
        <c:axId val="34631599"/>
        <c:scaling>
          <c:orientation val="minMax"/>
        </c:scaling>
        <c:delete val="1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34641583"/>
        <c:crosses val="autoZero"/>
        <c:crossBetween val="between"/>
      </c:valAx>
    </c:plotArea>
    <c:legend>
      <c:legendPos val="r"/>
      <c:overlay val="0"/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1"/>
          <c:tx>
            <c:v>Sorties Mois</c:v>
          </c:tx>
          <c:spPr>
            <a:solidFill>
              <a:schemeClr val="accent3"/>
            </a:solidFill>
            <a:scene3d>
              <a:camera prst="orthographicFront"/>
              <a:lightRig rig="contrasting" dir="t">
                <a:rot lat="0" lon="0" rev="1500000"/>
              </a:lightRig>
            </a:scene3d>
            <a:sp3d prstMaterial="metal">
              <a:bevelT w="88900" h="889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1"/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4AA-457A-8138-5A05A72CA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834751"/>
        <c:axId val="942843071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Entrées Mois</c:v>
                </c:tx>
                <c:invertIfNegative val="0"/>
                <c:cat>
                  <c:strLit>
                    <c:ptCount val="1"/>
                  </c:strLit>
                </c:cat>
                <c:val>
                  <c:numLit>
                    <c:formatCode>General</c:formatCode>
                    <c:ptCount val="1"/>
                    <c:pt idx="0">
                      <c:v>0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1-04AA-457A-8138-5A05A72CAF49}"/>
                  </c:ext>
                </c:extLst>
              </c15:ser>
            </c15:filteredBarSeries>
          </c:ext>
        </c:extLst>
      </c:barChart>
      <c:catAx>
        <c:axId val="94283475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fr-FR"/>
          </a:p>
        </c:txPr>
        <c:crossAx val="942843071"/>
        <c:crosses val="autoZero"/>
        <c:auto val="1"/>
        <c:lblAlgn val="ctr"/>
        <c:lblOffset val="100"/>
        <c:noMultiLvlLbl val="0"/>
      </c:catAx>
      <c:valAx>
        <c:axId val="942843071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942834751"/>
        <c:crosses val="autoZero"/>
        <c:crossBetween val="between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1371601</xdr:colOff>
      <xdr:row>12</xdr:row>
      <xdr:rowOff>104774</xdr:rowOff>
    </xdr:from>
    <xdr:to>
      <xdr:col>11</xdr:col>
      <xdr:colOff>828675</xdr:colOff>
      <xdr:row>33</xdr:row>
      <xdr:rowOff>76199</xdr:rowOff>
    </xdr:to>
    <xdr:graphicFrame macro="">
      <xdr:nvGraphicFramePr>
        <xdr:cNvPr id="8" name="Graphique_D16">
          <a:extLst>
            <a:ext uri="{FF2B5EF4-FFF2-40B4-BE49-F238E27FC236}">
              <a16:creationId xmlns:a16="http://schemas.microsoft.com/office/drawing/2014/main" id="{186DCAC3-8661-4DA4-8DF9-FB64A6AA10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409575</xdr:colOff>
      <xdr:row>39</xdr:row>
      <xdr:rowOff>66675</xdr:rowOff>
    </xdr:from>
    <xdr:to>
      <xdr:col>7</xdr:col>
      <xdr:colOff>161924</xdr:colOff>
      <xdr:row>58</xdr:row>
      <xdr:rowOff>104775</xdr:rowOff>
    </xdr:to>
    <xdr:graphicFrame macro="">
      <xdr:nvGraphicFramePr>
        <xdr:cNvPr id="9" name="Graphique_C43">
          <a:extLst>
            <a:ext uri="{FF2B5EF4-FFF2-40B4-BE49-F238E27FC236}">
              <a16:creationId xmlns:a16="http://schemas.microsoft.com/office/drawing/2014/main" id="{F06D9144-8BD8-434C-BA62-27410E4531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685800</xdr:colOff>
      <xdr:row>39</xdr:row>
      <xdr:rowOff>64770</xdr:rowOff>
    </xdr:from>
    <xdr:to>
      <xdr:col>13</xdr:col>
      <xdr:colOff>87630</xdr:colOff>
      <xdr:row>59</xdr:row>
      <xdr:rowOff>64770</xdr:rowOff>
    </xdr:to>
    <xdr:graphicFrame macro="">
      <xdr:nvGraphicFramePr>
        <xdr:cNvPr id="10" name="Graphique_J44">
          <a:extLst>
            <a:ext uri="{FF2B5EF4-FFF2-40B4-BE49-F238E27FC236}">
              <a16:creationId xmlns:a16="http://schemas.microsoft.com/office/drawing/2014/main" id="{719D0CEB-0A09-4B47-8359-05DF613CEA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760095</xdr:colOff>
      <xdr:row>65</xdr:row>
      <xdr:rowOff>78105</xdr:rowOff>
    </xdr:from>
    <xdr:to>
      <xdr:col>6</xdr:col>
      <xdr:colOff>915035</xdr:colOff>
      <xdr:row>99</xdr:row>
      <xdr:rowOff>66675</xdr:rowOff>
    </xdr:to>
    <xdr:graphicFrame macro="">
      <xdr:nvGraphicFramePr>
        <xdr:cNvPr id="3" name="Graphique_C70">
          <a:extLst>
            <a:ext uri="{FF2B5EF4-FFF2-40B4-BE49-F238E27FC236}">
              <a16:creationId xmlns:a16="http://schemas.microsoft.com/office/drawing/2014/main" id="{7051037E-275C-4645-BF2B-BD41541E90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129540</xdr:colOff>
      <xdr:row>65</xdr:row>
      <xdr:rowOff>137159</xdr:rowOff>
    </xdr:from>
    <xdr:to>
      <xdr:col>13</xdr:col>
      <xdr:colOff>688340</xdr:colOff>
      <xdr:row>86</xdr:row>
      <xdr:rowOff>121919</xdr:rowOff>
    </xdr:to>
    <xdr:graphicFrame macro="">
      <xdr:nvGraphicFramePr>
        <xdr:cNvPr id="2" name="Graphique_K69">
          <a:extLst>
            <a:ext uri="{FF2B5EF4-FFF2-40B4-BE49-F238E27FC236}">
              <a16:creationId xmlns:a16="http://schemas.microsoft.com/office/drawing/2014/main" id="{A2718850-C025-49E3-A50F-7A23F9CD79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1362075</xdr:colOff>
      <xdr:row>12</xdr:row>
      <xdr:rowOff>85724</xdr:rowOff>
    </xdr:from>
    <xdr:to>
      <xdr:col>11</xdr:col>
      <xdr:colOff>790575</xdr:colOff>
      <xdr:row>33</xdr:row>
      <xdr:rowOff>57149</xdr:rowOff>
    </xdr:to>
    <xdr:graphicFrame macro="">
      <xdr:nvGraphicFramePr>
        <xdr:cNvPr id="2" name="Graphique_D16">
          <a:extLst>
            <a:ext uri="{FF2B5EF4-FFF2-40B4-BE49-F238E27FC236}">
              <a16:creationId xmlns:a16="http://schemas.microsoft.com/office/drawing/2014/main" id="{61576059-032C-441F-95CC-57C5CB76EA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266699</xdr:colOff>
      <xdr:row>38</xdr:row>
      <xdr:rowOff>171449</xdr:rowOff>
    </xdr:from>
    <xdr:to>
      <xdr:col>7</xdr:col>
      <xdr:colOff>247649</xdr:colOff>
      <xdr:row>59</xdr:row>
      <xdr:rowOff>47624</xdr:rowOff>
    </xdr:to>
    <xdr:graphicFrame macro="">
      <xdr:nvGraphicFramePr>
        <xdr:cNvPr id="3" name="Graphique_C43">
          <a:extLst>
            <a:ext uri="{FF2B5EF4-FFF2-40B4-BE49-F238E27FC236}">
              <a16:creationId xmlns:a16="http://schemas.microsoft.com/office/drawing/2014/main" id="{EEB235C7-E27A-4DAE-8E83-32A99E0BF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676275</xdr:colOff>
      <xdr:row>39</xdr:row>
      <xdr:rowOff>0</xdr:rowOff>
    </xdr:from>
    <xdr:to>
      <xdr:col>11</xdr:col>
      <xdr:colOff>1200150</xdr:colOff>
      <xdr:row>58</xdr:row>
      <xdr:rowOff>179070</xdr:rowOff>
    </xdr:to>
    <xdr:graphicFrame macro="">
      <xdr:nvGraphicFramePr>
        <xdr:cNvPr id="4" name="Graphique_J44">
          <a:extLst>
            <a:ext uri="{FF2B5EF4-FFF2-40B4-BE49-F238E27FC236}">
              <a16:creationId xmlns:a16="http://schemas.microsoft.com/office/drawing/2014/main" id="{BE1004AA-58C1-4F23-B73B-0199CD4883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681990</xdr:colOff>
      <xdr:row>65</xdr:row>
      <xdr:rowOff>112395</xdr:rowOff>
    </xdr:from>
    <xdr:to>
      <xdr:col>6</xdr:col>
      <xdr:colOff>831215</xdr:colOff>
      <xdr:row>85</xdr:row>
      <xdr:rowOff>112395</xdr:rowOff>
    </xdr:to>
    <xdr:graphicFrame macro="">
      <xdr:nvGraphicFramePr>
        <xdr:cNvPr id="5" name="Graphique_C69">
          <a:extLst>
            <a:ext uri="{FF2B5EF4-FFF2-40B4-BE49-F238E27FC236}">
              <a16:creationId xmlns:a16="http://schemas.microsoft.com/office/drawing/2014/main" id="{13F7DE0A-0834-47D9-B74F-236E99AAA7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461009</xdr:colOff>
      <xdr:row>65</xdr:row>
      <xdr:rowOff>91440</xdr:rowOff>
    </xdr:from>
    <xdr:to>
      <xdr:col>13</xdr:col>
      <xdr:colOff>40004</xdr:colOff>
      <xdr:row>85</xdr:row>
      <xdr:rowOff>91440</xdr:rowOff>
    </xdr:to>
    <xdr:graphicFrame macro="">
      <xdr:nvGraphicFramePr>
        <xdr:cNvPr id="6" name="Graphique_I71">
          <a:extLst>
            <a:ext uri="{FF2B5EF4-FFF2-40B4-BE49-F238E27FC236}">
              <a16:creationId xmlns:a16="http://schemas.microsoft.com/office/drawing/2014/main" id="{5AB7876D-DB3C-4704-839C-5AF7DB8355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TDB1">
      <a:dk1>
        <a:srgbClr val="516787"/>
      </a:dk1>
      <a:lt1>
        <a:sysClr val="window" lastClr="FFFFFF"/>
      </a:lt1>
      <a:dk2>
        <a:srgbClr val="4C4F56"/>
      </a:dk2>
      <a:lt2>
        <a:srgbClr val="EEF3F5"/>
      </a:lt2>
      <a:accent1>
        <a:srgbClr val="80BF40"/>
      </a:accent1>
      <a:accent2>
        <a:srgbClr val="E69B30"/>
      </a:accent2>
      <a:accent3>
        <a:srgbClr val="DF493B"/>
      </a:accent3>
      <a:accent4>
        <a:srgbClr val="FFC000"/>
      </a:accent4>
      <a:accent5>
        <a:srgbClr val="56BEDF"/>
      </a:accent5>
      <a:accent6>
        <a:srgbClr val="70AD47"/>
      </a:accent6>
      <a:hlink>
        <a:srgbClr val="0563C1"/>
      </a:hlink>
      <a:folHlink>
        <a:srgbClr val="8C57A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5A619-1344-4CE5-B6C9-9417556B79C4}">
  <dimension ref="B1:T158"/>
  <sheetViews>
    <sheetView showGridLines="0" tabSelected="1" workbookViewId="0">
      <pane ySplit="1" topLeftCell="A2" activePane="bottomLeft" state="frozen"/>
      <selection pane="bottomLeft" activeCell="L7" sqref="L7"/>
    </sheetView>
  </sheetViews>
  <sheetFormatPr baseColWidth="10" defaultColWidth="11.42578125" defaultRowHeight="15" x14ac:dyDescent="0.25"/>
  <cols>
    <col min="1" max="1" width="8.140625" customWidth="1"/>
    <col min="3" max="3" width="21.42578125" customWidth="1"/>
    <col min="4" max="4" width="15.85546875" customWidth="1"/>
    <col min="5" max="5" width="21.140625" customWidth="1"/>
    <col min="6" max="6" width="23.140625" customWidth="1"/>
    <col min="7" max="7" width="21.140625" customWidth="1"/>
    <col min="8" max="8" width="17.28515625" customWidth="1"/>
    <col min="9" max="9" width="23.42578125" customWidth="1"/>
    <col min="10" max="10" width="23.140625" customWidth="1"/>
    <col min="11" max="11" width="21.140625" customWidth="1"/>
    <col min="12" max="12" width="23.140625" customWidth="1"/>
    <col min="13" max="13" width="17.28515625" customWidth="1"/>
    <col min="15" max="15" width="6.42578125" customWidth="1"/>
    <col min="20" max="20" width="14.7109375" customWidth="1"/>
  </cols>
  <sheetData>
    <row r="1" spans="2:20" ht="44.25" customHeight="1" x14ac:dyDescent="0.25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2:20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20" x14ac:dyDescent="0.25">
      <c r="B3" s="4"/>
      <c r="N3" s="5"/>
    </row>
    <row r="4" spans="2:20" x14ac:dyDescent="0.25">
      <c r="B4" s="4"/>
      <c r="N4" s="5"/>
    </row>
    <row r="5" spans="2:20" ht="37.5" x14ac:dyDescent="0.25">
      <c r="B5" s="4"/>
      <c r="D5" s="29" t="s">
        <v>1</v>
      </c>
      <c r="F5" s="29" t="s">
        <v>2</v>
      </c>
      <c r="L5" s="29" t="s">
        <v>3</v>
      </c>
      <c r="N5" s="5"/>
      <c r="Q5" s="30" t="s">
        <v>4</v>
      </c>
      <c r="R5" s="31">
        <f>EOMONTH(S5,0)</f>
        <v>43496</v>
      </c>
      <c r="S5" s="30" t="str">
        <f>"01/"&amp;"01/"&amp;TEXT(R6,"aaaa")</f>
        <v>01/01/2019</v>
      </c>
      <c r="T5" s="30" t="str">
        <f>MID(S5,7,4)&amp;MID(S5,4,2)&amp;".."&amp;MID(S6,7,4)&amp;MID(S6,4,2)</f>
        <v>201901..201912</v>
      </c>
    </row>
    <row r="6" spans="2:20" ht="18.75" x14ac:dyDescent="0.25">
      <c r="B6" s="4"/>
      <c r="D6" s="32" t="s">
        <v>28</v>
      </c>
      <c r="F6" s="32" t="s">
        <v>5</v>
      </c>
      <c r="L6" s="7">
        <v>43830</v>
      </c>
      <c r="N6" s="5"/>
      <c r="Q6" s="30" t="s">
        <v>6</v>
      </c>
      <c r="R6" s="31">
        <f>L6</f>
        <v>43830</v>
      </c>
      <c r="S6" s="30" t="str">
        <f>"01/"&amp;TEXT(R6,"mm")&amp;"/"&amp;TEXT(R6,"aaaa")</f>
        <v>01/12/2019</v>
      </c>
      <c r="T6" s="30"/>
    </row>
    <row r="7" spans="2:20" x14ac:dyDescent="0.25">
      <c r="B7" s="4"/>
      <c r="K7" s="8"/>
      <c r="N7" s="5"/>
    </row>
    <row r="8" spans="2:20" x14ac:dyDescent="0.25">
      <c r="B8" s="4"/>
      <c r="K8" s="8"/>
      <c r="N8" s="5"/>
    </row>
    <row r="9" spans="2:20" x14ac:dyDescent="0.25">
      <c r="B9" s="4"/>
      <c r="K9" s="8"/>
      <c r="N9" s="5"/>
    </row>
    <row r="10" spans="2:20" ht="34.5" customHeight="1" x14ac:dyDescent="0.25">
      <c r="B10" s="34" t="s">
        <v>27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</row>
    <row r="11" spans="2:20" x14ac:dyDescent="0.25">
      <c r="B11" s="4"/>
      <c r="N11" s="5"/>
    </row>
    <row r="12" spans="2:20" x14ac:dyDescent="0.25">
      <c r="B12" s="4"/>
      <c r="N12" s="5"/>
    </row>
    <row r="13" spans="2:20" x14ac:dyDescent="0.25">
      <c r="B13" s="4"/>
      <c r="N13" s="5"/>
    </row>
    <row r="14" spans="2:20" x14ac:dyDescent="0.25">
      <c r="B14" s="4"/>
      <c r="N14" s="5"/>
    </row>
    <row r="15" spans="2:20" x14ac:dyDescent="0.25">
      <c r="B15" s="4"/>
      <c r="N15" s="5"/>
    </row>
    <row r="16" spans="2:20" x14ac:dyDescent="0.25">
      <c r="B16" s="4"/>
      <c r="D16" t="str">
        <f>_xll.Assistant.XL.RIK_AG("INF54_0_0_0_0_0_0_D=0x0;INF03@E=0,S=4,G=0,T=0_0,P=-1@E=1,S=7@@@R=A,S=13,V={0}:R=B,S=14,V={1}:R=C,S=4,V={2}:",$D$6,$F$6,$T$5)</f>
        <v/>
      </c>
      <c r="N16" s="5"/>
    </row>
    <row r="17" spans="2:14" x14ac:dyDescent="0.25">
      <c r="B17" s="4"/>
      <c r="N17" s="5"/>
    </row>
    <row r="18" spans="2:14" x14ac:dyDescent="0.25">
      <c r="B18" s="4"/>
      <c r="N18" s="5"/>
    </row>
    <row r="19" spans="2:14" x14ac:dyDescent="0.25">
      <c r="B19" s="4"/>
      <c r="N19" s="5"/>
    </row>
    <row r="20" spans="2:14" x14ac:dyDescent="0.25">
      <c r="B20" s="4"/>
      <c r="N20" s="5"/>
    </row>
    <row r="21" spans="2:14" x14ac:dyDescent="0.25">
      <c r="B21" s="4"/>
      <c r="N21" s="5"/>
    </row>
    <row r="22" spans="2:14" x14ac:dyDescent="0.25">
      <c r="B22" s="4"/>
      <c r="N22" s="5"/>
    </row>
    <row r="23" spans="2:14" x14ac:dyDescent="0.25">
      <c r="B23" s="4"/>
      <c r="N23" s="5"/>
    </row>
    <row r="24" spans="2:14" x14ac:dyDescent="0.25">
      <c r="B24" s="4"/>
      <c r="N24" s="5"/>
    </row>
    <row r="25" spans="2:14" x14ac:dyDescent="0.25">
      <c r="B25" s="4"/>
      <c r="N25" s="5"/>
    </row>
    <row r="26" spans="2:14" x14ac:dyDescent="0.25">
      <c r="B26" s="4"/>
      <c r="N26" s="5"/>
    </row>
    <row r="27" spans="2:14" x14ac:dyDescent="0.25">
      <c r="B27" s="4"/>
      <c r="N27" s="5"/>
    </row>
    <row r="28" spans="2:14" x14ac:dyDescent="0.25">
      <c r="B28" s="4"/>
      <c r="N28" s="5"/>
    </row>
    <row r="29" spans="2:14" x14ac:dyDescent="0.25">
      <c r="B29" s="4"/>
      <c r="N29" s="5"/>
    </row>
    <row r="30" spans="2:14" x14ac:dyDescent="0.25">
      <c r="B30" s="4"/>
      <c r="N30" s="5"/>
    </row>
    <row r="31" spans="2:14" x14ac:dyDescent="0.25">
      <c r="B31" s="4"/>
      <c r="N31" s="5"/>
    </row>
    <row r="32" spans="2:14" x14ac:dyDescent="0.25">
      <c r="B32" s="4"/>
      <c r="N32" s="5"/>
    </row>
    <row r="33" spans="2:14" x14ac:dyDescent="0.25">
      <c r="B33" s="4"/>
      <c r="N33" s="5"/>
    </row>
    <row r="34" spans="2:14" x14ac:dyDescent="0.25">
      <c r="B34" s="4"/>
      <c r="N34" s="5"/>
    </row>
    <row r="35" spans="2:14" x14ac:dyDescent="0.25">
      <c r="B35" s="4"/>
      <c r="N35" s="5"/>
    </row>
    <row r="36" spans="2:14" x14ac:dyDescent="0.25">
      <c r="B36" s="4"/>
      <c r="N36" s="5"/>
    </row>
    <row r="37" spans="2:14" ht="34.5" customHeight="1" x14ac:dyDescent="0.25">
      <c r="B37" s="34" t="s">
        <v>7</v>
      </c>
      <c r="C37" s="35"/>
      <c r="D37" s="35"/>
      <c r="E37" s="35"/>
      <c r="F37" s="35"/>
      <c r="G37" s="35"/>
      <c r="H37" s="35"/>
      <c r="J37" s="35" t="s">
        <v>8</v>
      </c>
      <c r="K37" s="35"/>
      <c r="L37" s="35"/>
      <c r="M37" s="35"/>
      <c r="N37" s="36"/>
    </row>
    <row r="38" spans="2:14" x14ac:dyDescent="0.25">
      <c r="B38" s="4"/>
      <c r="N38" s="5"/>
    </row>
    <row r="39" spans="2:14" x14ac:dyDescent="0.25">
      <c r="B39" s="4"/>
      <c r="N39" s="5"/>
    </row>
    <row r="40" spans="2:14" x14ac:dyDescent="0.25">
      <c r="B40" s="4"/>
      <c r="N40" s="5"/>
    </row>
    <row r="41" spans="2:14" hidden="1" x14ac:dyDescent="0.25">
      <c r="B41" s="4"/>
      <c r="N41" s="5"/>
    </row>
    <row r="42" spans="2:14" x14ac:dyDescent="0.25">
      <c r="B42" s="4"/>
      <c r="N42" s="5"/>
    </row>
    <row r="43" spans="2:14" x14ac:dyDescent="0.25">
      <c r="B43" s="4"/>
      <c r="C43" t="str">
        <f>_xll.Assistant.XL.RIK_AG("INF54_0_2_0_0_0_0_D=0x0;INF03@L=Age,E=3,G=0,T=0_0,P=-1,F=[38],Y=1@E=1,S=7@E=0,S=27,G=0,T=0_0,P=-1@E=1,S=7@R=A,S=13,V={0}:R=B,S=14,V={1}:R=C,S=4,V={2}:",$D$6,$F$6,$T$5)</f>
        <v/>
      </c>
      <c r="N43" s="5"/>
    </row>
    <row r="44" spans="2:14" x14ac:dyDescent="0.25">
      <c r="B44" s="4"/>
      <c r="J44" t="str">
        <f>_xll.Assistant.XL.RIK_AG("INF54_0_0_0_0_0_0_D=0x0;INF03@E=0,S=27,G=0,T=0_0,P=-1@E=1,S=7@E=0,S=36,G=0,T=0_0,P=-1@@R=A,S=13,V={0}:R=B,S=14,V={1}:R=C,S=4,V={2}:",$D$6,$F$6,$T$5)</f>
        <v/>
      </c>
      <c r="N44" s="5"/>
    </row>
    <row r="45" spans="2:14" x14ac:dyDescent="0.25">
      <c r="B45" s="4"/>
      <c r="N45" s="5"/>
    </row>
    <row r="46" spans="2:14" x14ac:dyDescent="0.25">
      <c r="B46" s="4"/>
      <c r="N46" s="5"/>
    </row>
    <row r="47" spans="2:14" x14ac:dyDescent="0.25">
      <c r="B47" s="4"/>
      <c r="N47" s="5"/>
    </row>
    <row r="48" spans="2:14" x14ac:dyDescent="0.25">
      <c r="B48" s="4"/>
      <c r="N48" s="5"/>
    </row>
    <row r="49" spans="2:14" x14ac:dyDescent="0.25">
      <c r="B49" s="4"/>
      <c r="N49" s="5"/>
    </row>
    <row r="50" spans="2:14" x14ac:dyDescent="0.25">
      <c r="B50" s="4"/>
      <c r="N50" s="5"/>
    </row>
    <row r="51" spans="2:14" x14ac:dyDescent="0.25">
      <c r="B51" s="4"/>
      <c r="N51" s="5"/>
    </row>
    <row r="52" spans="2:14" ht="30" customHeight="1" x14ac:dyDescent="0.25">
      <c r="B52" s="4"/>
      <c r="N52" s="5"/>
    </row>
    <row r="53" spans="2:14" x14ac:dyDescent="0.25">
      <c r="B53" s="4"/>
      <c r="N53" s="5"/>
    </row>
    <row r="54" spans="2:14" x14ac:dyDescent="0.25">
      <c r="B54" s="4"/>
      <c r="N54" s="5"/>
    </row>
    <row r="55" spans="2:14" x14ac:dyDescent="0.25">
      <c r="B55" s="4"/>
      <c r="N55" s="5"/>
    </row>
    <row r="56" spans="2:14" x14ac:dyDescent="0.25">
      <c r="B56" s="4"/>
      <c r="D56" s="12"/>
      <c r="N56" s="5"/>
    </row>
    <row r="57" spans="2:14" x14ac:dyDescent="0.25">
      <c r="B57" s="4"/>
      <c r="N57" s="5"/>
    </row>
    <row r="58" spans="2:14" x14ac:dyDescent="0.25">
      <c r="B58" s="4"/>
      <c r="N58" s="5"/>
    </row>
    <row r="59" spans="2:14" x14ac:dyDescent="0.25">
      <c r="B59" s="4"/>
      <c r="N59" s="5"/>
    </row>
    <row r="60" spans="2:14" x14ac:dyDescent="0.25">
      <c r="B60" s="4"/>
      <c r="N60" s="5"/>
    </row>
    <row r="61" spans="2:14" x14ac:dyDescent="0.25">
      <c r="B61" s="4"/>
      <c r="N61" s="5"/>
    </row>
    <row r="62" spans="2:14" x14ac:dyDescent="0.25">
      <c r="B62" s="4"/>
      <c r="N62" s="5"/>
    </row>
    <row r="63" spans="2:14" ht="34.5" customHeight="1" x14ac:dyDescent="0.25">
      <c r="B63" s="34" t="s">
        <v>9</v>
      </c>
      <c r="C63" s="35"/>
      <c r="D63" s="35"/>
      <c r="E63" s="35"/>
      <c r="F63" s="35"/>
      <c r="G63" s="35"/>
      <c r="J63" s="34" t="s">
        <v>10</v>
      </c>
      <c r="K63" s="35"/>
      <c r="L63" s="35"/>
      <c r="M63" s="35"/>
      <c r="N63" s="35"/>
    </row>
    <row r="64" spans="2:14" x14ac:dyDescent="0.25">
      <c r="B64" s="4"/>
      <c r="N64" s="5"/>
    </row>
    <row r="65" spans="2:14" x14ac:dyDescent="0.25">
      <c r="B65" s="4"/>
      <c r="N65" s="5"/>
    </row>
    <row r="66" spans="2:14" x14ac:dyDescent="0.25">
      <c r="B66" s="4"/>
      <c r="N66" s="5"/>
    </row>
    <row r="67" spans="2:14" x14ac:dyDescent="0.25">
      <c r="B67" s="4"/>
      <c r="N67" s="5"/>
    </row>
    <row r="68" spans="2:14" x14ac:dyDescent="0.25">
      <c r="B68" s="4"/>
      <c r="N68" s="5"/>
    </row>
    <row r="69" spans="2:14" x14ac:dyDescent="0.25">
      <c r="B69" s="4"/>
      <c r="K69" t="str">
        <f>_xll.Assistant.XL.RIK_AG("INF54_0_0_0_0_0_0_D=0x0;INF03@E=0,S=39,G=0,T=0_0,P=-1@E=1,S=7@E=0,S=36,G=0,T=0_0,P=-1@@R=A,S=13,V={0}:R=B,S=14,V={1}:R=C,S=4,V={2}:",$D$6,$F$6,$T$5)</f>
        <v/>
      </c>
      <c r="N69" s="5"/>
    </row>
    <row r="70" spans="2:14" x14ac:dyDescent="0.25">
      <c r="B70" s="4"/>
      <c r="C70" t="str">
        <f>_xll.Assistant.XL.RIK_AG("INF54_0_0_0_0_0_0_D=0x0;INF03@E=0,S=25,G=0,T=0_0,P=-1@E=1,S=7@@@R=A,S=13,V={0}:R=B,S=14,V={1}:R=C,S=4,V={2}:R=D,S=11,V=&lt;&gt;0:",$D$6,$F$6,$T$5)</f>
        <v/>
      </c>
      <c r="N70" s="5"/>
    </row>
    <row r="71" spans="2:14" x14ac:dyDescent="0.25">
      <c r="B71" s="4"/>
      <c r="N71" s="5"/>
    </row>
    <row r="72" spans="2:14" x14ac:dyDescent="0.25">
      <c r="B72" s="4"/>
      <c r="N72" s="5"/>
    </row>
    <row r="73" spans="2:14" x14ac:dyDescent="0.25">
      <c r="B73" s="4"/>
      <c r="N73" s="5"/>
    </row>
    <row r="74" spans="2:14" x14ac:dyDescent="0.25">
      <c r="B74" s="4"/>
      <c r="N74" s="5"/>
    </row>
    <row r="75" spans="2:14" x14ac:dyDescent="0.25">
      <c r="B75" s="4"/>
      <c r="N75" s="5"/>
    </row>
    <row r="76" spans="2:14" x14ac:dyDescent="0.25">
      <c r="B76" s="4"/>
      <c r="N76" s="5"/>
    </row>
    <row r="77" spans="2:14" x14ac:dyDescent="0.25">
      <c r="B77" s="4"/>
      <c r="N77" s="5"/>
    </row>
    <row r="78" spans="2:14" x14ac:dyDescent="0.25">
      <c r="B78" s="4"/>
      <c r="N78" s="5"/>
    </row>
    <row r="79" spans="2:14" x14ac:dyDescent="0.25">
      <c r="B79" s="4"/>
      <c r="N79" s="5"/>
    </row>
    <row r="80" spans="2:14" x14ac:dyDescent="0.25">
      <c r="B80" s="4"/>
      <c r="N80" s="5"/>
    </row>
    <row r="81" spans="2:14" x14ac:dyDescent="0.25">
      <c r="B81" s="4"/>
      <c r="N81" s="5"/>
    </row>
    <row r="82" spans="2:14" x14ac:dyDescent="0.25">
      <c r="B82" s="4"/>
      <c r="N82" s="5"/>
    </row>
    <row r="83" spans="2:14" x14ac:dyDescent="0.25">
      <c r="B83" s="4"/>
      <c r="N83" s="5"/>
    </row>
    <row r="84" spans="2:14" x14ac:dyDescent="0.25">
      <c r="B84" s="4"/>
      <c r="N84" s="5"/>
    </row>
    <row r="85" spans="2:14" x14ac:dyDescent="0.25">
      <c r="B85" s="4"/>
      <c r="N85" s="5"/>
    </row>
    <row r="86" spans="2:14" x14ac:dyDescent="0.25">
      <c r="B86" s="4"/>
      <c r="N86" s="5"/>
    </row>
    <row r="87" spans="2:14" x14ac:dyDescent="0.25">
      <c r="B87" s="4"/>
      <c r="N87" s="5"/>
    </row>
    <row r="88" spans="2:14" x14ac:dyDescent="0.25">
      <c r="B88" s="4"/>
      <c r="N88" s="5"/>
    </row>
    <row r="89" spans="2:14" x14ac:dyDescent="0.25">
      <c r="B89" s="4"/>
      <c r="N89" s="5"/>
    </row>
    <row r="90" spans="2:14" x14ac:dyDescent="0.25">
      <c r="B90" s="4"/>
      <c r="N90" s="5"/>
    </row>
    <row r="91" spans="2:14" x14ac:dyDescent="0.25">
      <c r="B91" s="4"/>
      <c r="N91" s="5"/>
    </row>
    <row r="92" spans="2:14" x14ac:dyDescent="0.25">
      <c r="B92" s="4"/>
      <c r="N92" s="5"/>
    </row>
    <row r="93" spans="2:14" x14ac:dyDescent="0.25">
      <c r="B93" s="4"/>
      <c r="N93" s="5"/>
    </row>
    <row r="94" spans="2:14" x14ac:dyDescent="0.25">
      <c r="B94" s="4"/>
      <c r="N94" s="5"/>
    </row>
    <row r="95" spans="2:14" x14ac:dyDescent="0.25">
      <c r="B95" s="4"/>
      <c r="N95" s="5"/>
    </row>
    <row r="96" spans="2:14" x14ac:dyDescent="0.25">
      <c r="B96" s="4"/>
      <c r="N96" s="5"/>
    </row>
    <row r="97" spans="2:14" x14ac:dyDescent="0.25">
      <c r="B97" s="4"/>
      <c r="N97" s="5"/>
    </row>
    <row r="98" spans="2:14" x14ac:dyDescent="0.25">
      <c r="B98" s="4"/>
      <c r="N98" s="5"/>
    </row>
    <row r="99" spans="2:14" x14ac:dyDescent="0.25">
      <c r="B99" s="4"/>
      <c r="N99" s="5"/>
    </row>
    <row r="100" spans="2:14" x14ac:dyDescent="0.25">
      <c r="B100" s="4"/>
      <c r="N100" s="5"/>
    </row>
    <row r="101" spans="2:14" x14ac:dyDescent="0.25">
      <c r="B101" s="4"/>
      <c r="N101" s="5"/>
    </row>
    <row r="102" spans="2:14" x14ac:dyDescent="0.25">
      <c r="B102" s="4"/>
      <c r="N102" s="5"/>
    </row>
    <row r="103" spans="2:14" x14ac:dyDescent="0.25">
      <c r="B103" s="4"/>
      <c r="N103" s="5"/>
    </row>
    <row r="104" spans="2:14" x14ac:dyDescent="0.25">
      <c r="B104" s="4"/>
      <c r="N104" s="5"/>
    </row>
    <row r="105" spans="2:14" x14ac:dyDescent="0.25">
      <c r="B105" s="4"/>
      <c r="N105" s="5"/>
    </row>
    <row r="106" spans="2:14" x14ac:dyDescent="0.25">
      <c r="B106" s="4"/>
      <c r="N106" s="5"/>
    </row>
    <row r="107" spans="2:14" x14ac:dyDescent="0.25">
      <c r="B107" s="4"/>
      <c r="N107" s="5"/>
    </row>
    <row r="108" spans="2:14" x14ac:dyDescent="0.25">
      <c r="B108" s="4"/>
      <c r="N108" s="5"/>
    </row>
    <row r="109" spans="2:14" x14ac:dyDescent="0.25">
      <c r="B109" s="4"/>
      <c r="N109" s="5"/>
    </row>
    <row r="110" spans="2:14" x14ac:dyDescent="0.25">
      <c r="B110" s="4"/>
      <c r="N110" s="5"/>
    </row>
    <row r="111" spans="2:14" x14ac:dyDescent="0.25">
      <c r="B111" s="4"/>
      <c r="N111" s="5"/>
    </row>
    <row r="112" spans="2:14" x14ac:dyDescent="0.25">
      <c r="B112" s="4"/>
      <c r="N112" s="5"/>
    </row>
    <row r="113" spans="2:14" x14ac:dyDescent="0.25">
      <c r="B113" s="4"/>
      <c r="N113" s="5"/>
    </row>
    <row r="114" spans="2:14" x14ac:dyDescent="0.25">
      <c r="B114" s="4"/>
      <c r="N114" s="5"/>
    </row>
    <row r="115" spans="2:14" x14ac:dyDescent="0.25">
      <c r="B115" s="4"/>
      <c r="N115" s="5"/>
    </row>
    <row r="116" spans="2:14" x14ac:dyDescent="0.25">
      <c r="B116" s="4"/>
      <c r="N116" s="5"/>
    </row>
    <row r="117" spans="2:14" x14ac:dyDescent="0.25">
      <c r="B117" s="4"/>
      <c r="N117" s="5"/>
    </row>
    <row r="118" spans="2:14" x14ac:dyDescent="0.25">
      <c r="B118" s="4"/>
      <c r="N118" s="5"/>
    </row>
    <row r="119" spans="2:14" x14ac:dyDescent="0.25">
      <c r="B119" s="4"/>
      <c r="N119" s="5"/>
    </row>
    <row r="120" spans="2:14" x14ac:dyDescent="0.25">
      <c r="B120" s="4"/>
      <c r="N120" s="5"/>
    </row>
    <row r="121" spans="2:14" x14ac:dyDescent="0.25">
      <c r="B121" s="4"/>
      <c r="N121" s="5"/>
    </row>
    <row r="122" spans="2:14" x14ac:dyDescent="0.25">
      <c r="B122" s="4"/>
      <c r="N122" s="5"/>
    </row>
    <row r="123" spans="2:14" x14ac:dyDescent="0.25">
      <c r="B123" s="4"/>
      <c r="N123" s="5"/>
    </row>
    <row r="124" spans="2:14" x14ac:dyDescent="0.25">
      <c r="B124" s="4"/>
      <c r="N124" s="5"/>
    </row>
    <row r="125" spans="2:14" x14ac:dyDescent="0.25">
      <c r="B125" s="4"/>
      <c r="N125" s="5"/>
    </row>
    <row r="126" spans="2:14" x14ac:dyDescent="0.25">
      <c r="B126" s="4"/>
      <c r="N126" s="5"/>
    </row>
    <row r="127" spans="2:14" x14ac:dyDescent="0.25">
      <c r="B127" s="4"/>
      <c r="N127" s="5"/>
    </row>
    <row r="128" spans="2:14" x14ac:dyDescent="0.25">
      <c r="B128" s="4"/>
      <c r="N128" s="5"/>
    </row>
    <row r="129" spans="2:14" x14ac:dyDescent="0.25">
      <c r="B129" s="4"/>
      <c r="N129" s="5"/>
    </row>
    <row r="130" spans="2:14" x14ac:dyDescent="0.25">
      <c r="B130" s="4"/>
      <c r="N130" s="5"/>
    </row>
    <row r="131" spans="2:14" x14ac:dyDescent="0.25">
      <c r="B131" s="4"/>
      <c r="N131" s="5"/>
    </row>
    <row r="132" spans="2:14" x14ac:dyDescent="0.25">
      <c r="B132" s="4"/>
      <c r="N132" s="5"/>
    </row>
    <row r="133" spans="2:14" x14ac:dyDescent="0.25">
      <c r="B133" s="4"/>
      <c r="N133" s="5"/>
    </row>
    <row r="134" spans="2:14" x14ac:dyDescent="0.25">
      <c r="B134" s="4"/>
      <c r="N134" s="5"/>
    </row>
    <row r="135" spans="2:14" x14ac:dyDescent="0.25">
      <c r="B135" s="4"/>
      <c r="N135" s="5"/>
    </row>
    <row r="136" spans="2:14" x14ac:dyDescent="0.25">
      <c r="B136" s="4"/>
      <c r="N136" s="5"/>
    </row>
    <row r="137" spans="2:14" x14ac:dyDescent="0.25">
      <c r="B137" s="4"/>
      <c r="N137" s="5"/>
    </row>
    <row r="138" spans="2:14" x14ac:dyDescent="0.25">
      <c r="B138" s="4"/>
      <c r="N138" s="5"/>
    </row>
    <row r="139" spans="2:14" x14ac:dyDescent="0.25">
      <c r="B139" s="4"/>
      <c r="N139" s="5"/>
    </row>
    <row r="140" spans="2:14" x14ac:dyDescent="0.25">
      <c r="B140" s="4"/>
      <c r="N140" s="5"/>
    </row>
    <row r="141" spans="2:14" x14ac:dyDescent="0.25">
      <c r="B141" s="4"/>
      <c r="N141" s="5"/>
    </row>
    <row r="142" spans="2:14" x14ac:dyDescent="0.25">
      <c r="B142" s="4"/>
      <c r="N142" s="5"/>
    </row>
    <row r="143" spans="2:14" x14ac:dyDescent="0.25">
      <c r="B143" s="4"/>
      <c r="N143" s="5"/>
    </row>
    <row r="144" spans="2:14" x14ac:dyDescent="0.25">
      <c r="B144" s="4"/>
      <c r="N144" s="5"/>
    </row>
    <row r="145" spans="2:14" x14ac:dyDescent="0.25">
      <c r="B145" s="4"/>
      <c r="N145" s="5"/>
    </row>
    <row r="146" spans="2:14" x14ac:dyDescent="0.25">
      <c r="B146" s="4"/>
      <c r="N146" s="5"/>
    </row>
    <row r="147" spans="2:14" x14ac:dyDescent="0.25">
      <c r="B147" s="4"/>
      <c r="N147" s="5"/>
    </row>
    <row r="148" spans="2:14" x14ac:dyDescent="0.25">
      <c r="B148" s="4"/>
      <c r="N148" s="5"/>
    </row>
    <row r="149" spans="2:14" x14ac:dyDescent="0.25">
      <c r="B149" s="4"/>
      <c r="N149" s="5"/>
    </row>
    <row r="150" spans="2:14" x14ac:dyDescent="0.25">
      <c r="B150" s="4"/>
      <c r="N150" s="5"/>
    </row>
    <row r="151" spans="2:14" x14ac:dyDescent="0.25">
      <c r="B151" s="4"/>
      <c r="N151" s="5"/>
    </row>
    <row r="152" spans="2:14" x14ac:dyDescent="0.25">
      <c r="B152" s="4"/>
      <c r="N152" s="5"/>
    </row>
    <row r="153" spans="2:14" x14ac:dyDescent="0.25">
      <c r="B153" s="4"/>
      <c r="N153" s="5"/>
    </row>
    <row r="154" spans="2:14" x14ac:dyDescent="0.25">
      <c r="B154" s="4"/>
      <c r="N154" s="5"/>
    </row>
    <row r="155" spans="2:14" x14ac:dyDescent="0.25">
      <c r="B155" s="4"/>
      <c r="N155" s="5"/>
    </row>
    <row r="156" spans="2:14" x14ac:dyDescent="0.25">
      <c r="B156" s="4"/>
      <c r="N156" s="5"/>
    </row>
    <row r="157" spans="2:14" x14ac:dyDescent="0.25">
      <c r="B157" s="4"/>
      <c r="N157" s="5"/>
    </row>
    <row r="158" spans="2:14" x14ac:dyDescent="0.25">
      <c r="B158" s="13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5"/>
    </row>
  </sheetData>
  <mergeCells count="6">
    <mergeCell ref="B37:H37"/>
    <mergeCell ref="J37:N37"/>
    <mergeCell ref="B1:N1"/>
    <mergeCell ref="B10:N10"/>
    <mergeCell ref="B63:G63"/>
    <mergeCell ref="J63:N63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E0EC9-6F40-4CCA-9057-C2EC3ABC337D}">
  <dimension ref="B1:T158"/>
  <sheetViews>
    <sheetView showGridLines="0" topLeftCell="B1" workbookViewId="0">
      <pane ySplit="1" topLeftCell="A2" activePane="bottomLeft" state="frozen"/>
      <selection pane="bottomLeft" activeCell="L7" sqref="L7"/>
    </sheetView>
  </sheetViews>
  <sheetFormatPr baseColWidth="10" defaultColWidth="11.42578125" defaultRowHeight="15" x14ac:dyDescent="0.25"/>
  <cols>
    <col min="1" max="1" width="8.7109375" customWidth="1"/>
    <col min="3" max="3" width="21.42578125" customWidth="1"/>
    <col min="4" max="4" width="15.85546875" customWidth="1"/>
    <col min="5" max="5" width="21.140625" customWidth="1"/>
    <col min="6" max="6" width="23.140625" customWidth="1"/>
    <col min="7" max="7" width="21.140625" customWidth="1"/>
    <col min="8" max="8" width="17.28515625" customWidth="1"/>
    <col min="9" max="9" width="23.42578125" customWidth="1"/>
    <col min="10" max="10" width="23.140625" customWidth="1"/>
    <col min="11" max="11" width="21.140625" customWidth="1"/>
    <col min="12" max="12" width="23.140625" customWidth="1"/>
    <col min="13" max="13" width="17.28515625" customWidth="1"/>
    <col min="15" max="15" width="6.42578125" customWidth="1"/>
  </cols>
  <sheetData>
    <row r="1" spans="2:20" ht="44.25" customHeight="1" x14ac:dyDescent="0.25">
      <c r="B1" s="37" t="s">
        <v>11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2:20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20" x14ac:dyDescent="0.25">
      <c r="B3" s="4"/>
      <c r="N3" s="5"/>
    </row>
    <row r="4" spans="2:20" x14ac:dyDescent="0.25">
      <c r="B4" s="4"/>
      <c r="N4" s="5"/>
    </row>
    <row r="5" spans="2:20" ht="37.5" x14ac:dyDescent="0.25">
      <c r="B5" s="4"/>
      <c r="D5" s="29" t="s">
        <v>1</v>
      </c>
      <c r="F5" s="29" t="s">
        <v>2</v>
      </c>
      <c r="L5" s="29" t="s">
        <v>3</v>
      </c>
      <c r="N5" s="5"/>
      <c r="Q5" s="30" t="s">
        <v>4</v>
      </c>
      <c r="R5" s="31">
        <f>EOMONTH(S5,0)</f>
        <v>43496</v>
      </c>
      <c r="S5" s="30" t="str">
        <f>"01/"&amp;"01/"&amp;TEXT(R6,"aaaa")</f>
        <v>01/01/2019</v>
      </c>
      <c r="T5" s="30" t="str">
        <f>MID(S5,7,4)&amp;MID(S5,4,2)&amp;".."&amp;MID(S6,7,4)&amp;MID(S6,4,2)</f>
        <v>201901..201912</v>
      </c>
    </row>
    <row r="6" spans="2:20" ht="18.75" x14ac:dyDescent="0.25">
      <c r="B6" s="4"/>
      <c r="D6" s="32" t="s">
        <v>28</v>
      </c>
      <c r="F6" s="6" t="s">
        <v>5</v>
      </c>
      <c r="L6" s="7">
        <v>43830</v>
      </c>
      <c r="N6" s="5"/>
      <c r="Q6" s="30" t="s">
        <v>6</v>
      </c>
      <c r="R6" s="31">
        <f>L6</f>
        <v>43830</v>
      </c>
      <c r="S6" s="30" t="str">
        <f>"01/"&amp;TEXT(R6,"mm")&amp;"/"&amp;TEXT(R6,"aaaa")</f>
        <v>01/12/2019</v>
      </c>
      <c r="T6" s="30"/>
    </row>
    <row r="7" spans="2:20" x14ac:dyDescent="0.25">
      <c r="B7" s="4"/>
      <c r="K7" s="8"/>
      <c r="N7" s="5"/>
    </row>
    <row r="8" spans="2:20" x14ac:dyDescent="0.25">
      <c r="B8" s="4"/>
      <c r="K8" s="8"/>
      <c r="N8" s="5"/>
    </row>
    <row r="9" spans="2:20" x14ac:dyDescent="0.25">
      <c r="B9" s="4"/>
      <c r="K9" s="8"/>
      <c r="N9" s="5"/>
    </row>
    <row r="10" spans="2:20" ht="34.5" customHeight="1" x14ac:dyDescent="0.25">
      <c r="B10" s="34" t="s">
        <v>12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</row>
    <row r="11" spans="2:20" x14ac:dyDescent="0.25">
      <c r="B11" s="4"/>
      <c r="N11" s="5"/>
    </row>
    <row r="12" spans="2:20" x14ac:dyDescent="0.25">
      <c r="B12" s="4"/>
      <c r="N12" s="5"/>
    </row>
    <row r="13" spans="2:20" x14ac:dyDescent="0.25">
      <c r="B13" s="4"/>
      <c r="N13" s="5"/>
    </row>
    <row r="14" spans="2:20" x14ac:dyDescent="0.25">
      <c r="B14" s="4"/>
      <c r="N14" s="5"/>
    </row>
    <row r="15" spans="2:20" x14ac:dyDescent="0.25">
      <c r="B15" s="4"/>
      <c r="N15" s="5"/>
    </row>
    <row r="16" spans="2:20" x14ac:dyDescent="0.25">
      <c r="B16" s="4"/>
      <c r="D16" t="str">
        <f>_xll.Assistant.XL.RIK_AG("INF54_0_0_0_0_0_0_D=0x0;INF03@E=0,S=4,G=0,T=0_0,P=-1@E=1,S=8@@@R=A,S=13,V={0}:R=B,S=14,V={1}:R=C,S=4,V={2}:",$D$6,$F$6,$T$5)</f>
        <v/>
      </c>
      <c r="N16" s="5"/>
    </row>
    <row r="17" spans="2:14" x14ac:dyDescent="0.25">
      <c r="B17" s="4"/>
      <c r="N17" s="5"/>
    </row>
    <row r="18" spans="2:14" x14ac:dyDescent="0.25">
      <c r="B18" s="4"/>
      <c r="N18" s="5"/>
    </row>
    <row r="19" spans="2:14" x14ac:dyDescent="0.25">
      <c r="B19" s="4"/>
      <c r="N19" s="5"/>
    </row>
    <row r="20" spans="2:14" x14ac:dyDescent="0.25">
      <c r="B20" s="4"/>
      <c r="N20" s="5"/>
    </row>
    <row r="21" spans="2:14" x14ac:dyDescent="0.25">
      <c r="B21" s="4"/>
      <c r="N21" s="5"/>
    </row>
    <row r="22" spans="2:14" x14ac:dyDescent="0.25">
      <c r="B22" s="4"/>
      <c r="N22" s="5"/>
    </row>
    <row r="23" spans="2:14" x14ac:dyDescent="0.25">
      <c r="B23" s="4"/>
      <c r="N23" s="5"/>
    </row>
    <row r="24" spans="2:14" x14ac:dyDescent="0.25">
      <c r="B24" s="4"/>
      <c r="N24" s="5"/>
    </row>
    <row r="25" spans="2:14" x14ac:dyDescent="0.25">
      <c r="B25" s="4"/>
      <c r="N25" s="5"/>
    </row>
    <row r="26" spans="2:14" x14ac:dyDescent="0.25">
      <c r="B26" s="4"/>
      <c r="N26" s="5"/>
    </row>
    <row r="27" spans="2:14" x14ac:dyDescent="0.25">
      <c r="B27" s="4"/>
      <c r="N27" s="5"/>
    </row>
    <row r="28" spans="2:14" x14ac:dyDescent="0.25">
      <c r="B28" s="4"/>
      <c r="N28" s="5"/>
    </row>
    <row r="29" spans="2:14" x14ac:dyDescent="0.25">
      <c r="B29" s="4"/>
      <c r="N29" s="5"/>
    </row>
    <row r="30" spans="2:14" x14ac:dyDescent="0.25">
      <c r="B30" s="4"/>
      <c r="N30" s="5"/>
    </row>
    <row r="31" spans="2:14" x14ac:dyDescent="0.25">
      <c r="B31" s="4"/>
      <c r="N31" s="5"/>
    </row>
    <row r="32" spans="2:14" x14ac:dyDescent="0.25">
      <c r="B32" s="4"/>
      <c r="N32" s="5"/>
    </row>
    <row r="33" spans="2:14" x14ac:dyDescent="0.25">
      <c r="B33" s="4"/>
      <c r="N33" s="5"/>
    </row>
    <row r="34" spans="2:14" x14ac:dyDescent="0.25">
      <c r="B34" s="4"/>
      <c r="N34" s="5"/>
    </row>
    <row r="35" spans="2:14" x14ac:dyDescent="0.25">
      <c r="B35" s="4"/>
      <c r="N35" s="5"/>
    </row>
    <row r="36" spans="2:14" x14ac:dyDescent="0.25">
      <c r="B36" s="4"/>
      <c r="N36" s="5"/>
    </row>
    <row r="37" spans="2:14" ht="34.5" customHeight="1" x14ac:dyDescent="0.25">
      <c r="B37" s="34" t="s">
        <v>7</v>
      </c>
      <c r="C37" s="35"/>
      <c r="D37" s="35"/>
      <c r="E37" s="35"/>
      <c r="F37" s="35"/>
      <c r="G37" s="35"/>
      <c r="H37" s="35"/>
      <c r="J37" s="35" t="s">
        <v>8</v>
      </c>
      <c r="K37" s="35"/>
      <c r="L37" s="35"/>
      <c r="M37" s="35"/>
      <c r="N37" s="36"/>
    </row>
    <row r="38" spans="2:14" x14ac:dyDescent="0.25">
      <c r="B38" s="4"/>
      <c r="N38" s="5"/>
    </row>
    <row r="39" spans="2:14" x14ac:dyDescent="0.25">
      <c r="B39" s="4"/>
      <c r="N39" s="5"/>
    </row>
    <row r="40" spans="2:14" x14ac:dyDescent="0.25">
      <c r="B40" s="4"/>
      <c r="N40" s="5"/>
    </row>
    <row r="41" spans="2:14" hidden="1" x14ac:dyDescent="0.25">
      <c r="B41" s="4"/>
      <c r="N41" s="5"/>
    </row>
    <row r="42" spans="2:14" x14ac:dyDescent="0.25">
      <c r="B42" s="4"/>
      <c r="N42" s="5"/>
    </row>
    <row r="43" spans="2:14" x14ac:dyDescent="0.25">
      <c r="B43" s="4"/>
      <c r="C43" t="str">
        <f>_xll.Assistant.XL.RIK_AG("INF54_0_2_0_0_0_0_D=0x0;INF03@L=Salarié - Age,E=3,G=0,T=0_0,P=-1,F=[38],Y=1@E=1,S=8@E=0,S=27,G=0,T=0_0,P=-1@E=1,S=8@R=A,S=13,V={0}:R=B,S=14,V={1}:R=C,S=4,V={2}:",$D$6,$F$6,$T$5)</f>
        <v/>
      </c>
      <c r="N43" s="5"/>
    </row>
    <row r="44" spans="2:14" x14ac:dyDescent="0.25">
      <c r="B44" s="4"/>
      <c r="J44" t="str">
        <f>_xll.Assistant.XL.RIK_AG("INF54_0_0_0_0_0_0_D=0x0;INF03@E=0,S=27,G=0,T=0_0,P=-1@E=1,S=8@E=0,S=36,G=0,T=0_0,P=-1@@R=A,S=13,V={0}:R=B,S=14,V={1}:R=C,S=4,V={2}:R=A,S=8,V=&lt;&gt;0:",$D$6,$F$6,$T$5)</f>
        <v/>
      </c>
      <c r="N44" s="5"/>
    </row>
    <row r="45" spans="2:14" x14ac:dyDescent="0.25">
      <c r="B45" s="4"/>
      <c r="N45" s="5"/>
    </row>
    <row r="46" spans="2:14" x14ac:dyDescent="0.25">
      <c r="B46" s="4"/>
      <c r="N46" s="5"/>
    </row>
    <row r="47" spans="2:14" x14ac:dyDescent="0.25">
      <c r="B47" s="4"/>
      <c r="N47" s="5"/>
    </row>
    <row r="48" spans="2:14" x14ac:dyDescent="0.25">
      <c r="B48" s="4"/>
      <c r="N48" s="5"/>
    </row>
    <row r="49" spans="2:14" x14ac:dyDescent="0.25">
      <c r="B49" s="4"/>
      <c r="N49" s="5"/>
    </row>
    <row r="50" spans="2:14" x14ac:dyDescent="0.25">
      <c r="B50" s="4"/>
      <c r="N50" s="5"/>
    </row>
    <row r="51" spans="2:14" x14ac:dyDescent="0.25">
      <c r="B51" s="4"/>
      <c r="N51" s="5"/>
    </row>
    <row r="52" spans="2:14" ht="30" customHeight="1" x14ac:dyDescent="0.25">
      <c r="B52" s="4"/>
      <c r="N52" s="5"/>
    </row>
    <row r="53" spans="2:14" x14ac:dyDescent="0.25">
      <c r="B53" s="4"/>
      <c r="N53" s="5"/>
    </row>
    <row r="54" spans="2:14" x14ac:dyDescent="0.25">
      <c r="B54" s="4"/>
      <c r="N54" s="5"/>
    </row>
    <row r="55" spans="2:14" x14ac:dyDescent="0.25">
      <c r="B55" s="4"/>
      <c r="N55" s="5"/>
    </row>
    <row r="56" spans="2:14" x14ac:dyDescent="0.25">
      <c r="B56" s="4"/>
      <c r="D56" s="12"/>
      <c r="N56" s="5"/>
    </row>
    <row r="57" spans="2:14" x14ac:dyDescent="0.25">
      <c r="B57" s="4"/>
      <c r="N57" s="5"/>
    </row>
    <row r="58" spans="2:14" x14ac:dyDescent="0.25">
      <c r="B58" s="4"/>
      <c r="N58" s="5"/>
    </row>
    <row r="59" spans="2:14" x14ac:dyDescent="0.25">
      <c r="B59" s="4"/>
      <c r="N59" s="5"/>
    </row>
    <row r="60" spans="2:14" x14ac:dyDescent="0.25">
      <c r="B60" s="4"/>
      <c r="N60" s="5"/>
    </row>
    <row r="61" spans="2:14" x14ac:dyDescent="0.25">
      <c r="B61" s="4"/>
      <c r="N61" s="5"/>
    </row>
    <row r="62" spans="2:14" x14ac:dyDescent="0.25">
      <c r="B62" s="4"/>
      <c r="N62" s="5"/>
    </row>
    <row r="63" spans="2:14" ht="34.5" customHeight="1" x14ac:dyDescent="0.25">
      <c r="B63" s="34" t="s">
        <v>9</v>
      </c>
      <c r="C63" s="35"/>
      <c r="D63" s="35"/>
      <c r="E63" s="35"/>
      <c r="F63" s="35"/>
      <c r="G63" s="35"/>
      <c r="I63" s="34" t="s">
        <v>13</v>
      </c>
      <c r="J63" s="35"/>
      <c r="K63" s="35"/>
      <c r="L63" s="35"/>
      <c r="M63" s="35"/>
      <c r="N63" s="35"/>
    </row>
    <row r="64" spans="2:14" x14ac:dyDescent="0.25">
      <c r="B64" s="4"/>
      <c r="N64" s="5"/>
    </row>
    <row r="65" spans="2:14" x14ac:dyDescent="0.25">
      <c r="B65" s="4"/>
      <c r="N65" s="5"/>
    </row>
    <row r="66" spans="2:14" x14ac:dyDescent="0.25">
      <c r="B66" s="4"/>
      <c r="N66" s="5"/>
    </row>
    <row r="67" spans="2:14" x14ac:dyDescent="0.25">
      <c r="B67" s="4"/>
      <c r="N67" s="5"/>
    </row>
    <row r="68" spans="2:14" x14ac:dyDescent="0.25">
      <c r="B68" s="4"/>
      <c r="N68" s="5"/>
    </row>
    <row r="69" spans="2:14" x14ac:dyDescent="0.25">
      <c r="B69" s="4"/>
      <c r="C69" t="str">
        <f>_xll.Assistant.XL.RIK_AG("INF54_0_0_0_0_0_0_D=0x0;INF03@E=0,S=25,G=0,T=0_0,P=-1@E=1,S=8@@@R=A,S=13,V={0}:R=B,S=14,V={1}:R=C,S=4,V={2}:R=D,S=8,V=&lt;&gt;0:",$D$6,$F$6,$T$5)</f>
        <v/>
      </c>
      <c r="N69" s="5"/>
    </row>
    <row r="70" spans="2:14" x14ac:dyDescent="0.25">
      <c r="B70" s="4"/>
      <c r="N70" s="5"/>
    </row>
    <row r="71" spans="2:14" x14ac:dyDescent="0.25">
      <c r="B71" s="4"/>
      <c r="I71" t="str">
        <f>_xll.Assistant.XL.RIK_AG("INF54_0_0_0_0_0_0_D=0x0;INF03@E=0,S=49,G=0,T=1_1,P=-1@E=1,S=8@@@R=A,S=13,V={0}:R=B,S=14,V={1}:R=C,S=4,V={2}:R=A,S=8,V=&lt;&gt;0:",$D$6,$F$6,$T$5)</f>
        <v/>
      </c>
      <c r="N71" s="5"/>
    </row>
    <row r="72" spans="2:14" x14ac:dyDescent="0.25">
      <c r="B72" s="4"/>
      <c r="N72" s="5"/>
    </row>
    <row r="73" spans="2:14" x14ac:dyDescent="0.25">
      <c r="B73" s="4"/>
      <c r="N73" s="5"/>
    </row>
    <row r="74" spans="2:14" x14ac:dyDescent="0.25">
      <c r="B74" s="4"/>
      <c r="N74" s="5"/>
    </row>
    <row r="75" spans="2:14" x14ac:dyDescent="0.25">
      <c r="B75" s="4"/>
      <c r="N75" s="5"/>
    </row>
    <row r="76" spans="2:14" x14ac:dyDescent="0.25">
      <c r="B76" s="4"/>
      <c r="N76" s="5"/>
    </row>
    <row r="77" spans="2:14" x14ac:dyDescent="0.25">
      <c r="B77" s="4"/>
      <c r="N77" s="5"/>
    </row>
    <row r="78" spans="2:14" x14ac:dyDescent="0.25">
      <c r="B78" s="4"/>
      <c r="N78" s="5"/>
    </row>
    <row r="79" spans="2:14" x14ac:dyDescent="0.25">
      <c r="B79" s="4"/>
      <c r="N79" s="5"/>
    </row>
    <row r="80" spans="2:14" x14ac:dyDescent="0.25">
      <c r="B80" s="4"/>
      <c r="N80" s="5"/>
    </row>
    <row r="81" spans="2:14" x14ac:dyDescent="0.25">
      <c r="B81" s="4"/>
      <c r="N81" s="5"/>
    </row>
    <row r="82" spans="2:14" x14ac:dyDescent="0.25">
      <c r="B82" s="4"/>
      <c r="N82" s="5"/>
    </row>
    <row r="83" spans="2:14" x14ac:dyDescent="0.25">
      <c r="B83" s="4"/>
      <c r="N83" s="5"/>
    </row>
    <row r="84" spans="2:14" x14ac:dyDescent="0.25">
      <c r="B84" s="4"/>
      <c r="N84" s="5"/>
    </row>
    <row r="85" spans="2:14" x14ac:dyDescent="0.25">
      <c r="B85" s="4"/>
      <c r="N85" s="5"/>
    </row>
    <row r="86" spans="2:14" x14ac:dyDescent="0.25">
      <c r="B86" s="4"/>
      <c r="N86" s="5"/>
    </row>
    <row r="87" spans="2:14" x14ac:dyDescent="0.25">
      <c r="B87" s="4"/>
      <c r="N87" s="5"/>
    </row>
    <row r="88" spans="2:14" x14ac:dyDescent="0.25">
      <c r="B88" s="4"/>
      <c r="N88" s="5"/>
    </row>
    <row r="89" spans="2:14" x14ac:dyDescent="0.25">
      <c r="B89" s="4"/>
      <c r="N89" s="5"/>
    </row>
    <row r="90" spans="2:14" x14ac:dyDescent="0.25">
      <c r="B90" s="4"/>
      <c r="N90" s="5"/>
    </row>
    <row r="91" spans="2:14" x14ac:dyDescent="0.25">
      <c r="B91" s="4"/>
      <c r="N91" s="5"/>
    </row>
    <row r="92" spans="2:14" x14ac:dyDescent="0.25">
      <c r="B92" s="4"/>
      <c r="N92" s="5"/>
    </row>
    <row r="93" spans="2:14" x14ac:dyDescent="0.25">
      <c r="B93" s="4"/>
      <c r="N93" s="5"/>
    </row>
    <row r="94" spans="2:14" x14ac:dyDescent="0.25">
      <c r="B94" s="4"/>
      <c r="N94" s="5"/>
    </row>
    <row r="95" spans="2:14" x14ac:dyDescent="0.25">
      <c r="B95" s="4"/>
      <c r="N95" s="5"/>
    </row>
    <row r="96" spans="2:14" x14ac:dyDescent="0.25">
      <c r="B96" s="4"/>
      <c r="N96" s="5"/>
    </row>
    <row r="97" spans="2:14" x14ac:dyDescent="0.25">
      <c r="B97" s="4"/>
      <c r="N97" s="5"/>
    </row>
    <row r="98" spans="2:14" x14ac:dyDescent="0.25">
      <c r="B98" s="4"/>
      <c r="N98" s="5"/>
    </row>
    <row r="99" spans="2:14" x14ac:dyDescent="0.25">
      <c r="B99" s="4"/>
      <c r="N99" s="5"/>
    </row>
    <row r="100" spans="2:14" x14ac:dyDescent="0.25">
      <c r="B100" s="4"/>
      <c r="N100" s="5"/>
    </row>
    <row r="101" spans="2:14" x14ac:dyDescent="0.25">
      <c r="B101" s="4"/>
      <c r="N101" s="5"/>
    </row>
    <row r="102" spans="2:14" x14ac:dyDescent="0.25">
      <c r="B102" s="4"/>
      <c r="N102" s="5"/>
    </row>
    <row r="103" spans="2:14" x14ac:dyDescent="0.25">
      <c r="B103" s="4"/>
      <c r="N103" s="5"/>
    </row>
    <row r="104" spans="2:14" x14ac:dyDescent="0.25">
      <c r="B104" s="4"/>
      <c r="N104" s="5"/>
    </row>
    <row r="105" spans="2:14" x14ac:dyDescent="0.25">
      <c r="B105" s="4"/>
      <c r="N105" s="5"/>
    </row>
    <row r="106" spans="2:14" x14ac:dyDescent="0.25">
      <c r="B106" s="4"/>
      <c r="N106" s="5"/>
    </row>
    <row r="107" spans="2:14" x14ac:dyDescent="0.25">
      <c r="B107" s="4"/>
      <c r="N107" s="5"/>
    </row>
    <row r="108" spans="2:14" x14ac:dyDescent="0.25">
      <c r="B108" s="4"/>
      <c r="N108" s="5"/>
    </row>
    <row r="109" spans="2:14" x14ac:dyDescent="0.25">
      <c r="B109" s="4"/>
      <c r="N109" s="5"/>
    </row>
    <row r="110" spans="2:14" x14ac:dyDescent="0.25">
      <c r="B110" s="4"/>
      <c r="N110" s="5"/>
    </row>
    <row r="111" spans="2:14" x14ac:dyDescent="0.25">
      <c r="B111" s="4"/>
      <c r="N111" s="5"/>
    </row>
    <row r="112" spans="2:14" x14ac:dyDescent="0.25">
      <c r="B112" s="4"/>
      <c r="N112" s="5"/>
    </row>
    <row r="113" spans="2:14" x14ac:dyDescent="0.25">
      <c r="B113" s="4"/>
      <c r="N113" s="5"/>
    </row>
    <row r="114" spans="2:14" x14ac:dyDescent="0.25">
      <c r="B114" s="4"/>
      <c r="N114" s="5"/>
    </row>
    <row r="115" spans="2:14" x14ac:dyDescent="0.25">
      <c r="B115" s="4"/>
      <c r="N115" s="5"/>
    </row>
    <row r="116" spans="2:14" x14ac:dyDescent="0.25">
      <c r="B116" s="4"/>
      <c r="N116" s="5"/>
    </row>
    <row r="117" spans="2:14" x14ac:dyDescent="0.25">
      <c r="B117" s="4"/>
      <c r="N117" s="5"/>
    </row>
    <row r="118" spans="2:14" x14ac:dyDescent="0.25">
      <c r="B118" s="4"/>
      <c r="N118" s="5"/>
    </row>
    <row r="119" spans="2:14" x14ac:dyDescent="0.25">
      <c r="B119" s="4"/>
      <c r="N119" s="5"/>
    </row>
    <row r="120" spans="2:14" x14ac:dyDescent="0.25">
      <c r="B120" s="4"/>
      <c r="N120" s="5"/>
    </row>
    <row r="121" spans="2:14" x14ac:dyDescent="0.25">
      <c r="B121" s="4"/>
      <c r="N121" s="5"/>
    </row>
    <row r="122" spans="2:14" x14ac:dyDescent="0.25">
      <c r="B122" s="4"/>
      <c r="N122" s="5"/>
    </row>
    <row r="123" spans="2:14" x14ac:dyDescent="0.25">
      <c r="B123" s="4"/>
      <c r="N123" s="5"/>
    </row>
    <row r="124" spans="2:14" x14ac:dyDescent="0.25">
      <c r="B124" s="4"/>
      <c r="N124" s="5"/>
    </row>
    <row r="125" spans="2:14" x14ac:dyDescent="0.25">
      <c r="B125" s="4"/>
      <c r="N125" s="5"/>
    </row>
    <row r="126" spans="2:14" x14ac:dyDescent="0.25">
      <c r="B126" s="4"/>
      <c r="N126" s="5"/>
    </row>
    <row r="127" spans="2:14" x14ac:dyDescent="0.25">
      <c r="B127" s="4"/>
      <c r="N127" s="5"/>
    </row>
    <row r="128" spans="2:14" x14ac:dyDescent="0.25">
      <c r="B128" s="4"/>
      <c r="N128" s="5"/>
    </row>
    <row r="129" spans="2:14" x14ac:dyDescent="0.25">
      <c r="B129" s="4"/>
      <c r="N129" s="5"/>
    </row>
    <row r="130" spans="2:14" x14ac:dyDescent="0.25">
      <c r="B130" s="4"/>
      <c r="N130" s="5"/>
    </row>
    <row r="131" spans="2:14" x14ac:dyDescent="0.25">
      <c r="B131" s="4"/>
      <c r="N131" s="5"/>
    </row>
    <row r="132" spans="2:14" x14ac:dyDescent="0.25">
      <c r="B132" s="4"/>
      <c r="N132" s="5"/>
    </row>
    <row r="133" spans="2:14" x14ac:dyDescent="0.25">
      <c r="B133" s="4"/>
      <c r="N133" s="5"/>
    </row>
    <row r="134" spans="2:14" x14ac:dyDescent="0.25">
      <c r="B134" s="4"/>
      <c r="N134" s="5"/>
    </row>
    <row r="135" spans="2:14" x14ac:dyDescent="0.25">
      <c r="B135" s="4"/>
      <c r="N135" s="5"/>
    </row>
    <row r="136" spans="2:14" x14ac:dyDescent="0.25">
      <c r="B136" s="4"/>
      <c r="N136" s="5"/>
    </row>
    <row r="137" spans="2:14" x14ac:dyDescent="0.25">
      <c r="B137" s="4"/>
      <c r="N137" s="5"/>
    </row>
    <row r="138" spans="2:14" x14ac:dyDescent="0.25">
      <c r="B138" s="4"/>
      <c r="N138" s="5"/>
    </row>
    <row r="139" spans="2:14" x14ac:dyDescent="0.25">
      <c r="B139" s="4"/>
      <c r="N139" s="5"/>
    </row>
    <row r="140" spans="2:14" x14ac:dyDescent="0.25">
      <c r="B140" s="4"/>
      <c r="N140" s="5"/>
    </row>
    <row r="141" spans="2:14" x14ac:dyDescent="0.25">
      <c r="B141" s="4"/>
      <c r="N141" s="5"/>
    </row>
    <row r="142" spans="2:14" x14ac:dyDescent="0.25">
      <c r="B142" s="4"/>
      <c r="N142" s="5"/>
    </row>
    <row r="143" spans="2:14" x14ac:dyDescent="0.25">
      <c r="B143" s="4"/>
      <c r="N143" s="5"/>
    </row>
    <row r="144" spans="2:14" x14ac:dyDescent="0.25">
      <c r="B144" s="4"/>
      <c r="N144" s="5"/>
    </row>
    <row r="145" spans="2:14" x14ac:dyDescent="0.25">
      <c r="B145" s="4"/>
      <c r="N145" s="5"/>
    </row>
    <row r="146" spans="2:14" x14ac:dyDescent="0.25">
      <c r="B146" s="4"/>
      <c r="N146" s="5"/>
    </row>
    <row r="147" spans="2:14" x14ac:dyDescent="0.25">
      <c r="B147" s="4"/>
      <c r="N147" s="5"/>
    </row>
    <row r="148" spans="2:14" x14ac:dyDescent="0.25">
      <c r="B148" s="4"/>
      <c r="N148" s="5"/>
    </row>
    <row r="149" spans="2:14" x14ac:dyDescent="0.25">
      <c r="B149" s="4"/>
      <c r="N149" s="5"/>
    </row>
    <row r="150" spans="2:14" x14ac:dyDescent="0.25">
      <c r="B150" s="4"/>
      <c r="N150" s="5"/>
    </row>
    <row r="151" spans="2:14" x14ac:dyDescent="0.25">
      <c r="B151" s="4"/>
      <c r="N151" s="5"/>
    </row>
    <row r="152" spans="2:14" x14ac:dyDescent="0.25">
      <c r="B152" s="4"/>
      <c r="N152" s="5"/>
    </row>
    <row r="153" spans="2:14" x14ac:dyDescent="0.25">
      <c r="B153" s="4"/>
      <c r="N153" s="5"/>
    </row>
    <row r="154" spans="2:14" x14ac:dyDescent="0.25">
      <c r="B154" s="4"/>
      <c r="N154" s="5"/>
    </row>
    <row r="155" spans="2:14" x14ac:dyDescent="0.25">
      <c r="B155" s="4"/>
      <c r="N155" s="5"/>
    </row>
    <row r="156" spans="2:14" x14ac:dyDescent="0.25">
      <c r="B156" s="4"/>
      <c r="N156" s="5"/>
    </row>
    <row r="157" spans="2:14" x14ac:dyDescent="0.25">
      <c r="B157" s="4"/>
      <c r="N157" s="5"/>
    </row>
    <row r="158" spans="2:14" x14ac:dyDescent="0.25">
      <c r="B158" s="13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5"/>
    </row>
  </sheetData>
  <mergeCells count="6">
    <mergeCell ref="B1:N1"/>
    <mergeCell ref="B10:N10"/>
    <mergeCell ref="B37:H37"/>
    <mergeCell ref="J37:N37"/>
    <mergeCell ref="B63:G63"/>
    <mergeCell ref="I63:N63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2B93C-21BA-46B7-B89C-4516CB5E122C}">
  <dimension ref="B1:T325"/>
  <sheetViews>
    <sheetView showGridLines="0" topLeftCell="B1" zoomScaleNormal="100" workbookViewId="0">
      <pane ySplit="1" topLeftCell="A2" activePane="bottomLeft" state="frozen"/>
      <selection pane="bottomLeft" activeCell="L7" sqref="L7"/>
    </sheetView>
  </sheetViews>
  <sheetFormatPr baseColWidth="10" defaultColWidth="11.42578125" defaultRowHeight="15" outlineLevelRow="1" x14ac:dyDescent="0.25"/>
  <cols>
    <col min="1" max="1" width="6.42578125" customWidth="1"/>
    <col min="3" max="3" width="10" customWidth="1"/>
    <col min="4" max="4" width="23.5703125" bestFit="1" customWidth="1"/>
    <col min="5" max="5" width="21.140625" customWidth="1"/>
    <col min="6" max="6" width="22.42578125" customWidth="1"/>
    <col min="7" max="7" width="29.85546875" customWidth="1"/>
    <col min="8" max="8" width="34.5703125" bestFit="1" customWidth="1"/>
    <col min="9" max="9" width="14.7109375" customWidth="1"/>
    <col min="10" max="10" width="23.140625" customWidth="1"/>
    <col min="11" max="11" width="14" customWidth="1"/>
    <col min="12" max="12" width="23.140625" customWidth="1"/>
    <col min="13" max="13" width="9.28515625" customWidth="1"/>
    <col min="15" max="15" width="6.42578125" customWidth="1"/>
  </cols>
  <sheetData>
    <row r="1" spans="2:20" ht="44.25" customHeight="1" x14ac:dyDescent="0.25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2:20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20" x14ac:dyDescent="0.25">
      <c r="B3" s="4"/>
      <c r="N3" s="5"/>
    </row>
    <row r="4" spans="2:20" x14ac:dyDescent="0.25">
      <c r="B4" s="4"/>
      <c r="N4" s="5"/>
    </row>
    <row r="5" spans="2:20" ht="37.5" x14ac:dyDescent="0.25">
      <c r="B5" s="4"/>
      <c r="D5" s="29" t="s">
        <v>1</v>
      </c>
      <c r="F5" s="29" t="s">
        <v>2</v>
      </c>
      <c r="L5" s="29" t="s">
        <v>3</v>
      </c>
      <c r="N5" s="5"/>
      <c r="Q5" s="30" t="s">
        <v>4</v>
      </c>
      <c r="R5" s="31">
        <f>EOMONTH(S5,0)</f>
        <v>43496</v>
      </c>
      <c r="S5" s="30" t="str">
        <f>"01/"&amp;"01/"&amp;TEXT(R6,"aaaa")</f>
        <v>01/01/2019</v>
      </c>
      <c r="T5" s="30" t="str">
        <f>MID(S5,7,4)&amp;MID(S5,4,2)&amp;".."&amp;MID(S6,7,4)&amp;MID(S6,4,2)</f>
        <v>201901..201912</v>
      </c>
    </row>
    <row r="6" spans="2:20" ht="18.75" x14ac:dyDescent="0.25">
      <c r="B6" s="4"/>
      <c r="D6" s="32" t="s">
        <v>28</v>
      </c>
      <c r="F6" s="6" t="s">
        <v>5</v>
      </c>
      <c r="L6" s="7">
        <v>43830</v>
      </c>
      <c r="N6" s="5"/>
      <c r="Q6" s="30" t="s">
        <v>6</v>
      </c>
      <c r="R6" s="31">
        <f>L6</f>
        <v>43830</v>
      </c>
      <c r="S6" s="30" t="str">
        <f>"01/"&amp;TEXT(R6,"mm")&amp;"/"&amp;TEXT(R6,"aaaa")</f>
        <v>01/12/2019</v>
      </c>
      <c r="T6" s="30"/>
    </row>
    <row r="7" spans="2:20" x14ac:dyDescent="0.25">
      <c r="B7" s="4"/>
      <c r="K7" s="8"/>
      <c r="N7" s="5"/>
    </row>
    <row r="8" spans="2:20" x14ac:dyDescent="0.25">
      <c r="B8" s="4"/>
      <c r="K8" s="8"/>
      <c r="N8" s="5"/>
    </row>
    <row r="9" spans="2:20" x14ac:dyDescent="0.25">
      <c r="B9" s="4"/>
      <c r="K9" s="8"/>
      <c r="N9" s="5"/>
    </row>
    <row r="10" spans="2:20" ht="34.5" customHeight="1" x14ac:dyDescent="0.25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</row>
    <row r="11" spans="2:20" x14ac:dyDescent="0.25">
      <c r="B11" s="4"/>
      <c r="N11" s="5"/>
    </row>
    <row r="12" spans="2:20" x14ac:dyDescent="0.25">
      <c r="B12" s="4"/>
      <c r="N12" s="5"/>
    </row>
    <row r="13" spans="2:20" x14ac:dyDescent="0.25">
      <c r="B13" s="4"/>
      <c r="N13" s="5"/>
    </row>
    <row r="14" spans="2:20" x14ac:dyDescent="0.25">
      <c r="B14" s="4"/>
      <c r="D14" t="str">
        <f>_xll.Assistant.XL.RIK_AL("INF54__2_0_1,F=B='1',U='0',I='0',FN='Calibri',FS='11',FC='#FFFFFF',BC='#00008B',AH='1',AV='1',Br=[$top-$bottom],BrS='1',BrC='#778899'_1,C=Total,F=B='1',U='0',I='0',FN='Calibri',FS='10',FC='#000000',BC='#FFFFFF',AH='1',AV"&amp;"='1',Br=[$top-$bottom],BrS='1',BrC='#778899'_0_0_0_1_D=8x9;INF03@E=0,S=4,G=1_1_1_F=B='1'_U='0'_I='0'_FN='Calibri'_FS='10'_FC='#000000'_BC='#F0F8FF'_AH='1'_AV='1'_Br=[$top-$bottom]_BrS='1'_BrC='#778899'_C=Période de situa"&amp;"tion_0_0_F=B='1'_U='0'_I='0'_FN='Calibri'_FS='10'_FC='#000000'_BC='#FFFFFF'_AH='1'_AV='1'_Br=[$top-$bottom]_BrS='1'_BrC='#778899'_C=Période de situation,T=0,P=0,O=NF='Texte'_B='0'_U='0'_I='0'_FN='Calibri'_FS='10'_FC='#00"&amp;"0000'_BC='#FFFFFF'_AH='1'_AV='1'_Br=[]_BrS='0'_BrC='#FFFFFF'_WpT='0':E=0,S=34,G=0,T=0,P=0,O=NF='Texte'_B='0'_U='0'_I='0'_FN='Calibri'_FS='10'_FC='#000000'_BC='#FFFFFF'_AH='1'_AV='1'_Br=[]_BrS='0'_BrC='#FFFFFF'_WpT='0':E="&amp;"0,S=50,G=0,T=0,P=0,O=NF='Texte'_B='0'_U='0'_I='0'_FN='Calibri'_FS='10'_FC='#000000'_BC='#FFFFFF'_AH='1'_AV='1'_Br=[]_BrS='0'_BrC='#FFFFFF'_WpT='0':E=0,S=36,G=0,T=0,P=0,O=NF='Texte'_B='0'_U='0'_I='0'_FN='Calibri'_FS='10'_"&amp;"FC='#000000'_BC='#FFFFFF'_AH='1'_AV='1'_Br=[]_BrS='0'_BrC='#FFFFFF'_WpT='0':E=0,S=27,G=0,T=0,P=0,O=NF='Texte'_B='0'_U='0'_I='0'_FN='Calibri'_FS='10'_FC='#000000'_BC='#FFFFFF'_AH='1'_AV='1'_Br=[]_BrS='0'_BrC='#FFFFFF'_WpT"&amp;"='0':E=0,S=25,G=0,T=0,P=0,O=NF='Texte'_B='0'_U='0'_I='0'_FN='Calibri'_FS='10'_FC='#000000'_BC='#FFFFFF'_AH='1'_AV='1'_Br=[]_BrS='0'_BrC='#FFFFFF'_WpT='0':E=0,S=19,G=0,T=0,P=0,O=NF='Date'_B='0'_U='0'_I='0'_FN='Calibri'_FS"&amp;"='10'_FC='#000000'_BC='#FFFFFF'_AH='1'_AV='1'_Br=[]_BrS='0'_BrC='#FFFFFF'_WpT='0':E=0,S=20,G=0,T=0,P=0,O=NF='Date'_B='0'_U='0'_I='0'_FN='Calibri'_FS='10'_FC='#000000'_BC='#FFFFFF'_AH='1'_AV='1'_Br=[]_BrS='0'_BrC='#FFFFFF"&amp;"'_WpT='0':E=1,S=11,G=0,T=0,P=0,O=NF='Nombre'_B='0'_U='0'_I='0'_FN='Calibri'_FS='10'_FC='#000000'_BC='#FFFFFF'_AH='3'_AV='1'_Br=[]_BrS='0'_BrC='#FFFFFF'_WpT='0':@R=A,S=13,V={0}:R=B,S=14,V={1}:R=C,S=4,V={2}:R=D,S=7,V=&lt;&gt;0:",$D$6,$F$6,$T$5)</f>
        <v/>
      </c>
      <c r="N14" s="5"/>
    </row>
    <row r="15" spans="2:20" s="27" customFormat="1" x14ac:dyDescent="0.25">
      <c r="B15" s="26"/>
      <c r="D15" s="33" t="s">
        <v>14</v>
      </c>
      <c r="E15" s="33" t="s">
        <v>15</v>
      </c>
      <c r="F15" s="33" t="s">
        <v>29</v>
      </c>
      <c r="G15" s="33" t="s">
        <v>16</v>
      </c>
      <c r="H15" s="33" t="s">
        <v>17</v>
      </c>
      <c r="I15" s="33" t="s">
        <v>18</v>
      </c>
      <c r="J15" s="33" t="s">
        <v>19</v>
      </c>
      <c r="K15" s="33" t="s">
        <v>20</v>
      </c>
      <c r="L15" s="33" t="s">
        <v>21</v>
      </c>
      <c r="N15" s="28"/>
    </row>
    <row r="16" spans="2:20" outlineLevel="1" x14ac:dyDescent="0.25">
      <c r="B16" s="4"/>
      <c r="D16" s="16" t="s">
        <v>30</v>
      </c>
      <c r="E16" s="16"/>
      <c r="F16" s="16"/>
      <c r="G16" s="16"/>
      <c r="H16" s="16"/>
      <c r="I16" s="16"/>
      <c r="J16" s="22"/>
      <c r="K16" s="22"/>
      <c r="L16" s="20">
        <v>1</v>
      </c>
      <c r="N16" s="5"/>
    </row>
    <row r="17" spans="2:14" outlineLevel="1" x14ac:dyDescent="0.25">
      <c r="B17" s="4"/>
      <c r="D17" s="9">
        <v>201901</v>
      </c>
      <c r="E17" s="9" t="s">
        <v>31</v>
      </c>
      <c r="F17" s="9" t="s">
        <v>32</v>
      </c>
      <c r="G17" s="9" t="s">
        <v>33</v>
      </c>
      <c r="H17" s="9" t="s">
        <v>22</v>
      </c>
      <c r="I17" s="9" t="s">
        <v>34</v>
      </c>
      <c r="J17" s="23">
        <v>43466</v>
      </c>
      <c r="K17" s="23"/>
      <c r="L17" s="10">
        <v>1</v>
      </c>
      <c r="N17" s="5"/>
    </row>
    <row r="18" spans="2:14" ht="0.95" customHeight="1" x14ac:dyDescent="0.25">
      <c r="B18" s="4"/>
      <c r="D18" s="17"/>
      <c r="E18" s="17"/>
      <c r="F18" s="17"/>
      <c r="G18" s="17"/>
      <c r="H18" s="17"/>
      <c r="I18" s="17"/>
      <c r="J18" s="24"/>
      <c r="K18" s="24"/>
      <c r="L18" s="21"/>
      <c r="N18" s="5"/>
    </row>
    <row r="19" spans="2:14" outlineLevel="1" x14ac:dyDescent="0.25">
      <c r="B19" s="4"/>
      <c r="D19" s="16" t="s">
        <v>35</v>
      </c>
      <c r="E19" s="16"/>
      <c r="F19" s="16"/>
      <c r="G19" s="16"/>
      <c r="H19" s="16"/>
      <c r="I19" s="16"/>
      <c r="J19" s="22"/>
      <c r="K19" s="22"/>
      <c r="L19" s="20">
        <v>1</v>
      </c>
      <c r="N19" s="5"/>
    </row>
    <row r="20" spans="2:14" outlineLevel="1" x14ac:dyDescent="0.25">
      <c r="B20" s="4"/>
      <c r="D20" s="9">
        <v>201911</v>
      </c>
      <c r="E20" s="9" t="s">
        <v>36</v>
      </c>
      <c r="F20" s="9" t="s">
        <v>37</v>
      </c>
      <c r="G20" s="9" t="s">
        <v>26</v>
      </c>
      <c r="H20" s="9" t="s">
        <v>38</v>
      </c>
      <c r="I20" s="9" t="s">
        <v>39</v>
      </c>
      <c r="J20" s="23">
        <v>43770</v>
      </c>
      <c r="K20" s="23"/>
      <c r="L20" s="10">
        <v>1</v>
      </c>
      <c r="N20" s="5"/>
    </row>
    <row r="21" spans="2:14" ht="0.95" customHeight="1" x14ac:dyDescent="0.25">
      <c r="B21" s="4"/>
      <c r="D21" s="17"/>
      <c r="E21" s="17"/>
      <c r="F21" s="17"/>
      <c r="G21" s="17"/>
      <c r="H21" s="17"/>
      <c r="I21" s="17"/>
      <c r="J21" s="24"/>
      <c r="K21" s="24"/>
      <c r="L21" s="21"/>
      <c r="N21" s="5"/>
    </row>
    <row r="22" spans="2:14" x14ac:dyDescent="0.25">
      <c r="B22" s="4"/>
      <c r="D22" s="18" t="s">
        <v>23</v>
      </c>
      <c r="E22" s="18"/>
      <c r="F22" s="18"/>
      <c r="G22" s="18"/>
      <c r="H22" s="18"/>
      <c r="I22" s="18"/>
      <c r="J22" s="25"/>
      <c r="K22" s="25"/>
      <c r="L22" s="11">
        <v>2</v>
      </c>
      <c r="N22" s="5"/>
    </row>
    <row r="23" spans="2:14" x14ac:dyDescent="0.25">
      <c r="B23" s="4"/>
      <c r="D23" s="19"/>
      <c r="E23" s="19"/>
      <c r="F23" s="19"/>
      <c r="G23" s="19"/>
      <c r="H23" s="19"/>
      <c r="I23" s="19"/>
      <c r="J23" s="8"/>
      <c r="K23" s="8"/>
      <c r="L23" s="12"/>
      <c r="N23" s="5"/>
    </row>
    <row r="24" spans="2:14" x14ac:dyDescent="0.25">
      <c r="B24" s="4"/>
      <c r="N24" s="5"/>
    </row>
    <row r="25" spans="2:14" x14ac:dyDescent="0.25">
      <c r="B25" s="4"/>
      <c r="N25" s="5"/>
    </row>
    <row r="26" spans="2:14" x14ac:dyDescent="0.25">
      <c r="B26" s="4"/>
      <c r="N26" s="5"/>
    </row>
    <row r="27" spans="2:14" x14ac:dyDescent="0.25">
      <c r="B27" s="4"/>
      <c r="N27" s="5"/>
    </row>
    <row r="28" spans="2:14" x14ac:dyDescent="0.25">
      <c r="B28" s="4"/>
      <c r="N28" s="5"/>
    </row>
    <row r="29" spans="2:14" x14ac:dyDescent="0.25">
      <c r="B29" s="4"/>
      <c r="N29" s="5"/>
    </row>
    <row r="30" spans="2:14" x14ac:dyDescent="0.25">
      <c r="B30" s="4"/>
      <c r="N30" s="5"/>
    </row>
    <row r="31" spans="2:14" x14ac:dyDescent="0.25">
      <c r="B31" s="4"/>
      <c r="N31" s="5"/>
    </row>
    <row r="32" spans="2:14" x14ac:dyDescent="0.25">
      <c r="B32" s="4"/>
      <c r="D32" s="19"/>
      <c r="E32" s="19"/>
      <c r="F32" s="19"/>
      <c r="G32" s="19"/>
      <c r="H32" s="19"/>
      <c r="I32" s="19"/>
      <c r="J32" s="8"/>
      <c r="K32" s="8"/>
      <c r="L32" s="12"/>
      <c r="N32" s="5"/>
    </row>
    <row r="33" spans="2:14" x14ac:dyDescent="0.25">
      <c r="B33" s="4"/>
      <c r="D33" s="19"/>
      <c r="E33" s="19"/>
      <c r="F33" s="19"/>
      <c r="G33" s="19"/>
      <c r="H33" s="19"/>
      <c r="I33" s="8"/>
      <c r="J33" s="8"/>
      <c r="K33" s="12"/>
      <c r="L33" s="12"/>
      <c r="N33" s="5"/>
    </row>
    <row r="34" spans="2:14" x14ac:dyDescent="0.25">
      <c r="B34" s="4"/>
      <c r="N34" s="5"/>
    </row>
    <row r="35" spans="2:14" x14ac:dyDescent="0.25">
      <c r="B35" s="4"/>
      <c r="N35" s="5"/>
    </row>
    <row r="36" spans="2:14" x14ac:dyDescent="0.25">
      <c r="B36" s="4"/>
      <c r="C36" s="19"/>
      <c r="D36" s="19"/>
      <c r="E36" s="19"/>
      <c r="F36" s="19"/>
      <c r="G36" s="19"/>
      <c r="H36" s="19"/>
      <c r="I36" s="8"/>
      <c r="J36" s="8"/>
      <c r="K36" s="12"/>
      <c r="L36" s="12"/>
      <c r="N36" s="5"/>
    </row>
    <row r="37" spans="2:14" x14ac:dyDescent="0.25">
      <c r="B37" s="4"/>
      <c r="N37" s="5"/>
    </row>
    <row r="38" spans="2:14" x14ac:dyDescent="0.25">
      <c r="B38" s="4"/>
      <c r="N38" s="5"/>
    </row>
    <row r="39" spans="2:14" x14ac:dyDescent="0.25">
      <c r="B39" s="4"/>
      <c r="N39" s="5"/>
    </row>
    <row r="40" spans="2:14" x14ac:dyDescent="0.25">
      <c r="B40" s="4"/>
      <c r="N40" s="5"/>
    </row>
    <row r="41" spans="2:14" x14ac:dyDescent="0.25">
      <c r="B41" s="4"/>
      <c r="N41" s="5"/>
    </row>
    <row r="42" spans="2:14" x14ac:dyDescent="0.25">
      <c r="B42" s="4"/>
      <c r="N42" s="5"/>
    </row>
    <row r="43" spans="2:14" x14ac:dyDescent="0.25">
      <c r="B43" s="4"/>
      <c r="N43" s="5"/>
    </row>
    <row r="44" spans="2:14" x14ac:dyDescent="0.25">
      <c r="B44" s="4"/>
      <c r="N44" s="5"/>
    </row>
    <row r="45" spans="2:14" x14ac:dyDescent="0.25">
      <c r="B45" s="4"/>
      <c r="N45" s="5"/>
    </row>
    <row r="46" spans="2:14" x14ac:dyDescent="0.25">
      <c r="B46" s="4"/>
      <c r="N46" s="5"/>
    </row>
    <row r="47" spans="2:14" x14ac:dyDescent="0.25">
      <c r="B47" s="4"/>
      <c r="N47" s="5"/>
    </row>
    <row r="48" spans="2:14" x14ac:dyDescent="0.25">
      <c r="B48" s="4"/>
      <c r="N48" s="5"/>
    </row>
    <row r="49" spans="2:14" x14ac:dyDescent="0.25">
      <c r="B49" s="4"/>
      <c r="N49" s="5"/>
    </row>
    <row r="50" spans="2:14" x14ac:dyDescent="0.25">
      <c r="B50" s="4"/>
      <c r="N50" s="5"/>
    </row>
    <row r="51" spans="2:14" x14ac:dyDescent="0.25">
      <c r="B51" s="4"/>
      <c r="N51" s="5"/>
    </row>
    <row r="52" spans="2:14" x14ac:dyDescent="0.25">
      <c r="B52" s="4"/>
      <c r="N52" s="5"/>
    </row>
    <row r="53" spans="2:14" x14ac:dyDescent="0.25">
      <c r="B53" s="4"/>
      <c r="N53" s="5"/>
    </row>
    <row r="54" spans="2:14" x14ac:dyDescent="0.25">
      <c r="B54" s="4"/>
      <c r="N54" s="5"/>
    </row>
    <row r="55" spans="2:14" x14ac:dyDescent="0.25">
      <c r="B55" s="4"/>
      <c r="N55" s="5"/>
    </row>
    <row r="56" spans="2:14" x14ac:dyDescent="0.25">
      <c r="B56" s="4"/>
      <c r="N56" s="5"/>
    </row>
    <row r="57" spans="2:14" x14ac:dyDescent="0.25">
      <c r="B57" s="4"/>
      <c r="N57" s="5"/>
    </row>
    <row r="58" spans="2:14" x14ac:dyDescent="0.25">
      <c r="B58" s="4"/>
      <c r="N58" s="5"/>
    </row>
    <row r="59" spans="2:14" x14ac:dyDescent="0.25">
      <c r="B59" s="4"/>
      <c r="N59" s="5"/>
    </row>
    <row r="60" spans="2:14" x14ac:dyDescent="0.25">
      <c r="B60" s="4"/>
      <c r="N60" s="5"/>
    </row>
    <row r="61" spans="2:14" x14ac:dyDescent="0.25">
      <c r="B61" s="4"/>
      <c r="N61" s="5"/>
    </row>
    <row r="62" spans="2:14" x14ac:dyDescent="0.25">
      <c r="B62" s="4"/>
      <c r="N62" s="5"/>
    </row>
    <row r="63" spans="2:14" x14ac:dyDescent="0.25">
      <c r="B63" s="4"/>
      <c r="N63" s="5"/>
    </row>
    <row r="64" spans="2:14" x14ac:dyDescent="0.25">
      <c r="B64" s="4"/>
      <c r="N64" s="5"/>
    </row>
    <row r="65" spans="2:14" x14ac:dyDescent="0.25">
      <c r="B65" s="4"/>
      <c r="N65" s="5"/>
    </row>
    <row r="66" spans="2:14" x14ac:dyDescent="0.25">
      <c r="B66" s="4"/>
      <c r="N66" s="5"/>
    </row>
    <row r="67" spans="2:14" x14ac:dyDescent="0.25">
      <c r="B67" s="4"/>
      <c r="N67" s="5"/>
    </row>
    <row r="68" spans="2:14" x14ac:dyDescent="0.25">
      <c r="B68" s="4"/>
      <c r="N68" s="5"/>
    </row>
    <row r="69" spans="2:14" x14ac:dyDescent="0.25">
      <c r="B69" s="4"/>
      <c r="N69" s="5"/>
    </row>
    <row r="70" spans="2:14" x14ac:dyDescent="0.25">
      <c r="B70" s="4"/>
      <c r="N70" s="5"/>
    </row>
    <row r="71" spans="2:14" x14ac:dyDescent="0.25">
      <c r="B71" s="4"/>
      <c r="N71" s="5"/>
    </row>
    <row r="72" spans="2:14" x14ac:dyDescent="0.25">
      <c r="B72" s="4"/>
      <c r="N72" s="5"/>
    </row>
    <row r="73" spans="2:14" x14ac:dyDescent="0.25">
      <c r="B73" s="4"/>
      <c r="N73" s="5"/>
    </row>
    <row r="74" spans="2:14" x14ac:dyDescent="0.25">
      <c r="B74" s="4"/>
      <c r="N74" s="5"/>
    </row>
    <row r="75" spans="2:14" x14ac:dyDescent="0.25">
      <c r="B75" s="4"/>
      <c r="N75" s="5"/>
    </row>
    <row r="76" spans="2:14" x14ac:dyDescent="0.25">
      <c r="B76" s="4"/>
      <c r="N76" s="5"/>
    </row>
    <row r="77" spans="2:14" x14ac:dyDescent="0.25">
      <c r="B77" s="4"/>
      <c r="N77" s="5"/>
    </row>
    <row r="78" spans="2:14" x14ac:dyDescent="0.25">
      <c r="B78" s="4"/>
      <c r="N78" s="5"/>
    </row>
    <row r="79" spans="2:14" x14ac:dyDescent="0.25">
      <c r="B79" s="4"/>
      <c r="N79" s="5"/>
    </row>
    <row r="80" spans="2:14" x14ac:dyDescent="0.25">
      <c r="B80" s="4"/>
      <c r="N80" s="5"/>
    </row>
    <row r="81" spans="2:14" x14ac:dyDescent="0.25">
      <c r="B81" s="4"/>
      <c r="N81" s="5"/>
    </row>
    <row r="82" spans="2:14" x14ac:dyDescent="0.25">
      <c r="B82" s="4"/>
      <c r="N82" s="5"/>
    </row>
    <row r="83" spans="2:14" x14ac:dyDescent="0.25">
      <c r="B83" s="4"/>
      <c r="N83" s="5"/>
    </row>
    <row r="84" spans="2:14" x14ac:dyDescent="0.25">
      <c r="B84" s="4"/>
      <c r="N84" s="5"/>
    </row>
    <row r="85" spans="2:14" x14ac:dyDescent="0.25">
      <c r="B85" s="4"/>
      <c r="N85" s="5"/>
    </row>
    <row r="86" spans="2:14" x14ac:dyDescent="0.25">
      <c r="B86" s="4"/>
      <c r="N86" s="5"/>
    </row>
    <row r="87" spans="2:14" x14ac:dyDescent="0.25">
      <c r="B87" s="4"/>
      <c r="N87" s="5"/>
    </row>
    <row r="88" spans="2:14" x14ac:dyDescent="0.25">
      <c r="B88" s="4"/>
      <c r="N88" s="5"/>
    </row>
    <row r="89" spans="2:14" x14ac:dyDescent="0.25">
      <c r="B89" s="4"/>
      <c r="N89" s="5"/>
    </row>
    <row r="90" spans="2:14" x14ac:dyDescent="0.25">
      <c r="B90" s="4"/>
      <c r="N90" s="5"/>
    </row>
    <row r="91" spans="2:14" x14ac:dyDescent="0.25">
      <c r="B91" s="4"/>
      <c r="N91" s="5"/>
    </row>
    <row r="92" spans="2:14" x14ac:dyDescent="0.25">
      <c r="B92" s="4"/>
      <c r="N92" s="5"/>
    </row>
    <row r="93" spans="2:14" x14ac:dyDescent="0.25">
      <c r="B93" s="4"/>
      <c r="N93" s="5"/>
    </row>
    <row r="94" spans="2:14" x14ac:dyDescent="0.25">
      <c r="B94" s="4"/>
      <c r="N94" s="5"/>
    </row>
    <row r="95" spans="2:14" x14ac:dyDescent="0.25">
      <c r="B95" s="4"/>
      <c r="N95" s="5"/>
    </row>
    <row r="96" spans="2:14" x14ac:dyDescent="0.25">
      <c r="B96" s="4"/>
      <c r="N96" s="5"/>
    </row>
    <row r="97" spans="2:14" x14ac:dyDescent="0.25">
      <c r="B97" s="4"/>
      <c r="N97" s="5"/>
    </row>
    <row r="98" spans="2:14" x14ac:dyDescent="0.25">
      <c r="B98" s="4"/>
      <c r="N98" s="5"/>
    </row>
    <row r="99" spans="2:14" x14ac:dyDescent="0.25">
      <c r="B99" s="4"/>
      <c r="N99" s="5"/>
    </row>
    <row r="100" spans="2:14" x14ac:dyDescent="0.25">
      <c r="B100" s="4"/>
      <c r="N100" s="5"/>
    </row>
    <row r="101" spans="2:14" x14ac:dyDescent="0.25">
      <c r="B101" s="4"/>
      <c r="N101" s="5"/>
    </row>
    <row r="102" spans="2:14" x14ac:dyDescent="0.25">
      <c r="B102" s="4"/>
      <c r="N102" s="5"/>
    </row>
    <row r="103" spans="2:14" x14ac:dyDescent="0.25">
      <c r="B103" s="4"/>
      <c r="N103" s="5"/>
    </row>
    <row r="104" spans="2:14" x14ac:dyDescent="0.25">
      <c r="B104" s="4"/>
      <c r="N104" s="5"/>
    </row>
    <row r="105" spans="2:14" x14ac:dyDescent="0.25">
      <c r="B105" s="4"/>
      <c r="N105" s="5"/>
    </row>
    <row r="106" spans="2:14" x14ac:dyDescent="0.25">
      <c r="B106" s="4"/>
      <c r="N106" s="5"/>
    </row>
    <row r="107" spans="2:14" x14ac:dyDescent="0.25">
      <c r="B107" s="4"/>
      <c r="N107" s="5"/>
    </row>
    <row r="108" spans="2:14" x14ac:dyDescent="0.25">
      <c r="B108" s="4"/>
      <c r="N108" s="5"/>
    </row>
    <row r="109" spans="2:14" x14ac:dyDescent="0.25">
      <c r="B109" s="4"/>
      <c r="N109" s="5"/>
    </row>
    <row r="110" spans="2:14" x14ac:dyDescent="0.25">
      <c r="B110" s="4"/>
      <c r="N110" s="5"/>
    </row>
    <row r="111" spans="2:14" x14ac:dyDescent="0.25">
      <c r="B111" s="4"/>
      <c r="N111" s="5"/>
    </row>
    <row r="112" spans="2:14" x14ac:dyDescent="0.25">
      <c r="B112" s="4"/>
      <c r="N112" s="5"/>
    </row>
    <row r="113" spans="2:14" x14ac:dyDescent="0.25">
      <c r="B113" s="4"/>
      <c r="N113" s="5"/>
    </row>
    <row r="114" spans="2:14" x14ac:dyDescent="0.25">
      <c r="B114" s="4"/>
      <c r="N114" s="5"/>
    </row>
    <row r="115" spans="2:14" x14ac:dyDescent="0.25">
      <c r="B115" s="4"/>
      <c r="N115" s="5"/>
    </row>
    <row r="116" spans="2:14" x14ac:dyDescent="0.25">
      <c r="B116" s="4"/>
      <c r="N116" s="5"/>
    </row>
    <row r="117" spans="2:14" x14ac:dyDescent="0.25">
      <c r="B117" s="4"/>
      <c r="N117" s="5"/>
    </row>
    <row r="118" spans="2:14" x14ac:dyDescent="0.25">
      <c r="B118" s="4"/>
      <c r="N118" s="5"/>
    </row>
    <row r="119" spans="2:14" x14ac:dyDescent="0.25">
      <c r="B119" s="4"/>
      <c r="N119" s="5"/>
    </row>
    <row r="120" spans="2:14" x14ac:dyDescent="0.25">
      <c r="B120" s="4"/>
      <c r="N120" s="5"/>
    </row>
    <row r="121" spans="2:14" x14ac:dyDescent="0.25">
      <c r="B121" s="4"/>
      <c r="N121" s="5"/>
    </row>
    <row r="122" spans="2:14" x14ac:dyDescent="0.25">
      <c r="B122" s="4"/>
      <c r="N122" s="5"/>
    </row>
    <row r="123" spans="2:14" x14ac:dyDescent="0.25">
      <c r="B123" s="4"/>
      <c r="N123" s="5"/>
    </row>
    <row r="124" spans="2:14" x14ac:dyDescent="0.25">
      <c r="B124" s="4"/>
      <c r="N124" s="5"/>
    </row>
    <row r="125" spans="2:14" x14ac:dyDescent="0.25">
      <c r="B125" s="4"/>
      <c r="N125" s="5"/>
    </row>
    <row r="126" spans="2:14" x14ac:dyDescent="0.25">
      <c r="B126" s="4"/>
      <c r="N126" s="5"/>
    </row>
    <row r="127" spans="2:14" x14ac:dyDescent="0.25">
      <c r="B127" s="4"/>
      <c r="N127" s="5"/>
    </row>
    <row r="128" spans="2:14" x14ac:dyDescent="0.25">
      <c r="B128" s="4"/>
      <c r="N128" s="5"/>
    </row>
    <row r="129" spans="2:14" x14ac:dyDescent="0.25">
      <c r="B129" s="4"/>
      <c r="N129" s="5"/>
    </row>
    <row r="130" spans="2:14" x14ac:dyDescent="0.25">
      <c r="B130" s="4"/>
      <c r="N130" s="5"/>
    </row>
    <row r="131" spans="2:14" x14ac:dyDescent="0.25">
      <c r="B131" s="4"/>
      <c r="N131" s="5"/>
    </row>
    <row r="132" spans="2:14" x14ac:dyDescent="0.25">
      <c r="B132" s="4"/>
      <c r="N132" s="5"/>
    </row>
    <row r="133" spans="2:14" x14ac:dyDescent="0.25">
      <c r="B133" s="4"/>
      <c r="N133" s="5"/>
    </row>
    <row r="134" spans="2:14" x14ac:dyDescent="0.25">
      <c r="B134" s="4"/>
      <c r="N134" s="5"/>
    </row>
    <row r="135" spans="2:14" x14ac:dyDescent="0.25">
      <c r="B135" s="4"/>
      <c r="N135" s="5"/>
    </row>
    <row r="136" spans="2:14" x14ac:dyDescent="0.25">
      <c r="B136" s="4"/>
      <c r="N136" s="5"/>
    </row>
    <row r="137" spans="2:14" x14ac:dyDescent="0.25">
      <c r="B137" s="4"/>
      <c r="N137" s="5"/>
    </row>
    <row r="138" spans="2:14" x14ac:dyDescent="0.25">
      <c r="B138" s="4"/>
      <c r="N138" s="5"/>
    </row>
    <row r="139" spans="2:14" x14ac:dyDescent="0.25">
      <c r="B139" s="4"/>
      <c r="N139" s="5"/>
    </row>
    <row r="140" spans="2:14" x14ac:dyDescent="0.25">
      <c r="B140" s="4"/>
      <c r="N140" s="5"/>
    </row>
    <row r="141" spans="2:14" x14ac:dyDescent="0.25">
      <c r="B141" s="4"/>
      <c r="N141" s="5"/>
    </row>
    <row r="142" spans="2:14" x14ac:dyDescent="0.25">
      <c r="B142" s="4"/>
      <c r="N142" s="5"/>
    </row>
    <row r="143" spans="2:14" x14ac:dyDescent="0.25">
      <c r="B143" s="4"/>
      <c r="N143" s="5"/>
    </row>
    <row r="144" spans="2:14" x14ac:dyDescent="0.25">
      <c r="B144" s="4"/>
      <c r="N144" s="5"/>
    </row>
    <row r="145" spans="2:14" x14ac:dyDescent="0.25">
      <c r="B145" s="4"/>
      <c r="N145" s="5"/>
    </row>
    <row r="146" spans="2:14" x14ac:dyDescent="0.25">
      <c r="B146" s="4"/>
      <c r="N146" s="5"/>
    </row>
    <row r="147" spans="2:14" x14ac:dyDescent="0.25">
      <c r="B147" s="4"/>
      <c r="N147" s="5"/>
    </row>
    <row r="148" spans="2:14" x14ac:dyDescent="0.25">
      <c r="B148" s="4"/>
      <c r="N148" s="5"/>
    </row>
    <row r="149" spans="2:14" x14ac:dyDescent="0.25">
      <c r="B149" s="4"/>
      <c r="N149" s="5"/>
    </row>
    <row r="150" spans="2:14" x14ac:dyDescent="0.25">
      <c r="B150" s="4"/>
      <c r="N150" s="5"/>
    </row>
    <row r="151" spans="2:14" x14ac:dyDescent="0.25">
      <c r="B151" s="4"/>
      <c r="N151" s="5"/>
    </row>
    <row r="152" spans="2:14" x14ac:dyDescent="0.25">
      <c r="B152" s="4"/>
      <c r="N152" s="5"/>
    </row>
    <row r="153" spans="2:14" x14ac:dyDescent="0.25">
      <c r="B153" s="4"/>
      <c r="N153" s="5"/>
    </row>
    <row r="154" spans="2:14" x14ac:dyDescent="0.25">
      <c r="B154" s="4"/>
      <c r="N154" s="5"/>
    </row>
    <row r="155" spans="2:14" x14ac:dyDescent="0.25">
      <c r="B155" s="4"/>
      <c r="N155" s="5"/>
    </row>
    <row r="156" spans="2:14" x14ac:dyDescent="0.25">
      <c r="B156" s="4"/>
      <c r="N156" s="5"/>
    </row>
    <row r="157" spans="2:14" x14ac:dyDescent="0.25">
      <c r="B157" s="4"/>
      <c r="N157" s="5"/>
    </row>
    <row r="158" spans="2:14" x14ac:dyDescent="0.25">
      <c r="B158" s="13"/>
      <c r="L158" s="14"/>
      <c r="M158" s="14"/>
      <c r="N158" s="15"/>
    </row>
    <row r="325" spans="3:11" x14ac:dyDescent="0.25">
      <c r="C325" s="19"/>
      <c r="D325" s="19"/>
      <c r="E325" s="19"/>
      <c r="F325" s="19"/>
      <c r="G325" s="19"/>
      <c r="H325" s="12"/>
      <c r="I325" s="8"/>
      <c r="J325" s="8"/>
      <c r="K325" s="12"/>
    </row>
  </sheetData>
  <mergeCells count="2">
    <mergeCell ref="B1:N1"/>
    <mergeCell ref="B10:N10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EE996-D745-4E65-8D1E-8525C73C06D8}">
  <dimension ref="B1:T325"/>
  <sheetViews>
    <sheetView showGridLines="0" topLeftCell="B1" workbookViewId="0">
      <pane ySplit="1" topLeftCell="A2" activePane="bottomLeft" state="frozen"/>
      <selection pane="bottomLeft" activeCell="L7" sqref="L7"/>
    </sheetView>
  </sheetViews>
  <sheetFormatPr baseColWidth="10" defaultColWidth="11.42578125" defaultRowHeight="15" x14ac:dyDescent="0.25"/>
  <cols>
    <col min="1" max="1" width="7.5703125" customWidth="1"/>
    <col min="2" max="3" width="8.5703125" customWidth="1"/>
    <col min="4" max="4" width="23.5703125" bestFit="1" customWidth="1"/>
    <col min="5" max="5" width="21.140625" customWidth="1"/>
    <col min="6" max="6" width="22.42578125" customWidth="1"/>
    <col min="7" max="7" width="29.85546875" customWidth="1"/>
    <col min="8" max="8" width="34.5703125" bestFit="1" customWidth="1"/>
    <col min="9" max="9" width="14.7109375" customWidth="1"/>
    <col min="10" max="10" width="23.140625" customWidth="1"/>
    <col min="11" max="11" width="14" customWidth="1"/>
    <col min="12" max="12" width="23.140625" customWidth="1"/>
    <col min="13" max="13" width="9.28515625" customWidth="1"/>
    <col min="15" max="15" width="6.42578125" customWidth="1"/>
  </cols>
  <sheetData>
    <row r="1" spans="2:20" ht="44.25" customHeight="1" x14ac:dyDescent="0.25">
      <c r="B1" s="37" t="s">
        <v>11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2:20" x14ac:dyDescent="0.2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20" x14ac:dyDescent="0.25">
      <c r="B3" s="4"/>
      <c r="N3" s="5"/>
    </row>
    <row r="4" spans="2:20" x14ac:dyDescent="0.25">
      <c r="B4" s="4"/>
      <c r="N4" s="5"/>
    </row>
    <row r="5" spans="2:20" ht="37.5" x14ac:dyDescent="0.25">
      <c r="B5" s="4"/>
      <c r="D5" s="29" t="s">
        <v>1</v>
      </c>
      <c r="F5" s="29" t="s">
        <v>2</v>
      </c>
      <c r="L5" s="29" t="s">
        <v>3</v>
      </c>
      <c r="N5" s="5"/>
      <c r="Q5" s="30" t="s">
        <v>4</v>
      </c>
      <c r="R5" s="31">
        <f>EOMONTH(S5,0)</f>
        <v>43496</v>
      </c>
      <c r="S5" s="30" t="str">
        <f>"01/"&amp;"01/"&amp;TEXT(R6,"aaaa")</f>
        <v>01/01/2019</v>
      </c>
      <c r="T5" s="30" t="str">
        <f>MID(S5,7,4)&amp;MID(S5,4,2)&amp;".."&amp;MID(S6,7,4)&amp;MID(S6,4,2)</f>
        <v>201901..201912</v>
      </c>
    </row>
    <row r="6" spans="2:20" ht="18.75" x14ac:dyDescent="0.25">
      <c r="B6" s="4"/>
      <c r="D6" s="32" t="s">
        <v>28</v>
      </c>
      <c r="F6" s="6" t="s">
        <v>5</v>
      </c>
      <c r="L6" s="7">
        <v>43830</v>
      </c>
      <c r="N6" s="5"/>
      <c r="Q6" s="30" t="s">
        <v>6</v>
      </c>
      <c r="R6" s="31">
        <f>L6</f>
        <v>43830</v>
      </c>
      <c r="S6" s="30" t="str">
        <f>"01/"&amp;TEXT(R6,"mm")&amp;"/"&amp;TEXT(R6,"aaaa")</f>
        <v>01/12/2019</v>
      </c>
      <c r="T6" s="30"/>
    </row>
    <row r="7" spans="2:20" x14ac:dyDescent="0.25">
      <c r="B7" s="4"/>
      <c r="K7" s="8"/>
      <c r="N7" s="5"/>
    </row>
    <row r="8" spans="2:20" x14ac:dyDescent="0.25">
      <c r="B8" s="4"/>
      <c r="K8" s="8"/>
      <c r="N8" s="5"/>
    </row>
    <row r="9" spans="2:20" x14ac:dyDescent="0.25">
      <c r="B9" s="4"/>
      <c r="K9" s="8"/>
      <c r="N9" s="5"/>
    </row>
    <row r="10" spans="2:20" ht="34.5" customHeight="1" x14ac:dyDescent="0.25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</row>
    <row r="11" spans="2:20" x14ac:dyDescent="0.25">
      <c r="B11" s="4"/>
      <c r="N11" s="5"/>
    </row>
    <row r="12" spans="2:20" x14ac:dyDescent="0.25">
      <c r="B12" s="4"/>
      <c r="N12" s="5"/>
    </row>
    <row r="13" spans="2:20" x14ac:dyDescent="0.25">
      <c r="B13" s="4"/>
      <c r="N13" s="5"/>
    </row>
    <row r="14" spans="2:20" x14ac:dyDescent="0.25">
      <c r="B14" s="4"/>
      <c r="D14" t="str">
        <f>_xll.Assistant.XL.RIK_AL("INF54__2_0_1,F=B='1',U='0',I='0',FN='Calibri',FS='11',FC='#FFFFFF',BC='#00008B',AH='1',AV='1',Br=[$top-$bottom],BrS='1',BrC='#778899'_1,C=Total,F=B='1',U='0',I='0',FN='Calibri',FS='10',FC='#000000',BC='#FFFFFF',AH='1',AV"&amp;"='1',Br=[$top-$bottom],BrS='1',BrC='#778899'_0_0_0_1_D=2x10;INF03@E=0,S=4,G=1_1_1_F=B='1'_U='0'_I='0'_FN='Calibri'_FS='10'_FC='#000000'_BC='#F0F8FF'_AH='1'_AV='1'_Br=[$top-$bottom]_BrS='1'_BrC='#778899'_C=Période de situ"&amp;"ation_0_0_F=B='1'_U='0'_I='0'_FN='Calibri'_FS='10'_FC='#000000'_BC='#FFFFFF'_AH='1'_AV='1'_Br=[$top-$bottom]_BrS='1'_BrC='#778899'_C=Période de situation,T=0,P=0,O=NF='Texte'_B='0'_U='0'_I='0'_FN='Calibri'_FS='10'_FC='#0"&amp;"00000'_BC='#FFFFFF'_AH='1'_AV='1'_Br=[]_BrS='0'_BrC='#FFFFFF'_WpT='0':E=0,S=34,G=0,T=0,P=0,O=NF='Texte'_B='0'_U='0'_I='0'_FN='Calibri'_FS='10'_FC='#000000'_BC='#FFFFFF'_AH='1'_AV='1'_Br=[]_BrS='0'_BrC='#FFFFFF'_WpT='0':E"&amp;"=0,S=50,G=0,T=0,P=0,O=NF='Texte'_B='0'_U='0'_I='0'_FN='Calibri'_FS='10'_FC='#000000'_BC='#FFFFFF'_AH='1'_AV='1'_Br=[]_BrS='0'_BrC='#FFFFFF'_WpT='0':E=0,S=36,G=0,T=0,P=0,O=NF='Texte'_B='0'_U='0'_I='0'_FN='Calibri'_FS='10'"&amp;"_FC='#000000'_BC='#FFFFFF'_AH='1'_AV='1'_Br=[]_BrS='0'_BrC='#FFFFFF'_WpT='0':E=0,S=27,G=0,T=0,P=0,O=NF='Texte'_B='0'_U='0'_I='0'_FN='Calibri'_FS='10'_FC='#000000'_BC='#FFFFFF'_AH='1'_AV='1'_Br=[]_BrS='0'_BrC='#FFFFFF'_Wp"&amp;"T='0':E=0,S=25,G=0,T=0,P=0,O=NF='Texte'_B='0'_U='0'_I='0'_FN='Calibri'_FS='10'_FC='#000000'_BC='#FFFFFF'_AH='1'_AV='1'_Br=[]_BrS='0'_BrC='#FFFFFF'_WpT='0':E=0,S=19,G=0,T=0,P=0,O=NF='Date'_B='0'_U='0'_I='0'_FN='Calibri'_F"&amp;"S='10'_FC='#000000'_BC='#FFFFFF'_AH='1'_AV='1'_Br=[]_BrS='0'_BrC='#FFFFFF'_WpT='0':E=0,S=20,G=0,T=0,P=0,O=NF='Date'_B='0'_U='0'_I='0'_FN='Calibri'_FS='10'_FC='#000000'_BC='#FFFFFF'_AH='1'_AV='1'_Br=[]_BrS='0'_BrC='#FFFFF"&amp;"F'_WpT='0':L=Motif Fin Contrat,E=0,G=0,T=0,P=0,F=[49],Y=1,O=NF='Texte'_B='0'_U='0'_I='0'_FN='Calibri'_FS='10'_FC='#000000'_BC='#FFFFFF'_AH='1'_AV='1'_Br=[]_BrS='0'_BrC='#FFFFFF'_WpT='0':E=1,S=12,G=0,T=0,P=0,O=NF='Nombre'"&amp;"_B='0'_U='0'_I='0'_FN='Calibri'_FS='10'_FC='#000000'_BC='#FFFFFF'_AH='3'_AV='1'_Br=[]_BrS='0'_BrC='#FFFFFF'_WpT='0':@R=A,S=13,V={0}:R=B,S=14,V={1}:R=C,S=4,V={2}:R=D,S=8,V=&lt;&gt;0:",$D$6,$F$6,$T$5)</f>
        <v/>
      </c>
      <c r="N14" s="5"/>
    </row>
    <row r="15" spans="2:20" s="27" customFormat="1" x14ac:dyDescent="0.25">
      <c r="B15" s="26"/>
      <c r="D15" s="33" t="s">
        <v>14</v>
      </c>
      <c r="E15" s="33" t="s">
        <v>15</v>
      </c>
      <c r="F15" s="33" t="s">
        <v>29</v>
      </c>
      <c r="G15" s="33" t="s">
        <v>16</v>
      </c>
      <c r="H15" s="33" t="s">
        <v>17</v>
      </c>
      <c r="I15" s="33" t="s">
        <v>18</v>
      </c>
      <c r="J15" s="33" t="s">
        <v>19</v>
      </c>
      <c r="K15" s="33" t="s">
        <v>20</v>
      </c>
      <c r="L15" s="33" t="s">
        <v>24</v>
      </c>
      <c r="M15" s="33" t="s">
        <v>25</v>
      </c>
      <c r="N15" s="28"/>
    </row>
    <row r="16" spans="2:20" x14ac:dyDescent="0.25">
      <c r="B16" s="4"/>
      <c r="D16" s="18" t="s">
        <v>23</v>
      </c>
      <c r="E16" s="18"/>
      <c r="F16" s="18"/>
      <c r="G16" s="18"/>
      <c r="H16" s="18"/>
      <c r="I16" s="18"/>
      <c r="J16" s="25"/>
      <c r="K16" s="25"/>
      <c r="L16" s="18"/>
      <c r="M16" s="11">
        <v>0</v>
      </c>
      <c r="N16" s="5"/>
    </row>
    <row r="17" spans="2:14" x14ac:dyDescent="0.25">
      <c r="B17" s="4"/>
      <c r="D17" s="19"/>
      <c r="E17" s="19"/>
      <c r="F17" s="19"/>
      <c r="G17" s="19"/>
      <c r="H17" s="19"/>
      <c r="I17" s="19"/>
      <c r="J17" s="8"/>
      <c r="K17" s="8"/>
      <c r="L17" s="19"/>
      <c r="M17" s="12"/>
      <c r="N17" s="5"/>
    </row>
    <row r="18" spans="2:14" x14ac:dyDescent="0.25">
      <c r="B18" s="4"/>
      <c r="N18" s="5"/>
    </row>
    <row r="19" spans="2:14" x14ac:dyDescent="0.25">
      <c r="B19" s="4"/>
      <c r="N19" s="5"/>
    </row>
    <row r="20" spans="2:14" x14ac:dyDescent="0.25">
      <c r="B20" s="4"/>
      <c r="N20" s="5"/>
    </row>
    <row r="21" spans="2:14" x14ac:dyDescent="0.25">
      <c r="B21" s="4"/>
      <c r="N21" s="5"/>
    </row>
    <row r="22" spans="2:14" x14ac:dyDescent="0.25">
      <c r="B22" s="4"/>
      <c r="N22" s="5"/>
    </row>
    <row r="23" spans="2:14" x14ac:dyDescent="0.25">
      <c r="B23" s="4"/>
      <c r="N23" s="5"/>
    </row>
    <row r="24" spans="2:14" x14ac:dyDescent="0.25">
      <c r="B24" s="4"/>
      <c r="N24" s="5"/>
    </row>
    <row r="25" spans="2:14" x14ac:dyDescent="0.25">
      <c r="B25" s="4"/>
      <c r="N25" s="5"/>
    </row>
    <row r="26" spans="2:14" x14ac:dyDescent="0.25">
      <c r="B26" s="4"/>
      <c r="D26" s="19"/>
      <c r="E26" s="19"/>
      <c r="F26" s="19"/>
      <c r="G26" s="19"/>
      <c r="H26" s="19"/>
      <c r="I26" s="19"/>
      <c r="J26" s="8"/>
      <c r="K26" s="8"/>
      <c r="L26" s="19"/>
      <c r="M26" s="12"/>
      <c r="N26" s="5"/>
    </row>
    <row r="27" spans="2:14" x14ac:dyDescent="0.25">
      <c r="B27" s="4"/>
      <c r="N27" s="5"/>
    </row>
    <row r="28" spans="2:14" x14ac:dyDescent="0.25">
      <c r="B28" s="4"/>
      <c r="N28" s="5"/>
    </row>
    <row r="29" spans="2:14" x14ac:dyDescent="0.25">
      <c r="B29" s="4"/>
      <c r="N29" s="5"/>
    </row>
    <row r="30" spans="2:14" x14ac:dyDescent="0.25">
      <c r="B30" s="4"/>
      <c r="D30" s="19"/>
      <c r="E30" s="19"/>
      <c r="F30" s="19"/>
      <c r="G30" s="19"/>
      <c r="H30" s="19"/>
      <c r="I30" s="8"/>
      <c r="J30" s="8"/>
      <c r="K30" s="19"/>
      <c r="L30" s="12"/>
      <c r="M30" s="12"/>
      <c r="N30" s="5"/>
    </row>
    <row r="31" spans="2:14" x14ac:dyDescent="0.25">
      <c r="B31" s="4"/>
      <c r="N31" s="5"/>
    </row>
    <row r="32" spans="2:14" x14ac:dyDescent="0.25">
      <c r="B32" s="4"/>
      <c r="N32" s="5"/>
    </row>
    <row r="33" spans="2:14" x14ac:dyDescent="0.25">
      <c r="B33" s="4"/>
      <c r="N33" s="5"/>
    </row>
    <row r="34" spans="2:14" x14ac:dyDescent="0.25">
      <c r="B34" s="4"/>
      <c r="N34" s="5"/>
    </row>
    <row r="35" spans="2:14" x14ac:dyDescent="0.25">
      <c r="B35" s="4"/>
      <c r="N35" s="5"/>
    </row>
    <row r="36" spans="2:14" x14ac:dyDescent="0.25">
      <c r="B36" s="4"/>
      <c r="C36" s="19"/>
      <c r="D36" s="19"/>
      <c r="E36" s="19"/>
      <c r="F36" s="19"/>
      <c r="G36" s="19"/>
      <c r="H36" s="19"/>
      <c r="I36" s="8"/>
      <c r="J36" s="8"/>
      <c r="K36" s="12"/>
      <c r="N36" s="5"/>
    </row>
    <row r="37" spans="2:14" x14ac:dyDescent="0.25">
      <c r="B37" s="4"/>
      <c r="N37" s="5"/>
    </row>
    <row r="38" spans="2:14" x14ac:dyDescent="0.25">
      <c r="B38" s="4"/>
      <c r="N38" s="5"/>
    </row>
    <row r="39" spans="2:14" x14ac:dyDescent="0.25">
      <c r="B39" s="4"/>
      <c r="N39" s="5"/>
    </row>
    <row r="40" spans="2:14" x14ac:dyDescent="0.25">
      <c r="B40" s="4"/>
      <c r="N40" s="5"/>
    </row>
    <row r="41" spans="2:14" x14ac:dyDescent="0.25">
      <c r="B41" s="4"/>
      <c r="N41" s="5"/>
    </row>
    <row r="42" spans="2:14" x14ac:dyDescent="0.25">
      <c r="B42" s="4"/>
      <c r="N42" s="5"/>
    </row>
    <row r="43" spans="2:14" x14ac:dyDescent="0.25">
      <c r="B43" s="4"/>
      <c r="N43" s="5"/>
    </row>
    <row r="44" spans="2:14" x14ac:dyDescent="0.25">
      <c r="B44" s="4"/>
      <c r="N44" s="5"/>
    </row>
    <row r="45" spans="2:14" x14ac:dyDescent="0.25">
      <c r="B45" s="4"/>
      <c r="N45" s="5"/>
    </row>
    <row r="46" spans="2:14" x14ac:dyDescent="0.25">
      <c r="B46" s="4"/>
      <c r="N46" s="5"/>
    </row>
    <row r="47" spans="2:14" x14ac:dyDescent="0.25">
      <c r="B47" s="4"/>
      <c r="N47" s="5"/>
    </row>
    <row r="48" spans="2:14" x14ac:dyDescent="0.25">
      <c r="B48" s="4"/>
      <c r="N48" s="5"/>
    </row>
    <row r="49" spans="2:14" x14ac:dyDescent="0.25">
      <c r="B49" s="4"/>
      <c r="N49" s="5"/>
    </row>
    <row r="50" spans="2:14" x14ac:dyDescent="0.25">
      <c r="B50" s="4"/>
      <c r="N50" s="5"/>
    </row>
    <row r="51" spans="2:14" x14ac:dyDescent="0.25">
      <c r="B51" s="4"/>
      <c r="N51" s="5"/>
    </row>
    <row r="52" spans="2:14" x14ac:dyDescent="0.25">
      <c r="B52" s="4"/>
      <c r="N52" s="5"/>
    </row>
    <row r="53" spans="2:14" x14ac:dyDescent="0.25">
      <c r="B53" s="4"/>
      <c r="N53" s="5"/>
    </row>
    <row r="54" spans="2:14" x14ac:dyDescent="0.25">
      <c r="B54" s="4"/>
      <c r="N54" s="5"/>
    </row>
    <row r="55" spans="2:14" x14ac:dyDescent="0.25">
      <c r="B55" s="4"/>
      <c r="N55" s="5"/>
    </row>
    <row r="56" spans="2:14" x14ac:dyDescent="0.25">
      <c r="B56" s="4"/>
      <c r="N56" s="5"/>
    </row>
    <row r="57" spans="2:14" x14ac:dyDescent="0.25">
      <c r="B57" s="4"/>
      <c r="N57" s="5"/>
    </row>
    <row r="58" spans="2:14" x14ac:dyDescent="0.25">
      <c r="B58" s="4"/>
      <c r="N58" s="5"/>
    </row>
    <row r="59" spans="2:14" x14ac:dyDescent="0.25">
      <c r="B59" s="4"/>
      <c r="N59" s="5"/>
    </row>
    <row r="60" spans="2:14" x14ac:dyDescent="0.25">
      <c r="B60" s="4"/>
      <c r="N60" s="5"/>
    </row>
    <row r="61" spans="2:14" x14ac:dyDescent="0.25">
      <c r="B61" s="4"/>
      <c r="N61" s="5"/>
    </row>
    <row r="62" spans="2:14" x14ac:dyDescent="0.25">
      <c r="B62" s="4"/>
      <c r="N62" s="5"/>
    </row>
    <row r="63" spans="2:14" x14ac:dyDescent="0.25">
      <c r="B63" s="4"/>
      <c r="N63" s="5"/>
    </row>
    <row r="64" spans="2:14" x14ac:dyDescent="0.25">
      <c r="B64" s="4"/>
      <c r="N64" s="5"/>
    </row>
    <row r="65" spans="2:14" x14ac:dyDescent="0.25">
      <c r="B65" s="4"/>
      <c r="N65" s="5"/>
    </row>
    <row r="66" spans="2:14" x14ac:dyDescent="0.25">
      <c r="B66" s="4"/>
      <c r="N66" s="5"/>
    </row>
    <row r="67" spans="2:14" x14ac:dyDescent="0.25">
      <c r="B67" s="4"/>
      <c r="N67" s="5"/>
    </row>
    <row r="68" spans="2:14" x14ac:dyDescent="0.25">
      <c r="B68" s="4"/>
      <c r="N68" s="5"/>
    </row>
    <row r="69" spans="2:14" x14ac:dyDescent="0.25">
      <c r="B69" s="4"/>
      <c r="N69" s="5"/>
    </row>
    <row r="70" spans="2:14" x14ac:dyDescent="0.25">
      <c r="B70" s="4"/>
      <c r="N70" s="5"/>
    </row>
    <row r="71" spans="2:14" x14ac:dyDescent="0.25">
      <c r="B71" s="4"/>
      <c r="N71" s="5"/>
    </row>
    <row r="72" spans="2:14" x14ac:dyDescent="0.25">
      <c r="B72" s="4"/>
      <c r="N72" s="5"/>
    </row>
    <row r="73" spans="2:14" x14ac:dyDescent="0.25">
      <c r="B73" s="4"/>
      <c r="N73" s="5"/>
    </row>
    <row r="74" spans="2:14" x14ac:dyDescent="0.25">
      <c r="B74" s="4"/>
      <c r="N74" s="5"/>
    </row>
    <row r="75" spans="2:14" x14ac:dyDescent="0.25">
      <c r="B75" s="4"/>
      <c r="N75" s="5"/>
    </row>
    <row r="76" spans="2:14" x14ac:dyDescent="0.25">
      <c r="B76" s="4"/>
      <c r="N76" s="5"/>
    </row>
    <row r="77" spans="2:14" x14ac:dyDescent="0.25">
      <c r="B77" s="4"/>
      <c r="N77" s="5"/>
    </row>
    <row r="78" spans="2:14" x14ac:dyDescent="0.25">
      <c r="B78" s="4"/>
      <c r="N78" s="5"/>
    </row>
    <row r="79" spans="2:14" x14ac:dyDescent="0.25">
      <c r="B79" s="4"/>
      <c r="N79" s="5"/>
    </row>
    <row r="80" spans="2:14" x14ac:dyDescent="0.25">
      <c r="B80" s="4"/>
      <c r="N80" s="5"/>
    </row>
    <row r="81" spans="2:14" x14ac:dyDescent="0.25">
      <c r="B81" s="4"/>
      <c r="N81" s="5"/>
    </row>
    <row r="82" spans="2:14" x14ac:dyDescent="0.25">
      <c r="B82" s="4"/>
      <c r="N82" s="5"/>
    </row>
    <row r="83" spans="2:14" x14ac:dyDescent="0.25">
      <c r="B83" s="4"/>
      <c r="N83" s="5"/>
    </row>
    <row r="84" spans="2:14" x14ac:dyDescent="0.25">
      <c r="B84" s="4"/>
      <c r="N84" s="5"/>
    </row>
    <row r="85" spans="2:14" x14ac:dyDescent="0.25">
      <c r="B85" s="4"/>
      <c r="N85" s="5"/>
    </row>
    <row r="86" spans="2:14" x14ac:dyDescent="0.25">
      <c r="B86" s="4"/>
      <c r="N86" s="5"/>
    </row>
    <row r="87" spans="2:14" x14ac:dyDescent="0.25">
      <c r="B87" s="4"/>
      <c r="N87" s="5"/>
    </row>
    <row r="88" spans="2:14" x14ac:dyDescent="0.25">
      <c r="B88" s="4"/>
      <c r="N88" s="5"/>
    </row>
    <row r="89" spans="2:14" x14ac:dyDescent="0.25">
      <c r="B89" s="4"/>
      <c r="N89" s="5"/>
    </row>
    <row r="90" spans="2:14" x14ac:dyDescent="0.25">
      <c r="B90" s="4"/>
      <c r="N90" s="5"/>
    </row>
    <row r="91" spans="2:14" x14ac:dyDescent="0.25">
      <c r="B91" s="4"/>
      <c r="N91" s="5"/>
    </row>
    <row r="92" spans="2:14" x14ac:dyDescent="0.25">
      <c r="B92" s="4"/>
      <c r="N92" s="5"/>
    </row>
    <row r="93" spans="2:14" x14ac:dyDescent="0.25">
      <c r="B93" s="4"/>
      <c r="N93" s="5"/>
    </row>
    <row r="94" spans="2:14" x14ac:dyDescent="0.25">
      <c r="B94" s="4"/>
      <c r="N94" s="5"/>
    </row>
    <row r="95" spans="2:14" x14ac:dyDescent="0.25">
      <c r="B95" s="4"/>
      <c r="N95" s="5"/>
    </row>
    <row r="96" spans="2:14" x14ac:dyDescent="0.25">
      <c r="B96" s="4"/>
      <c r="N96" s="5"/>
    </row>
    <row r="97" spans="2:14" x14ac:dyDescent="0.25">
      <c r="B97" s="4"/>
      <c r="N97" s="5"/>
    </row>
    <row r="98" spans="2:14" x14ac:dyDescent="0.25">
      <c r="B98" s="4"/>
      <c r="N98" s="5"/>
    </row>
    <row r="99" spans="2:14" x14ac:dyDescent="0.25">
      <c r="B99" s="4"/>
      <c r="N99" s="5"/>
    </row>
    <row r="100" spans="2:14" x14ac:dyDescent="0.25">
      <c r="B100" s="4"/>
      <c r="N100" s="5"/>
    </row>
    <row r="101" spans="2:14" x14ac:dyDescent="0.25">
      <c r="B101" s="4"/>
      <c r="N101" s="5"/>
    </row>
    <row r="102" spans="2:14" x14ac:dyDescent="0.25">
      <c r="B102" s="4"/>
      <c r="N102" s="5"/>
    </row>
    <row r="103" spans="2:14" x14ac:dyDescent="0.25">
      <c r="B103" s="4"/>
      <c r="N103" s="5"/>
    </row>
    <row r="104" spans="2:14" x14ac:dyDescent="0.25">
      <c r="B104" s="4"/>
      <c r="N104" s="5"/>
    </row>
    <row r="105" spans="2:14" x14ac:dyDescent="0.25">
      <c r="B105" s="4"/>
      <c r="N105" s="5"/>
    </row>
    <row r="106" spans="2:14" x14ac:dyDescent="0.25">
      <c r="B106" s="4"/>
      <c r="N106" s="5"/>
    </row>
    <row r="107" spans="2:14" x14ac:dyDescent="0.25">
      <c r="B107" s="4"/>
      <c r="N107" s="5"/>
    </row>
    <row r="108" spans="2:14" x14ac:dyDescent="0.25">
      <c r="B108" s="4"/>
      <c r="N108" s="5"/>
    </row>
    <row r="109" spans="2:14" x14ac:dyDescent="0.25">
      <c r="B109" s="4"/>
      <c r="N109" s="5"/>
    </row>
    <row r="110" spans="2:14" x14ac:dyDescent="0.25">
      <c r="B110" s="4"/>
      <c r="N110" s="5"/>
    </row>
    <row r="111" spans="2:14" x14ac:dyDescent="0.25">
      <c r="B111" s="4"/>
      <c r="N111" s="5"/>
    </row>
    <row r="112" spans="2:14" x14ac:dyDescent="0.25">
      <c r="B112" s="4"/>
      <c r="N112" s="5"/>
    </row>
    <row r="113" spans="2:14" x14ac:dyDescent="0.25">
      <c r="B113" s="4"/>
      <c r="N113" s="5"/>
    </row>
    <row r="114" spans="2:14" x14ac:dyDescent="0.25">
      <c r="B114" s="4"/>
      <c r="N114" s="5"/>
    </row>
    <row r="115" spans="2:14" x14ac:dyDescent="0.25">
      <c r="B115" s="4"/>
      <c r="N115" s="5"/>
    </row>
    <row r="116" spans="2:14" x14ac:dyDescent="0.25">
      <c r="B116" s="4"/>
      <c r="N116" s="5"/>
    </row>
    <row r="117" spans="2:14" x14ac:dyDescent="0.25">
      <c r="B117" s="4"/>
      <c r="N117" s="5"/>
    </row>
    <row r="118" spans="2:14" x14ac:dyDescent="0.25">
      <c r="B118" s="4"/>
      <c r="N118" s="5"/>
    </row>
    <row r="119" spans="2:14" x14ac:dyDescent="0.25">
      <c r="B119" s="4"/>
      <c r="N119" s="5"/>
    </row>
    <row r="120" spans="2:14" x14ac:dyDescent="0.25">
      <c r="B120" s="4"/>
      <c r="N120" s="5"/>
    </row>
    <row r="121" spans="2:14" x14ac:dyDescent="0.25">
      <c r="B121" s="4"/>
      <c r="N121" s="5"/>
    </row>
    <row r="122" spans="2:14" x14ac:dyDescent="0.25">
      <c r="B122" s="4"/>
      <c r="N122" s="5"/>
    </row>
    <row r="123" spans="2:14" x14ac:dyDescent="0.25">
      <c r="B123" s="4"/>
      <c r="N123" s="5"/>
    </row>
    <row r="124" spans="2:14" x14ac:dyDescent="0.25">
      <c r="B124" s="4"/>
      <c r="N124" s="5"/>
    </row>
    <row r="125" spans="2:14" x14ac:dyDescent="0.25">
      <c r="B125" s="4"/>
      <c r="N125" s="5"/>
    </row>
    <row r="126" spans="2:14" x14ac:dyDescent="0.25">
      <c r="B126" s="4"/>
      <c r="N126" s="5"/>
    </row>
    <row r="127" spans="2:14" x14ac:dyDescent="0.25">
      <c r="B127" s="4"/>
      <c r="N127" s="5"/>
    </row>
    <row r="128" spans="2:14" x14ac:dyDescent="0.25">
      <c r="B128" s="4"/>
      <c r="N128" s="5"/>
    </row>
    <row r="129" spans="2:14" x14ac:dyDescent="0.25">
      <c r="B129" s="4"/>
      <c r="N129" s="5"/>
    </row>
    <row r="130" spans="2:14" x14ac:dyDescent="0.25">
      <c r="B130" s="4"/>
      <c r="N130" s="5"/>
    </row>
    <row r="131" spans="2:14" x14ac:dyDescent="0.25">
      <c r="B131" s="4"/>
      <c r="N131" s="5"/>
    </row>
    <row r="132" spans="2:14" x14ac:dyDescent="0.25">
      <c r="B132" s="4"/>
      <c r="N132" s="5"/>
    </row>
    <row r="133" spans="2:14" x14ac:dyDescent="0.25">
      <c r="B133" s="4"/>
      <c r="N133" s="5"/>
    </row>
    <row r="134" spans="2:14" x14ac:dyDescent="0.25">
      <c r="B134" s="4"/>
      <c r="N134" s="5"/>
    </row>
    <row r="135" spans="2:14" x14ac:dyDescent="0.25">
      <c r="B135" s="4"/>
      <c r="N135" s="5"/>
    </row>
    <row r="136" spans="2:14" x14ac:dyDescent="0.25">
      <c r="B136" s="4"/>
      <c r="N136" s="5"/>
    </row>
    <row r="137" spans="2:14" x14ac:dyDescent="0.25">
      <c r="B137" s="4"/>
      <c r="N137" s="5"/>
    </row>
    <row r="138" spans="2:14" x14ac:dyDescent="0.25">
      <c r="B138" s="4"/>
      <c r="N138" s="5"/>
    </row>
    <row r="139" spans="2:14" x14ac:dyDescent="0.25">
      <c r="B139" s="4"/>
      <c r="N139" s="5"/>
    </row>
    <row r="140" spans="2:14" x14ac:dyDescent="0.25">
      <c r="B140" s="4"/>
      <c r="N140" s="5"/>
    </row>
    <row r="141" spans="2:14" x14ac:dyDescent="0.25">
      <c r="B141" s="4"/>
      <c r="N141" s="5"/>
    </row>
    <row r="142" spans="2:14" x14ac:dyDescent="0.25">
      <c r="B142" s="4"/>
      <c r="N142" s="5"/>
    </row>
    <row r="143" spans="2:14" x14ac:dyDescent="0.25">
      <c r="B143" s="4"/>
      <c r="N143" s="5"/>
    </row>
    <row r="144" spans="2:14" x14ac:dyDescent="0.25">
      <c r="B144" s="4"/>
      <c r="N144" s="5"/>
    </row>
    <row r="145" spans="2:14" x14ac:dyDescent="0.25">
      <c r="B145" s="4"/>
      <c r="N145" s="5"/>
    </row>
    <row r="146" spans="2:14" x14ac:dyDescent="0.25">
      <c r="B146" s="4"/>
      <c r="N146" s="5"/>
    </row>
    <row r="147" spans="2:14" x14ac:dyDescent="0.25">
      <c r="B147" s="4"/>
      <c r="N147" s="5"/>
    </row>
    <row r="148" spans="2:14" x14ac:dyDescent="0.25">
      <c r="B148" s="4"/>
      <c r="N148" s="5"/>
    </row>
    <row r="149" spans="2:14" x14ac:dyDescent="0.25">
      <c r="B149" s="4"/>
      <c r="N149" s="5"/>
    </row>
    <row r="150" spans="2:14" x14ac:dyDescent="0.25">
      <c r="B150" s="4"/>
      <c r="N150" s="5"/>
    </row>
    <row r="151" spans="2:14" x14ac:dyDescent="0.25">
      <c r="B151" s="4"/>
      <c r="N151" s="5"/>
    </row>
    <row r="152" spans="2:14" x14ac:dyDescent="0.25">
      <c r="B152" s="4"/>
      <c r="N152" s="5"/>
    </row>
    <row r="153" spans="2:14" x14ac:dyDescent="0.25">
      <c r="B153" s="4"/>
      <c r="N153" s="5"/>
    </row>
    <row r="154" spans="2:14" x14ac:dyDescent="0.25">
      <c r="B154" s="4"/>
      <c r="N154" s="5"/>
    </row>
    <row r="155" spans="2:14" x14ac:dyDescent="0.25">
      <c r="B155" s="4"/>
      <c r="N155" s="5"/>
    </row>
    <row r="156" spans="2:14" x14ac:dyDescent="0.25">
      <c r="B156" s="4"/>
      <c r="N156" s="5"/>
    </row>
    <row r="157" spans="2:14" x14ac:dyDescent="0.25">
      <c r="B157" s="4"/>
      <c r="N157" s="5"/>
    </row>
    <row r="158" spans="2:14" x14ac:dyDescent="0.25">
      <c r="B158" s="13"/>
      <c r="L158" s="14"/>
      <c r="M158" s="14"/>
      <c r="N158" s="15"/>
    </row>
    <row r="325" spans="3:11" x14ac:dyDescent="0.25">
      <c r="C325" s="19"/>
      <c r="D325" s="19"/>
      <c r="E325" s="19"/>
      <c r="F325" s="19"/>
      <c r="G325" s="19"/>
      <c r="H325" s="12"/>
      <c r="I325" s="8"/>
      <c r="J325" s="8"/>
      <c r="K325" s="12"/>
    </row>
  </sheetData>
  <mergeCells count="2">
    <mergeCell ref="B1:N1"/>
    <mergeCell ref="B10:N10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fc923a1-dc9e-48ed-a8d8-e54d4b3afd3f">
      <UserInfo>
        <DisplayName/>
        <AccountId xsi:nil="true"/>
        <AccountType/>
      </UserInfo>
    </SharedWithUsers>
    <MediaLengthInSeconds xmlns="0e48741a-b8da-4f75-a768-967a7642cc9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D5198F980C1D4DAB789374CA8A6898" ma:contentTypeVersion="12" ma:contentTypeDescription="Create a new document." ma:contentTypeScope="" ma:versionID="2e202d0b774bbbb181f691fd1de28352">
  <xsd:schema xmlns:xsd="http://www.w3.org/2001/XMLSchema" xmlns:xs="http://www.w3.org/2001/XMLSchema" xmlns:p="http://schemas.microsoft.com/office/2006/metadata/properties" xmlns:ns2="0e48741a-b8da-4f75-a768-967a7642cc9b" xmlns:ns3="1fc923a1-dc9e-48ed-a8d8-e54d4b3afd3f" targetNamespace="http://schemas.microsoft.com/office/2006/metadata/properties" ma:root="true" ma:fieldsID="2e49521084259500d3dae6f0d06faffc" ns2:_="" ns3:_="">
    <xsd:import namespace="0e48741a-b8da-4f75-a768-967a7642cc9b"/>
    <xsd:import namespace="1fc923a1-dc9e-48ed-a8d8-e54d4b3afd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8741a-b8da-4f75-a768-967a7642cc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c923a1-dc9e-48ed-a8d8-e54d4b3afd3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BFF5FF-F356-4259-902E-133817AF3A7F}">
  <ds:schemaRefs>
    <ds:schemaRef ds:uri="http://schemas.microsoft.com/office/2006/metadata/properties"/>
    <ds:schemaRef ds:uri="http://schemas.microsoft.com/office/infopath/2007/PartnerControls"/>
    <ds:schemaRef ds:uri="1fc923a1-dc9e-48ed-a8d8-e54d4b3afd3f"/>
    <ds:schemaRef ds:uri="0e48741a-b8da-4f75-a768-967a7642cc9b"/>
  </ds:schemaRefs>
</ds:datastoreItem>
</file>

<file path=customXml/itemProps2.xml><?xml version="1.0" encoding="utf-8"?>
<ds:datastoreItem xmlns:ds="http://schemas.openxmlformats.org/officeDocument/2006/customXml" ds:itemID="{7B5499A1-691D-4475-BDA0-BAB4F41BC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8741a-b8da-4f75-a768-967a7642cc9b"/>
    <ds:schemaRef ds:uri="1fc923a1-dc9e-48ed-a8d8-e54d4b3afd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9B668F-3185-4A6D-AF77-E4DBB71E7A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ENTRÉES</vt:lpstr>
      <vt:lpstr>SORTIES</vt:lpstr>
      <vt:lpstr>Liste des Entrées</vt:lpstr>
      <vt:lpstr>Liste des Sorties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 QUEMARD</dc:creator>
  <cp:keywords/>
  <dc:description/>
  <cp:lastModifiedBy>Anthony TARLE</cp:lastModifiedBy>
  <cp:revision/>
  <dcterms:created xsi:type="dcterms:W3CDTF">2021-11-08T16:33:52Z</dcterms:created>
  <dcterms:modified xsi:type="dcterms:W3CDTF">2022-02-25T14:25:06Z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0x01010073D5198F980C1D4DAB789374CA8A6898</vt:lpwstr>
  </property>
  <property fmtid="{D5CDD505-2E9C-101B-9397-08002B2CF9AE}" pid="3" name="Order">
    <vt:r8>87500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