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C:\DOC_LAUREN\Projets API\SAGE\Sage Business Cloud (ex 100Saas)\SBC Paie\DSN\Etats\"/>
    </mc:Choice>
  </mc:AlternateContent>
  <xr:revisionPtr revIDLastSave="1" documentId="13_ncr:1_{67D599F4-8B5E-4A85-B129-58507E261C84}" xr6:coauthVersionLast="47" xr6:coauthVersionMax="47" xr10:uidLastSave="{8D154DF4-F51C-4C5A-96CD-04F4598760C1}"/>
  <bookViews>
    <workbookView xWindow="-28920" yWindow="-120" windowWidth="29040" windowHeight="15840" xr2:uid="{AA3CBAEB-9226-486D-B78D-B35CF57BF4E7}"/>
  </bookViews>
  <sheets>
    <sheet name="ABSENTÉISME" sheetId="1" r:id="rId1"/>
    <sheet name="Liste des Absences" sheetId="11" r:id="rId2"/>
    <sheet name="RIK_PARAMS" sheetId="15" state="veryHidden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6" i="11" l="1"/>
  <c r="S6" i="11" s="1"/>
  <c r="R6" i="1"/>
  <c r="S6" i="1" s="1"/>
  <c r="C10" i="11"/>
  <c r="F120" i="1"/>
  <c r="D16" i="1"/>
  <c r="D45" i="1"/>
  <c r="J44" i="1"/>
  <c r="E96" i="1"/>
  <c r="C71" i="1"/>
  <c r="S5" i="1" l="1"/>
  <c r="R5" i="1" s="1"/>
  <c r="S5" i="11"/>
  <c r="R5" i="11" s="1"/>
  <c r="T5" i="1" l="1"/>
  <c r="T5" i="11"/>
  <c r="J11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Lauren QUEMARD</author>
  </authors>
  <commentList>
    <comment ref="D16" authorId="0" shapeId="0" xr:uid="{DD884751-7F58-4B3A-A048-F49E5E8B888E}">
      <text>
        <r>
          <rPr>
            <b/>
            <sz val="9"/>
            <color indexed="81"/>
            <rFont val="Tahoma"/>
            <family val="2"/>
          </rPr>
          <t>Assistant Graphique</t>
        </r>
      </text>
    </comment>
    <comment ref="J44" authorId="0" shapeId="0" xr:uid="{4314847B-9AC0-4FD8-8328-B60119A692BC}">
      <text>
        <r>
          <rPr>
            <b/>
            <sz val="9"/>
            <color indexed="81"/>
            <rFont val="Tahoma"/>
            <family val="2"/>
          </rPr>
          <t>Assistant Graphique</t>
        </r>
      </text>
    </comment>
    <comment ref="D45" authorId="0" shapeId="0" xr:uid="{252D6EBA-1CE5-4D32-90D6-37853FE0EEDE}">
      <text>
        <r>
          <rPr>
            <b/>
            <sz val="9"/>
            <color indexed="81"/>
            <rFont val="Tahoma"/>
            <family val="2"/>
          </rPr>
          <t>Assistant Graphique</t>
        </r>
      </text>
    </comment>
    <comment ref="C71" authorId="0" shapeId="0" xr:uid="{2460715F-87CF-4F11-A916-CAF63EA06F84}">
      <text>
        <r>
          <rPr>
            <b/>
            <sz val="9"/>
            <color indexed="81"/>
            <rFont val="Tahoma"/>
            <family val="2"/>
          </rPr>
          <t>Assistant Graphique</t>
        </r>
      </text>
    </comment>
    <comment ref="E96" authorId="0" shapeId="0" xr:uid="{449D6ECF-9E4C-40F7-B258-FB8846A63732}">
      <text>
        <r>
          <rPr>
            <b/>
            <sz val="9"/>
            <color indexed="81"/>
            <rFont val="Tahoma"/>
            <family val="2"/>
          </rPr>
          <t>Assistant Graphique</t>
        </r>
      </text>
    </comment>
    <comment ref="F120" authorId="0" shapeId="0" xr:uid="{521546BA-4413-482F-9400-4EF6316ACAD2}">
      <text>
        <r>
          <rPr>
            <b/>
            <sz val="9"/>
            <color indexed="81"/>
            <rFont val="Tahoma"/>
            <family val="2"/>
          </rPr>
          <t>Assistant Liste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Lauren QUEMARD</author>
  </authors>
  <commentList>
    <comment ref="C10" authorId="0" shapeId="0" xr:uid="{CF46E55F-3277-478D-85AA-971590515D38}">
      <text>
        <r>
          <rPr>
            <b/>
            <sz val="9"/>
            <color indexed="81"/>
            <rFont val="Tahoma"/>
            <family val="2"/>
          </rPr>
          <t>Assistant Liste</t>
        </r>
      </text>
    </comment>
  </commentList>
</comments>
</file>

<file path=xl/sharedStrings.xml><?xml version="1.0" encoding="utf-8"?>
<sst xmlns="http://schemas.openxmlformats.org/spreadsheetml/2006/main" count="138" uniqueCount="60">
  <si>
    <t>ANALYSE DE L'ABSENTÉISME</t>
  </si>
  <si>
    <t>SOCIÉTÉ - SIREN</t>
  </si>
  <si>
    <t>ÉTABLISSEMENT - NIC</t>
  </si>
  <si>
    <t>DATE DE SITUATION</t>
  </si>
  <si>
    <t>Dae de Début</t>
  </si>
  <si>
    <t>*</t>
  </si>
  <si>
    <t>Date de Fin</t>
  </si>
  <si>
    <t>ÉVOLUTION DU NOMBRE DE JOURS D'ABSENCES</t>
  </si>
  <si>
    <t>RÉPARTITION DES ABSENCES</t>
  </si>
  <si>
    <t>PAR SEXE</t>
  </si>
  <si>
    <t>PAR CATÉGORIE</t>
  </si>
  <si>
    <t>RÉPARTITION DES PÉRIODE ET PAR SEXE</t>
  </si>
  <si>
    <t>RÉPARTITION PAR TYPE D'ABSENCE</t>
  </si>
  <si>
    <t>LISTE DES ABSENCES (TOP 20)</t>
  </si>
  <si>
    <t>TOTAL JOURS ABSENCES</t>
  </si>
  <si>
    <t>ETABLISSEMENT</t>
  </si>
  <si>
    <t>POSTE</t>
  </si>
  <si>
    <t>SALARIE</t>
  </si>
  <si>
    <t>TYPE ABSENCE</t>
  </si>
  <si>
    <t>NB JOURS ABSCENCE</t>
  </si>
  <si>
    <t>00010</t>
  </si>
  <si>
    <t>Secrétaires</t>
  </si>
  <si>
    <t>Thibault Florence</t>
  </si>
  <si>
    <t>Maternité (jours ouvrables)</t>
  </si>
  <si>
    <t>Cadres spécialistes des ressou</t>
  </si>
  <si>
    <t>Jecrute Aline</t>
  </si>
  <si>
    <t>Maladie (jours ouvrables)</t>
  </si>
  <si>
    <t>Employé qualifié services du p</t>
  </si>
  <si>
    <t>Dulac Joseph</t>
  </si>
  <si>
    <t>Delpuech Jacquot</t>
  </si>
  <si>
    <t>Cadres commerciaux des PME (ho</t>
  </si>
  <si>
    <t>Louette Jean-Paul</t>
  </si>
  <si>
    <t>Marin Antoinette</t>
  </si>
  <si>
    <t>Cadres chargés d'études économ</t>
  </si>
  <si>
    <t>Duchef Alain</t>
  </si>
  <si>
    <t>Jeune Lalie</t>
  </si>
  <si>
    <t>00028</t>
  </si>
  <si>
    <t>Agents de maîtrise en fabricat</t>
  </si>
  <si>
    <t>Belle Jeanine</t>
  </si>
  <si>
    <t>Total</t>
  </si>
  <si>
    <t>Liste des Absences</t>
  </si>
  <si>
    <t>Etablissement - NIC</t>
  </si>
  <si>
    <t>Paie - Période</t>
  </si>
  <si>
    <t>Emploi - Libellé</t>
  </si>
  <si>
    <t>Nom et Prénom</t>
  </si>
  <si>
    <t>Salarié - Sexe</t>
  </si>
  <si>
    <t>Motif Arrêt</t>
  </si>
  <si>
    <t>Dernier Jour Travaillé</t>
  </si>
  <si>
    <t>Date Fin Arrêt Previsionnelle</t>
  </si>
  <si>
    <t>Date Reprise</t>
  </si>
  <si>
    <t>Motif Reprise</t>
  </si>
  <si>
    <t>Elément - Nombre</t>
  </si>
  <si>
    <t>Etablissement - NIC 00010</t>
  </si>
  <si>
    <t>NON DETERMINE</t>
  </si>
  <si>
    <t>Maladie</t>
  </si>
  <si>
    <t>Reprise normale</t>
  </si>
  <si>
    <t>Maternité</t>
  </si>
  <si>
    <t>Etablissement - NIC 00028</t>
  </si>
  <si>
    <t>{_x000D_
  "Name": "CacheManager_ABSENTÉISME",_x000D_
  "Column": 2,_x000D_
  "Length": 1,_x000D_
  "IsEncrypted": false_x000D_
}</t>
  </si>
  <si>
    <t>{_x000D_
  "Formulas": {_x000D_
    "=RIK_AC(\"INF54__;INF02@E=1,S=8,G=0,T=0,P=0:@R=A,S=1,V={0}:R=B,S=2,V={1}:R=C,S=4,V=Arrêt (jours ouvrables):R=D,S=13,V={2}:\";$D$6;$F$6;$J$6)": 1,_x000D_
    "=RIK_AC(\"INF54__;INF02@E=1,S=8,G=0,T=0,P=0:@R=A,S=1,V={0}:R=B,S=2,V={1}:R=C,S=4,V=Arrêt (jours ouvrables):R=D,S=13,V={2}:\";$D$6;$F$6;$T$5)": 2_x000D_
  },_x000D_
  "ItemPool": {_x000D_
    "Items": {_x000D_
      "1": {_x000D_
        "$type": "Inside.Core.Formula.Definition.DefinitionAC, Inside.Core.Formula",_x000D_
        "ID": 1,_x000D_
        "Results": [_x000D_
          [_x000D_
            24.0_x000D_
          ]_x000D_
        ],_x000D_
        "Statistics": {_x000D_
          "CreationDate": "2021-12-06T17:23:30.9044962+01:00",_x000D_
          "LastRefreshDate": "2021-11-18T12:05:37.4530912+01:00",_x000D_
          "TotalRefreshCount": 3,_x000D_
          "CustomInfo": {}_x000D_
        }_x000D_
      },_x000D_
      "2": {_x000D_
        "$type": "Inside.Core.Formula.Definition.DefinitionAC, Inside.Core.Formula",_x000D_
        "ID": 2,_x000D_
        "Results": [_x000D_
          [_x000D_
            114.0_x000D_
          ]_x000D_
        ],_x000D_
        "Statistics": {_x000D_
          "CreationDate": "2021-12-06T17:23:30.9044962+01:00",_x000D_
          "LastRefreshDate": "2021-12-06T17:23:31.3462304+01:00",_x000D_
          "TotalRefreshCount": 10,_x000D_
          "CustomInfo": {}_x000D_
        }_x000D_
      }_x000D_
    },_x000D_
    "LastID": 2_x000D_
  }_x000D_
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</si>
</sst>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family val="2"/>
      <scheme val="minor"/>
    </font>
    <font>
      <b/>
      <sz val="24"/>
      <color theme="0"/>
      <name val="Segoe UI"/>
      <family val="2"/>
    </font>
    <font>
      <i/>
      <sz val="13"/>
      <color theme="1"/>
      <name val="Segoe UI Light"/>
      <family val="2"/>
    </font>
    <font>
      <b/>
      <sz val="9"/>
      <color indexed="81"/>
      <name val="Tahoma"/>
      <family val="2"/>
    </font>
    <font>
      <b/>
      <sz val="12"/>
      <color theme="0"/>
      <name val="Segoe UI"/>
      <family val="2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0"/>
      <name val="Segoe UI"/>
      <family val="2"/>
    </font>
    <font>
      <sz val="8"/>
      <name val="Calibri"/>
      <family val="2"/>
      <scheme val="minor"/>
    </font>
    <font>
      <sz val="10"/>
      <color rgb="FFFFFFFF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rgb="FFFFFFFF"/>
      <name val="Calibri"/>
      <family val="2"/>
      <scheme val="minor"/>
    </font>
    <font>
      <sz val="11"/>
      <color theme="0" tint="-0.1499984740745262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0.749992370372631"/>
        <bgColor indexed="64"/>
      </patternFill>
    </fill>
    <fill>
      <patternFill patternType="solid">
        <fgColor theme="1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8C00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theme="2" tint="-0.749961851863155"/>
      </left>
      <right/>
      <top style="thin">
        <color theme="2" tint="-0.749961851863155"/>
      </top>
      <bottom/>
      <diagonal/>
    </border>
    <border>
      <left/>
      <right/>
      <top style="thin">
        <color theme="2" tint="-0.749961851863155"/>
      </top>
      <bottom/>
      <diagonal/>
    </border>
    <border>
      <left/>
      <right style="thin">
        <color theme="2" tint="-0.749961851863155"/>
      </right>
      <top style="thin">
        <color theme="2" tint="-0.749961851863155"/>
      </top>
      <bottom/>
      <diagonal/>
    </border>
    <border>
      <left style="thin">
        <color theme="2" tint="-0.749961851863155"/>
      </left>
      <right/>
      <top/>
      <bottom/>
      <diagonal/>
    </border>
    <border>
      <left/>
      <right style="thin">
        <color theme="2" tint="-0.749961851863155"/>
      </right>
      <top/>
      <bottom/>
      <diagonal/>
    </border>
    <border>
      <left/>
      <right/>
      <top/>
      <bottom style="dotted">
        <color theme="2" tint="-0.499984740745262"/>
      </bottom>
      <diagonal/>
    </border>
    <border>
      <left style="thin">
        <color theme="2" tint="-0.749961851863155"/>
      </left>
      <right/>
      <top/>
      <bottom style="thin">
        <color theme="2" tint="-0.749961851863155"/>
      </bottom>
      <diagonal/>
    </border>
    <border>
      <left/>
      <right/>
      <top/>
      <bottom style="thin">
        <color theme="2" tint="-0.749961851863155"/>
      </bottom>
      <diagonal/>
    </border>
    <border>
      <left/>
      <right style="thin">
        <color theme="2" tint="-0.749961851863155"/>
      </right>
      <top/>
      <bottom style="thin">
        <color theme="2" tint="-0.749961851863155"/>
      </bottom>
      <diagonal/>
    </border>
    <border>
      <left/>
      <right/>
      <top style="thin">
        <color theme="1"/>
      </top>
      <bottom/>
      <diagonal/>
    </border>
    <border>
      <left/>
      <right/>
      <top style="thin">
        <color rgb="FF778899"/>
      </top>
      <bottom/>
      <diagonal/>
    </border>
    <border>
      <left/>
      <right/>
      <top style="thin">
        <color rgb="FF778899"/>
      </top>
      <bottom style="thin">
        <color rgb="FF778899"/>
      </bottom>
      <diagonal/>
    </border>
    <border>
      <left/>
      <right/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0" borderId="6" xfId="0" applyFont="1" applyBorder="1" applyAlignment="1">
      <alignment horizontal="center" vertical="center"/>
    </xf>
    <xf numFmtId="14" fontId="2" fillId="0" borderId="6" xfId="0" applyNumberFormat="1" applyFont="1" applyBorder="1" applyAlignment="1">
      <alignment horizontal="center" vertical="center"/>
    </xf>
    <xf numFmtId="14" fontId="0" fillId="0" borderId="0" xfId="0" applyNumberFormat="1"/>
    <xf numFmtId="0" fontId="0" fillId="0" borderId="7" xfId="0" applyBorder="1"/>
    <xf numFmtId="0" fontId="0" fillId="0" borderId="8" xfId="0" applyBorder="1"/>
    <xf numFmtId="0" fontId="0" fillId="0" borderId="9" xfId="0" applyBorder="1"/>
    <xf numFmtId="49" fontId="0" fillId="0" borderId="0" xfId="0" applyNumberFormat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0" fillId="0" borderId="0" xfId="0" applyAlignment="1">
      <alignment wrapText="1"/>
    </xf>
    <xf numFmtId="0" fontId="7" fillId="3" borderId="0" xfId="0" applyFont="1" applyFill="1" applyAlignment="1">
      <alignment horizontal="center" vertical="center" wrapText="1"/>
    </xf>
    <xf numFmtId="49" fontId="11" fillId="8" borderId="12" xfId="0" applyNumberFormat="1" applyFont="1" applyFill="1" applyBorder="1" applyAlignment="1">
      <alignment horizontal="left" vertical="center"/>
    </xf>
    <xf numFmtId="49" fontId="12" fillId="9" borderId="10" xfId="0" applyNumberFormat="1" applyFont="1" applyFill="1" applyBorder="1" applyAlignment="1">
      <alignment horizontal="left" vertical="center"/>
    </xf>
    <xf numFmtId="49" fontId="12" fillId="9" borderId="13" xfId="0" applyNumberFormat="1" applyFont="1" applyFill="1" applyBorder="1" applyAlignment="1">
      <alignment horizontal="left" vertical="center"/>
    </xf>
    <xf numFmtId="0" fontId="11" fillId="8" borderId="12" xfId="0" applyFont="1" applyFill="1" applyBorder="1" applyAlignment="1">
      <alignment horizontal="left" vertical="center"/>
    </xf>
    <xf numFmtId="0" fontId="12" fillId="9" borderId="10" xfId="0" applyFont="1" applyFill="1" applyBorder="1" applyAlignment="1">
      <alignment horizontal="left" vertical="center"/>
    </xf>
    <xf numFmtId="0" fontId="12" fillId="9" borderId="13" xfId="0" applyFont="1" applyFill="1" applyBorder="1" applyAlignment="1">
      <alignment horizontal="left" vertical="center"/>
    </xf>
    <xf numFmtId="14" fontId="11" fillId="8" borderId="12" xfId="0" applyNumberFormat="1" applyFont="1" applyFill="1" applyBorder="1" applyAlignment="1">
      <alignment horizontal="left" vertical="center"/>
    </xf>
    <xf numFmtId="14" fontId="12" fillId="9" borderId="10" xfId="0" applyNumberFormat="1" applyFont="1" applyFill="1" applyBorder="1" applyAlignment="1">
      <alignment horizontal="left" vertical="center"/>
    </xf>
    <xf numFmtId="14" fontId="12" fillId="9" borderId="13" xfId="0" applyNumberFormat="1" applyFont="1" applyFill="1" applyBorder="1" applyAlignment="1">
      <alignment horizontal="left" vertical="center"/>
    </xf>
    <xf numFmtId="4" fontId="11" fillId="8" borderId="12" xfId="0" applyNumberFormat="1" applyFont="1" applyFill="1" applyBorder="1" applyAlignment="1">
      <alignment horizontal="right" vertical="center"/>
    </xf>
    <xf numFmtId="4" fontId="12" fillId="9" borderId="10" xfId="0" applyNumberFormat="1" applyFont="1" applyFill="1" applyBorder="1" applyAlignment="1">
      <alignment horizontal="right" vertical="center"/>
    </xf>
    <xf numFmtId="4" fontId="12" fillId="9" borderId="13" xfId="0" applyNumberFormat="1" applyFont="1" applyFill="1" applyBorder="1" applyAlignment="1">
      <alignment horizontal="right" vertical="center"/>
    </xf>
    <xf numFmtId="49" fontId="13" fillId="7" borderId="11" xfId="0" applyNumberFormat="1" applyFont="1" applyFill="1" applyBorder="1" applyAlignment="1">
      <alignment horizontal="left" vertical="center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49" fontId="9" fillId="6" borderId="0" xfId="0" applyNumberFormat="1" applyFont="1" applyFill="1" applyAlignment="1">
      <alignment horizontal="left" vertical="center"/>
    </xf>
    <xf numFmtId="49" fontId="10" fillId="6" borderId="0" xfId="0" applyNumberFormat="1" applyFont="1" applyFill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4" fontId="10" fillId="6" borderId="0" xfId="0" applyNumberFormat="1" applyFont="1" applyFill="1" applyAlignment="1">
      <alignment horizontal="left" vertical="center"/>
    </xf>
    <xf numFmtId="4" fontId="10" fillId="6" borderId="0" xfId="0" applyNumberFormat="1" applyFont="1" applyFill="1" applyAlignment="1">
      <alignment horizontal="right" vertical="center"/>
    </xf>
    <xf numFmtId="4" fontId="0" fillId="0" borderId="0" xfId="0" applyNumberFormat="1"/>
    <xf numFmtId="0" fontId="14" fillId="0" borderId="0" xfId="0" applyFont="1"/>
    <xf numFmtId="14" fontId="14" fillId="0" borderId="0" xfId="0" applyNumberFormat="1" applyFont="1"/>
    <xf numFmtId="49" fontId="2" fillId="0" borderId="6" xfId="0" applyNumberFormat="1" applyFont="1" applyBorder="1" applyAlignment="1">
      <alignment horizontal="center" vertical="center"/>
    </xf>
    <xf numFmtId="4" fontId="10" fillId="6" borderId="0" xfId="0" applyNumberFormat="1" applyFont="1" applyFill="1" applyAlignment="1">
      <alignment horizontal="center" vertical="center"/>
    </xf>
    <xf numFmtId="4" fontId="12" fillId="9" borderId="13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5" borderId="0" xfId="0" applyFont="1" applyFill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8769C"/>
      <color rgb="FFF59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1"/>
          <c:tx>
            <c:v>Elément - Nombre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202002</c:v>
              </c:pt>
              <c:pt idx="1">
                <c:v>202003</c:v>
              </c:pt>
              <c:pt idx="2">
                <c:v>202004</c:v>
              </c:pt>
              <c:pt idx="3">
                <c:v>202006</c:v>
              </c:pt>
            </c:strLit>
          </c:cat>
          <c:val>
            <c:numLit>
              <c:formatCode>General</c:formatCode>
              <c:ptCount val="4"/>
              <c:pt idx="0">
                <c:v>17</c:v>
              </c:pt>
              <c:pt idx="1">
                <c:v>0</c:v>
              </c:pt>
              <c:pt idx="2">
                <c:v>83</c:v>
              </c:pt>
              <c:pt idx="3">
                <c:v>14</c:v>
              </c:pt>
            </c:numLit>
          </c:val>
          <c:extLst>
            <c:ext xmlns:c16="http://schemas.microsoft.com/office/drawing/2014/chart" uri="{C3380CC4-5D6E-409C-BE32-E72D297353CC}">
              <c16:uniqueId val="{00000000-8C72-44E9-BC3A-931EE63FBA5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067467807"/>
        <c:axId val="2067468639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v>Entrées Mois</c:v>
                </c:tx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wrap="square" lIns="38100" tIns="19050" rIns="38100" bIns="19050" anchor="ctr">
                      <a:spAutoFit/>
                    </a:bodyPr>
                    <a:lstStyle/>
                    <a:p>
                      <a:pPr>
                        <a:defRPr b="1"/>
                      </a:pPr>
                      <a:endParaRPr lang="en-U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</c:ext>
                  </c:extLst>
                </c:dLbls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>
                  <c:ext xmlns:c16="http://schemas.microsoft.com/office/drawing/2014/chart" uri="{C3380CC4-5D6E-409C-BE32-E72D297353CC}">
                    <c16:uniqueId val="{00000001-CC3C-44DF-8AED-79C1F04F04C7}"/>
                  </c:ext>
                </c:extLst>
              </c15:ser>
            </c15:filteredBarSeries>
          </c:ext>
        </c:extLst>
      </c:barChart>
      <c:catAx>
        <c:axId val="206746780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67468639"/>
        <c:crosses val="autoZero"/>
        <c:auto val="1"/>
        <c:lblAlgn val="ctr"/>
        <c:lblOffset val="100"/>
        <c:noMultiLvlLbl val="0"/>
      </c:catAx>
      <c:valAx>
        <c:axId val="2067468639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crossAx val="2067467807"/>
        <c:crosses val="autoZero"/>
        <c:crossBetween val="between"/>
      </c:valAx>
    </c:plotArea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404919850412497"/>
          <c:y val="0.11"/>
          <c:w val="0.7764518695306285"/>
          <c:h val="0.81333333333333335"/>
        </c:manualLayout>
      </c:layout>
      <c:doughnutChart>
        <c:varyColors val="1"/>
        <c:ser>
          <c:idx val="0"/>
          <c:order val="0"/>
          <c:tx>
            <c:v>Elément - Nombre</c:v>
          </c:tx>
          <c:spPr>
            <a:ln>
              <a:solidFill>
                <a:schemeClr val="bg1"/>
              </a:solidFill>
            </a:ln>
          </c:spPr>
          <c:dPt>
            <c:idx val="0"/>
            <c:bubble3D val="0"/>
            <c:spPr>
              <a:solidFill>
                <a:srgbClr val="08769C"/>
              </a:solidFill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F387-4483-A577-2A91C36BE9CF}"/>
              </c:ext>
            </c:extLst>
          </c:dPt>
          <c:dPt>
            <c:idx val="1"/>
            <c:bubble3D val="0"/>
            <c:spPr>
              <a:solidFill>
                <a:srgbClr val="F59C00"/>
              </a:solidFill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4-F387-4483-A577-2A91C36BE9CF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050" b="1"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387-4483-A577-2A91C36BE9C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1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1"/>
              <c:pt idx="0">
                <c:v>NON DETERMINE</c:v>
              </c:pt>
            </c:strLit>
          </c:cat>
          <c:val>
            <c:numLit>
              <c:formatCode>General</c:formatCode>
              <c:ptCount val="1"/>
              <c:pt idx="0">
                <c:v>114</c:v>
              </c:pt>
            </c:numLit>
          </c:val>
          <c:extLst>
            <c:ext xmlns:c16="http://schemas.microsoft.com/office/drawing/2014/chart" uri="{C3380CC4-5D6E-409C-BE32-E72D297353CC}">
              <c16:uniqueId val="{00000001-F387-4483-A577-2A91C36BE9C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66"/>
      </c:doughnutChart>
    </c:plotArea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tx>
            <c:v>Elément - Nombre</c:v>
          </c:tx>
          <c:spPr>
            <a:ln>
              <a:solidFill>
                <a:schemeClr val="bg1"/>
              </a:solidFill>
            </a:ln>
          </c:spP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1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Autres cadres au sens de la convention collective (ou du statut pour les régimes spéciaux)</c:v>
              </c:pt>
              <c:pt idx="1">
                <c:v>Employé administratif d_entreprise, de commerce, agent de service</c:v>
              </c:pt>
            </c:strLit>
          </c:cat>
          <c:val>
            <c:numLit>
              <c:formatCode>General</c:formatCode>
              <c:ptCount val="2"/>
              <c:pt idx="0">
                <c:v>26</c:v>
              </c:pt>
              <c:pt idx="1">
                <c:v>88</c:v>
              </c:pt>
            </c:numLit>
          </c:val>
          <c:extLst>
            <c:ext xmlns:c16="http://schemas.microsoft.com/office/drawing/2014/chart" uri="{C3380CC4-5D6E-409C-BE32-E72D297353CC}">
              <c16:uniqueId val="{00000001-63FF-4073-9A38-C6635B0F303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b"/>
      <c:overlay val="0"/>
      <c:txPr>
        <a:bodyPr/>
        <a:lstStyle/>
        <a:p>
          <a:pPr>
            <a:defRPr sz="900"/>
          </a:pPr>
          <a:endParaRPr lang="en-US"/>
        </a:p>
      </c:txPr>
    </c:legend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2"/>
          <c:tx>
            <c:v>NON DETERMINE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202002</c:v>
              </c:pt>
              <c:pt idx="1">
                <c:v>202003</c:v>
              </c:pt>
              <c:pt idx="2">
                <c:v>202004</c:v>
              </c:pt>
              <c:pt idx="3">
                <c:v>202006</c:v>
              </c:pt>
            </c:strLit>
          </c:cat>
          <c:val>
            <c:numLit>
              <c:formatCode>General</c:formatCode>
              <c:ptCount val="4"/>
              <c:pt idx="0">
                <c:v>17</c:v>
              </c:pt>
              <c:pt idx="1">
                <c:v>0</c:v>
              </c:pt>
              <c:pt idx="2">
                <c:v>83</c:v>
              </c:pt>
              <c:pt idx="3">
                <c:v>14</c:v>
              </c:pt>
            </c:numLit>
          </c:val>
          <c:extLst>
            <c:ext xmlns:c16="http://schemas.microsoft.com/office/drawing/2014/chart" uri="{C3380CC4-5D6E-409C-BE32-E72D297353CC}">
              <c16:uniqueId val="{00000000-0BE3-420E-9B8D-12172A6D31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17806479"/>
        <c:axId val="1417798159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v>FEMME</c:v>
                </c:tx>
                <c:spPr>
                  <a:solidFill>
                    <a:srgbClr val="08769C"/>
                  </a:solidFill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wrap="square" lIns="38100" tIns="19050" rIns="38100" bIns="19050" anchor="ctr">
                      <a:spAutoFit/>
                    </a:bodyPr>
                    <a:lstStyle/>
                    <a:p>
                      <a:pPr>
                        <a:defRPr sz="1050" b="1"/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</c:ext>
                  </c:extLst>
                </c:dLbls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>
                  <c:ext xmlns:c16="http://schemas.microsoft.com/office/drawing/2014/chart" uri="{C3380CC4-5D6E-409C-BE32-E72D297353CC}">
                    <c16:uniqueId val="{00000001-E2E9-474D-A257-C49645D75507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v>HOMME</c:v>
                </c:tx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wrap="square" lIns="38100" tIns="19050" rIns="38100" bIns="19050" anchor="ctr">
                      <a:spAutoFit/>
                    </a:bodyPr>
                    <a:lstStyle/>
                    <a:p>
                      <a:pPr>
                        <a:defRPr sz="1050" b="1"/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</c:ext>
                  </c:extLst>
                </c:dLbls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E2E9-474D-A257-C49645D75507}"/>
                  </c:ext>
                </c:extLst>
              </c15:ser>
            </c15:filteredBarSeries>
          </c:ext>
        </c:extLst>
      </c:barChart>
      <c:catAx>
        <c:axId val="14178064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17798159"/>
        <c:crosses val="autoZero"/>
        <c:auto val="1"/>
        <c:lblAlgn val="ctr"/>
        <c:lblOffset val="100"/>
        <c:noMultiLvlLbl val="0"/>
      </c:catAx>
      <c:valAx>
        <c:axId val="1417798159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1417806479"/>
        <c:crosses val="autoZero"/>
        <c:crossBetween val="between"/>
      </c:valAx>
    </c:plotArea>
    <c:legend>
      <c:legendPos val="t"/>
      <c:overlay val="0"/>
    </c:legend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Elément - Nombre</c:v>
          </c:tx>
          <c:spPr>
            <a:solidFill>
              <a:schemeClr val="dk1">
                <a:tint val="885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2"/>
              <c:pt idx="0">
                <c:v>Maladie (jours ouvrables)</c:v>
              </c:pt>
              <c:pt idx="1">
                <c:v>Maternité (jours ouvrables)</c:v>
              </c:pt>
            </c:strLit>
          </c:cat>
          <c:val>
            <c:numLit>
              <c:formatCode>General</c:formatCode>
              <c:ptCount val="2"/>
              <c:pt idx="0">
                <c:v>61</c:v>
              </c:pt>
              <c:pt idx="1">
                <c:v>53</c:v>
              </c:pt>
            </c:numLit>
          </c:val>
          <c:extLst>
            <c:ext xmlns:c16="http://schemas.microsoft.com/office/drawing/2014/chart" uri="{C3380CC4-5D6E-409C-BE32-E72D297353CC}">
              <c16:uniqueId val="{00000001-0E65-4AA7-9031-01DCB3C9E4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9635967"/>
        <c:axId val="1626870143"/>
      </c:barChart>
      <c:catAx>
        <c:axId val="999635967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6870143"/>
        <c:crosses val="autoZero"/>
        <c:auto val="1"/>
        <c:lblAlgn val="ctr"/>
        <c:lblOffset val="100"/>
        <c:noMultiLvlLbl val="0"/>
      </c:catAx>
      <c:valAx>
        <c:axId val="1626870143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9635967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12</xdr:row>
      <xdr:rowOff>38099</xdr:rowOff>
    </xdr:from>
    <xdr:to>
      <xdr:col>12</xdr:col>
      <xdr:colOff>47625</xdr:colOff>
      <xdr:row>33</xdr:row>
      <xdr:rowOff>9524</xdr:rowOff>
    </xdr:to>
    <xdr:graphicFrame macro="">
      <xdr:nvGraphicFramePr>
        <xdr:cNvPr id="8" name="Graphique_D16">
          <a:extLst>
            <a:ext uri="{FF2B5EF4-FFF2-40B4-BE49-F238E27FC236}">
              <a16:creationId xmlns:a16="http://schemas.microsoft.com/office/drawing/2014/main" id="{186DCAC3-8661-4DA4-8DF9-FB64A6AA10B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19050</xdr:colOff>
      <xdr:row>39</xdr:row>
      <xdr:rowOff>38100</xdr:rowOff>
    </xdr:from>
    <xdr:to>
      <xdr:col>6</xdr:col>
      <xdr:colOff>9525</xdr:colOff>
      <xdr:row>59</xdr:row>
      <xdr:rowOff>38100</xdr:rowOff>
    </xdr:to>
    <xdr:graphicFrame macro="">
      <xdr:nvGraphicFramePr>
        <xdr:cNvPr id="2" name="Graphique_D45">
          <a:extLst>
            <a:ext uri="{FF2B5EF4-FFF2-40B4-BE49-F238E27FC236}">
              <a16:creationId xmlns:a16="http://schemas.microsoft.com/office/drawing/2014/main" id="{14D8D710-840A-4E47-B6F6-1DB0E7B891F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0</xdr:colOff>
      <xdr:row>39</xdr:row>
      <xdr:rowOff>38100</xdr:rowOff>
    </xdr:from>
    <xdr:to>
      <xdr:col>11</xdr:col>
      <xdr:colOff>1533525</xdr:colOff>
      <xdr:row>59</xdr:row>
      <xdr:rowOff>38100</xdr:rowOff>
    </xdr:to>
    <xdr:graphicFrame macro="">
      <xdr:nvGraphicFramePr>
        <xdr:cNvPr id="3" name="Graphique_J44">
          <a:extLst>
            <a:ext uri="{FF2B5EF4-FFF2-40B4-BE49-F238E27FC236}">
              <a16:creationId xmlns:a16="http://schemas.microsoft.com/office/drawing/2014/main" id="{7FB95521-225C-4AD8-BF3F-596AD290D94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1190623</xdr:colOff>
      <xdr:row>67</xdr:row>
      <xdr:rowOff>76200</xdr:rowOff>
    </xdr:from>
    <xdr:to>
      <xdr:col>11</xdr:col>
      <xdr:colOff>1257299</xdr:colOff>
      <xdr:row>87</xdr:row>
      <xdr:rowOff>76200</xdr:rowOff>
    </xdr:to>
    <xdr:graphicFrame macro="">
      <xdr:nvGraphicFramePr>
        <xdr:cNvPr id="4" name="Graphique_C71">
          <a:extLst>
            <a:ext uri="{FF2B5EF4-FFF2-40B4-BE49-F238E27FC236}">
              <a16:creationId xmlns:a16="http://schemas.microsoft.com/office/drawing/2014/main" id="{29028D95-6BD7-4948-9D7E-BFEBC27FCFB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1200150</xdr:colOff>
      <xdr:row>92</xdr:row>
      <xdr:rowOff>0</xdr:rowOff>
    </xdr:from>
    <xdr:to>
      <xdr:col>11</xdr:col>
      <xdr:colOff>1228725</xdr:colOff>
      <xdr:row>112</xdr:row>
      <xdr:rowOff>0</xdr:rowOff>
    </xdr:to>
    <xdr:graphicFrame macro="">
      <xdr:nvGraphicFramePr>
        <xdr:cNvPr id="5" name="Graphique_E96">
          <a:extLst>
            <a:ext uri="{FF2B5EF4-FFF2-40B4-BE49-F238E27FC236}">
              <a16:creationId xmlns:a16="http://schemas.microsoft.com/office/drawing/2014/main" id="{42FC6589-3F27-4ECB-97BD-DFFE4E54ECE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704849</xdr:colOff>
      <xdr:row>117</xdr:row>
      <xdr:rowOff>85726</xdr:rowOff>
    </xdr:from>
    <xdr:to>
      <xdr:col>9</xdr:col>
      <xdr:colOff>1421174</xdr:colOff>
      <xdr:row>117</xdr:row>
      <xdr:rowOff>95250</xdr:rowOff>
    </xdr:to>
    <xdr:cxnSp macro="">
      <xdr:nvCxnSpPr>
        <xdr:cNvPr id="7" name="Connecteur droit 6">
          <a:extLst>
            <a:ext uri="{FF2B5EF4-FFF2-40B4-BE49-F238E27FC236}">
              <a16:creationId xmlns:a16="http://schemas.microsoft.com/office/drawing/2014/main" id="{DDB2503F-88C7-42E4-AB0D-3957463C839E}"/>
            </a:ext>
          </a:extLst>
        </xdr:cNvPr>
        <xdr:cNvCxnSpPr/>
      </xdr:nvCxnSpPr>
      <xdr:spPr>
        <a:xfrm>
          <a:off x="8791574" y="24784051"/>
          <a:ext cx="4212000" cy="9524"/>
        </a:xfrm>
        <a:prstGeom prst="line">
          <a:avLst/>
        </a:prstGeom>
        <a:ln w="19050">
          <a:solidFill>
            <a:schemeClr val="bg2">
              <a:lumMod val="50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TDB1">
      <a:dk1>
        <a:srgbClr val="516787"/>
      </a:dk1>
      <a:lt1>
        <a:sysClr val="window" lastClr="FFFFFF"/>
      </a:lt1>
      <a:dk2>
        <a:srgbClr val="4C4F56"/>
      </a:dk2>
      <a:lt2>
        <a:srgbClr val="EEF3F5"/>
      </a:lt2>
      <a:accent1>
        <a:srgbClr val="80BF40"/>
      </a:accent1>
      <a:accent2>
        <a:srgbClr val="E69B30"/>
      </a:accent2>
      <a:accent3>
        <a:srgbClr val="DF493B"/>
      </a:accent3>
      <a:accent4>
        <a:srgbClr val="FFC000"/>
      </a:accent4>
      <a:accent5>
        <a:srgbClr val="56BEDF"/>
      </a:accent5>
      <a:accent6>
        <a:srgbClr val="70AD47"/>
      </a:accent6>
      <a:hlink>
        <a:srgbClr val="0563C1"/>
      </a:hlink>
      <a:folHlink>
        <a:srgbClr val="8C57A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35A619-1344-4CE5-B6C9-9417556B79C4}">
  <dimension ref="B1:T158"/>
  <sheetViews>
    <sheetView showGridLines="0" tabSelected="1" workbookViewId="0">
      <pane ySplit="1" topLeftCell="A90" activePane="bottomLeft" state="frozen"/>
      <selection pane="bottomLeft" activeCell="K117" sqref="K117"/>
    </sheetView>
  </sheetViews>
  <sheetFormatPr defaultColWidth="11.42578125" defaultRowHeight="15"/>
  <cols>
    <col min="1" max="1" width="6" customWidth="1"/>
    <col min="2" max="2" width="9.7109375" customWidth="1"/>
    <col min="3" max="3" width="16.5703125" customWidth="1"/>
    <col min="4" max="4" width="16.7109375" customWidth="1"/>
    <col min="5" max="5" width="16.28515625" customWidth="1"/>
    <col min="6" max="6" width="22.140625" customWidth="1"/>
    <col min="7" max="7" width="21.42578125" bestFit="1" customWidth="1"/>
    <col min="8" max="8" width="17.5703125" bestFit="1" customWidth="1"/>
    <col min="9" max="9" width="51.7109375" customWidth="1"/>
    <col min="10" max="10" width="17.140625" customWidth="1"/>
    <col min="11" max="11" width="16.7109375" customWidth="1"/>
    <col min="12" max="12" width="23.140625" customWidth="1"/>
    <col min="13" max="13" width="16.5703125" customWidth="1"/>
    <col min="14" max="14" width="9.7109375" customWidth="1"/>
    <col min="15" max="15" width="6" customWidth="1"/>
  </cols>
  <sheetData>
    <row r="1" spans="2:20" ht="44.25" customHeight="1">
      <c r="B1" s="47" t="s">
        <v>0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2:20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</row>
    <row r="3" spans="2:20">
      <c r="B3" s="4"/>
      <c r="N3" s="5"/>
    </row>
    <row r="4" spans="2:20">
      <c r="B4" s="4"/>
      <c r="N4" s="5"/>
    </row>
    <row r="5" spans="2:20" ht="37.5">
      <c r="B5" s="4"/>
      <c r="D5" s="16" t="s">
        <v>1</v>
      </c>
      <c r="F5" s="16" t="s">
        <v>2</v>
      </c>
      <c r="L5" s="16" t="s">
        <v>3</v>
      </c>
      <c r="N5" s="5"/>
      <c r="Q5" s="38" t="s">
        <v>4</v>
      </c>
      <c r="R5" s="39">
        <f>EOMONTH(S5,0)</f>
        <v>43861</v>
      </c>
      <c r="S5" s="38" t="str">
        <f>"01/"&amp;"01/"&amp;TEXT(R6,"aaaa")</f>
        <v>01/01/2020</v>
      </c>
      <c r="T5" s="38" t="str">
        <f>MID(S5,7,4)&amp;MID(S5,4,2)&amp;".."&amp;MID(S6,7,4)&amp;MID(S6,4,2)</f>
        <v>202001..202006</v>
      </c>
    </row>
    <row r="6" spans="2:20" ht="18.75">
      <c r="B6" s="4"/>
      <c r="D6" s="6" t="s">
        <v>5</v>
      </c>
      <c r="F6" s="40" t="s">
        <v>5</v>
      </c>
      <c r="L6" s="7">
        <v>44012</v>
      </c>
      <c r="N6" s="5"/>
      <c r="Q6" s="38" t="s">
        <v>6</v>
      </c>
      <c r="R6" s="39">
        <f>L6</f>
        <v>44012</v>
      </c>
      <c r="S6" s="38" t="str">
        <f>"01/"&amp;TEXT(R6,"mm")&amp;"/"&amp;TEXT(R6,"aaaa")</f>
        <v>01/06/2020</v>
      </c>
      <c r="T6" s="38"/>
    </row>
    <row r="7" spans="2:20">
      <c r="B7" s="4"/>
      <c r="K7" s="8"/>
      <c r="N7" s="5"/>
    </row>
    <row r="8" spans="2:20">
      <c r="B8" s="4"/>
      <c r="K8" s="8"/>
      <c r="N8" s="5"/>
    </row>
    <row r="9" spans="2:20">
      <c r="B9" s="4"/>
      <c r="K9" s="8"/>
      <c r="N9" s="5"/>
    </row>
    <row r="10" spans="2:20" ht="34.5" customHeight="1">
      <c r="B10" s="48" t="s">
        <v>7</v>
      </c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50"/>
    </row>
    <row r="11" spans="2:20">
      <c r="B11" s="4"/>
      <c r="N11" s="5"/>
    </row>
    <row r="12" spans="2:20">
      <c r="B12" s="4"/>
      <c r="N12" s="5"/>
    </row>
    <row r="13" spans="2:20">
      <c r="B13" s="4"/>
      <c r="N13" s="5"/>
    </row>
    <row r="14" spans="2:20">
      <c r="B14" s="4"/>
      <c r="N14" s="5"/>
    </row>
    <row r="15" spans="2:20">
      <c r="B15" s="4"/>
      <c r="N15" s="5"/>
    </row>
    <row r="16" spans="2:20">
      <c r="B16" s="4"/>
      <c r="D16" t="str">
        <f>_xll.Assistant.XL.RIK_AG("INF54_0_0_0_0_0_0_D=0x0;INF02@E=0,S=13,G=0,T=0_0,P=-1@E=1,S=8@@@R=A,S=1,V={0}:R=B,S=2,V={1}:R=C,S=4,V=Arrêt (jours ouvrables):R=D,S=13,V={2}:",$D$6,$F$6,$T$5)</f>
        <v/>
      </c>
      <c r="N16" s="5"/>
    </row>
    <row r="17" spans="2:14">
      <c r="B17" s="4"/>
      <c r="N17" s="5"/>
    </row>
    <row r="18" spans="2:14">
      <c r="B18" s="4"/>
      <c r="N18" s="5"/>
    </row>
    <row r="19" spans="2:14">
      <c r="B19" s="4"/>
      <c r="N19" s="5"/>
    </row>
    <row r="20" spans="2:14">
      <c r="B20" s="4"/>
      <c r="N20" s="5"/>
    </row>
    <row r="21" spans="2:14">
      <c r="B21" s="4"/>
      <c r="N21" s="5"/>
    </row>
    <row r="22" spans="2:14">
      <c r="B22" s="4"/>
      <c r="N22" s="5"/>
    </row>
    <row r="23" spans="2:14">
      <c r="B23" s="4"/>
      <c r="N23" s="5"/>
    </row>
    <row r="24" spans="2:14">
      <c r="B24" s="4"/>
      <c r="N24" s="5"/>
    </row>
    <row r="25" spans="2:14">
      <c r="B25" s="4"/>
      <c r="N25" s="5"/>
    </row>
    <row r="26" spans="2:14">
      <c r="B26" s="4"/>
      <c r="N26" s="5"/>
    </row>
    <row r="27" spans="2:14">
      <c r="B27" s="4"/>
      <c r="N27" s="5"/>
    </row>
    <row r="28" spans="2:14">
      <c r="B28" s="4"/>
      <c r="N28" s="5"/>
    </row>
    <row r="29" spans="2:14">
      <c r="B29" s="4"/>
      <c r="N29" s="5"/>
    </row>
    <row r="30" spans="2:14">
      <c r="B30" s="4"/>
      <c r="N30" s="5"/>
    </row>
    <row r="31" spans="2:14">
      <c r="B31" s="4"/>
      <c r="N31" s="5"/>
    </row>
    <row r="32" spans="2:14">
      <c r="B32" s="4"/>
      <c r="N32" s="5"/>
    </row>
    <row r="33" spans="2:14">
      <c r="B33" s="4"/>
      <c r="N33" s="5"/>
    </row>
    <row r="34" spans="2:14">
      <c r="B34" s="4"/>
      <c r="N34" s="5"/>
    </row>
    <row r="35" spans="2:14">
      <c r="B35" s="4"/>
      <c r="N35" s="5"/>
    </row>
    <row r="36" spans="2:14">
      <c r="B36" s="4"/>
      <c r="N36" s="5"/>
    </row>
    <row r="37" spans="2:14" ht="34.5" customHeight="1">
      <c r="B37" s="48" t="s">
        <v>8</v>
      </c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50"/>
    </row>
    <row r="38" spans="2:14">
      <c r="B38" s="4"/>
      <c r="N38" s="5"/>
    </row>
    <row r="39" spans="2:14">
      <c r="B39" s="4"/>
      <c r="N39" s="5"/>
    </row>
    <row r="40" spans="2:14">
      <c r="B40" s="4"/>
      <c r="N40" s="5"/>
    </row>
    <row r="41" spans="2:14">
      <c r="B41" s="4"/>
      <c r="N41" s="5"/>
    </row>
    <row r="42" spans="2:14">
      <c r="B42" s="4"/>
      <c r="N42" s="5"/>
    </row>
    <row r="43" spans="2:14">
      <c r="B43" s="4"/>
      <c r="N43" s="5"/>
    </row>
    <row r="44" spans="2:14">
      <c r="B44" s="4"/>
      <c r="J44" t="str">
        <f>_xll.Assistant.XL.RIK_AG("INF54_0_0_0_0_0_0_D=0x0;INF02@E=0,S=1|19,G=0,T=0_0,P=-1@E=1,S=8@@@R=A,S=1,V={0}:R=B,S=2,V={1}:R=C,S=4,V=Arrêt (jours ouvrables):R=D,S=13,V={2}:",$D$6,$F$6,$T$5)</f>
        <v/>
      </c>
      <c r="N44" s="5"/>
    </row>
    <row r="45" spans="2:14">
      <c r="B45" s="4"/>
      <c r="D45" t="str">
        <f>_xll.Assistant.XL.RIK_AG("INF54_0_0_0_0_0_0_D=0x0;INF02@E=0,S=1|8,G=0,T=0_0,P=-1@E=1,S=8@@@R=A,S=1,V={0}:R=B,S=2,V={1}:R=C,S=4,V=Arrêt (jours ouvrables):R=D,S=13,V={2}:",$D$6,$F$6,$T$5)</f>
        <v/>
      </c>
      <c r="N45" s="5"/>
    </row>
    <row r="46" spans="2:14">
      <c r="B46" s="4"/>
      <c r="N46" s="5"/>
    </row>
    <row r="47" spans="2:14">
      <c r="B47" s="4"/>
      <c r="N47" s="5"/>
    </row>
    <row r="48" spans="2:14">
      <c r="B48" s="4"/>
      <c r="N48" s="5"/>
    </row>
    <row r="49" spans="2:14">
      <c r="B49" s="4"/>
      <c r="N49" s="5"/>
    </row>
    <row r="50" spans="2:14">
      <c r="B50" s="4"/>
      <c r="N50" s="5"/>
    </row>
    <row r="51" spans="2:14">
      <c r="B51" s="4"/>
      <c r="N51" s="5"/>
    </row>
    <row r="52" spans="2:14" ht="15" customHeight="1">
      <c r="B52" s="4"/>
      <c r="N52" s="5"/>
    </row>
    <row r="53" spans="2:14">
      <c r="B53" s="4"/>
      <c r="N53" s="5"/>
    </row>
    <row r="54" spans="2:14">
      <c r="B54" s="4"/>
      <c r="N54" s="5"/>
    </row>
    <row r="55" spans="2:14">
      <c r="B55" s="4"/>
      <c r="N55" s="5"/>
    </row>
    <row r="56" spans="2:14">
      <c r="B56" s="4"/>
      <c r="N56" s="5"/>
    </row>
    <row r="57" spans="2:14">
      <c r="B57" s="4"/>
      <c r="N57" s="5"/>
    </row>
    <row r="58" spans="2:14">
      <c r="B58" s="4"/>
      <c r="N58" s="5"/>
    </row>
    <row r="59" spans="2:14">
      <c r="B59" s="4"/>
      <c r="N59" s="5"/>
    </row>
    <row r="60" spans="2:14">
      <c r="B60" s="4"/>
      <c r="N60" s="5"/>
    </row>
    <row r="61" spans="2:14">
      <c r="B61" s="4"/>
      <c r="N61" s="5"/>
    </row>
    <row r="62" spans="2:14" ht="27" customHeight="1">
      <c r="B62" s="4"/>
      <c r="D62" s="51" t="s">
        <v>9</v>
      </c>
      <c r="E62" s="51"/>
      <c r="F62" s="51"/>
      <c r="J62" s="51" t="s">
        <v>10</v>
      </c>
      <c r="K62" s="51"/>
      <c r="L62" s="51"/>
      <c r="N62" s="5"/>
    </row>
    <row r="63" spans="2:14">
      <c r="B63" s="4"/>
      <c r="N63" s="5"/>
    </row>
    <row r="64" spans="2:14">
      <c r="B64" s="4"/>
      <c r="N64" s="5"/>
    </row>
    <row r="65" spans="2:14" ht="34.5" customHeight="1">
      <c r="B65" s="48" t="s">
        <v>11</v>
      </c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50"/>
    </row>
    <row r="66" spans="2:14">
      <c r="B66" s="4"/>
      <c r="N66" s="5"/>
    </row>
    <row r="67" spans="2:14">
      <c r="B67" s="4"/>
      <c r="N67" s="5"/>
    </row>
    <row r="68" spans="2:14">
      <c r="B68" s="4"/>
      <c r="N68" s="5"/>
    </row>
    <row r="69" spans="2:14">
      <c r="B69" s="4"/>
      <c r="N69" s="5"/>
    </row>
    <row r="70" spans="2:14">
      <c r="B70" s="4"/>
      <c r="N70" s="5"/>
    </row>
    <row r="71" spans="2:14">
      <c r="B71" s="4"/>
      <c r="C71" t="str">
        <f>_xll.Assistant.XL.RIK_AG("INF54_0_0_0_0_0_0_D=0x0;INF02@E=0,S=13,G=0,T=0_0,P=-1@E=1,S=8@E=0,S=1|8,G=0,T=0_0,P=-1@@R=A,S=1,V={0}:R=B,S=2,V={1}:R=C,S=4,V=Arrêt (jours ouvrables):R=D,S=13,V={2}:",$D$6,$F$6,$T$5)</f>
        <v/>
      </c>
      <c r="N71" s="5"/>
    </row>
    <row r="72" spans="2:14">
      <c r="B72" s="4"/>
      <c r="N72" s="5"/>
    </row>
    <row r="73" spans="2:14">
      <c r="B73" s="4"/>
      <c r="N73" s="5"/>
    </row>
    <row r="74" spans="2:14">
      <c r="B74" s="4"/>
      <c r="N74" s="5"/>
    </row>
    <row r="75" spans="2:14">
      <c r="B75" s="4"/>
      <c r="N75" s="5"/>
    </row>
    <row r="76" spans="2:14">
      <c r="B76" s="4"/>
      <c r="N76" s="5"/>
    </row>
    <row r="77" spans="2:14">
      <c r="B77" s="4"/>
      <c r="N77" s="5"/>
    </row>
    <row r="78" spans="2:14">
      <c r="B78" s="4"/>
      <c r="N78" s="5"/>
    </row>
    <row r="79" spans="2:14">
      <c r="B79" s="4"/>
      <c r="N79" s="5"/>
    </row>
    <row r="80" spans="2:14">
      <c r="B80" s="4"/>
      <c r="N80" s="5"/>
    </row>
    <row r="81" spans="2:14">
      <c r="B81" s="4"/>
      <c r="N81" s="5"/>
    </row>
    <row r="82" spans="2:14">
      <c r="B82" s="4"/>
      <c r="N82" s="5"/>
    </row>
    <row r="83" spans="2:14">
      <c r="B83" s="4"/>
      <c r="N83" s="5"/>
    </row>
    <row r="84" spans="2:14">
      <c r="B84" s="4"/>
      <c r="N84" s="5"/>
    </row>
    <row r="85" spans="2:14">
      <c r="B85" s="4"/>
      <c r="N85" s="5"/>
    </row>
    <row r="86" spans="2:14">
      <c r="B86" s="4"/>
      <c r="N86" s="5"/>
    </row>
    <row r="87" spans="2:14">
      <c r="B87" s="4"/>
      <c r="N87" s="5"/>
    </row>
    <row r="88" spans="2:14">
      <c r="B88" s="4"/>
      <c r="N88" s="5"/>
    </row>
    <row r="89" spans="2:14">
      <c r="B89" s="4"/>
      <c r="N89" s="5"/>
    </row>
    <row r="90" spans="2:14" ht="34.5" customHeight="1">
      <c r="B90" s="48" t="s">
        <v>12</v>
      </c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50"/>
    </row>
    <row r="91" spans="2:14">
      <c r="B91" s="4"/>
      <c r="N91" s="5"/>
    </row>
    <row r="92" spans="2:14">
      <c r="B92" s="4"/>
      <c r="N92" s="5"/>
    </row>
    <row r="93" spans="2:14">
      <c r="B93" s="4"/>
      <c r="N93" s="5"/>
    </row>
    <row r="94" spans="2:14">
      <c r="B94" s="4"/>
      <c r="N94" s="5"/>
    </row>
    <row r="95" spans="2:14">
      <c r="B95" s="4"/>
      <c r="N95" s="5"/>
    </row>
    <row r="96" spans="2:14">
      <c r="B96" s="4"/>
      <c r="E96" t="str">
        <f>_xll.Assistant.XL.RIK_AG("INF54_0_0_0_0_0_0_D=0x0;INF02@E=0,S=6,G=0,T=0_0,P=-1@E=1,S=8@@@R=A,S=1,V={0}:R=B,S=2,V={1}:R=C,S=4,V=Arrêt (jours ouvrables):R=D,S=13,V={2}:",$D$6,$F$6,$T$5)</f>
        <v/>
      </c>
      <c r="N96" s="5"/>
    </row>
    <row r="97" spans="2:14">
      <c r="B97" s="4"/>
      <c r="N97" s="5"/>
    </row>
    <row r="98" spans="2:14">
      <c r="B98" s="4"/>
      <c r="N98" s="5"/>
    </row>
    <row r="99" spans="2:14">
      <c r="B99" s="4"/>
      <c r="N99" s="5"/>
    </row>
    <row r="100" spans="2:14">
      <c r="B100" s="4"/>
      <c r="N100" s="5"/>
    </row>
    <row r="101" spans="2:14">
      <c r="B101" s="4"/>
      <c r="N101" s="5"/>
    </row>
    <row r="102" spans="2:14">
      <c r="B102" s="4"/>
      <c r="N102" s="5"/>
    </row>
    <row r="103" spans="2:14">
      <c r="B103" s="4"/>
      <c r="N103" s="5"/>
    </row>
    <row r="104" spans="2:14">
      <c r="B104" s="4"/>
      <c r="N104" s="5"/>
    </row>
    <row r="105" spans="2:14">
      <c r="B105" s="4"/>
      <c r="N105" s="5"/>
    </row>
    <row r="106" spans="2:14">
      <c r="B106" s="4"/>
      <c r="N106" s="5"/>
    </row>
    <row r="107" spans="2:14">
      <c r="B107" s="4"/>
      <c r="N107" s="5"/>
    </row>
    <row r="108" spans="2:14">
      <c r="B108" s="4"/>
      <c r="N108" s="5"/>
    </row>
    <row r="109" spans="2:14">
      <c r="B109" s="4"/>
      <c r="N109" s="5"/>
    </row>
    <row r="110" spans="2:14">
      <c r="B110" s="4"/>
      <c r="N110" s="5"/>
    </row>
    <row r="111" spans="2:14">
      <c r="B111" s="4"/>
      <c r="N111" s="5"/>
    </row>
    <row r="112" spans="2:14">
      <c r="B112" s="4"/>
      <c r="N112" s="5"/>
    </row>
    <row r="113" spans="2:14">
      <c r="B113" s="4"/>
      <c r="N113" s="5"/>
    </row>
    <row r="114" spans="2:14">
      <c r="B114" s="4"/>
      <c r="N114" s="5"/>
    </row>
    <row r="115" spans="2:14" ht="34.5" customHeight="1">
      <c r="B115" s="48" t="s">
        <v>13</v>
      </c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50"/>
    </row>
    <row r="116" spans="2:14" ht="36" customHeight="1">
      <c r="B116" s="4"/>
      <c r="N116" s="5"/>
    </row>
    <row r="117" spans="2:14" ht="18.75">
      <c r="B117" s="4"/>
      <c r="I117" s="13" t="s">
        <v>14</v>
      </c>
      <c r="J117" s="14">
        <f>_xll.Assistant.XL.RIK_AC("INF54__;INF02@E=1,S=8,G=0,T=0,P=0:@R=A,S=1,V={0}:R=B,S=2,V={1}:R=C,S=4,V=Arrêt (jours ouvrables):R=D,S=13,V={2}:",$D$6,$F$6,$T$5)</f>
        <v>114</v>
      </c>
      <c r="N117" s="5"/>
    </row>
    <row r="118" spans="2:14" ht="30" customHeight="1">
      <c r="B118" s="4"/>
      <c r="N118" s="5"/>
    </row>
    <row r="119" spans="2:14" s="44" customFormat="1" ht="36.75" customHeight="1">
      <c r="B119" s="43"/>
      <c r="F119" s="45" t="s">
        <v>15</v>
      </c>
      <c r="G119" s="45" t="s">
        <v>16</v>
      </c>
      <c r="H119" s="45" t="s">
        <v>17</v>
      </c>
      <c r="I119" s="45" t="s">
        <v>18</v>
      </c>
      <c r="J119" s="45" t="s">
        <v>19</v>
      </c>
      <c r="N119" s="46"/>
    </row>
    <row r="120" spans="2:14">
      <c r="B120" s="4"/>
      <c r="F120" t="str">
        <f>_xll.Assistant.XL.RIK_AL("INF54__2_0_0,F=B='1',U='0',I='0',FN='Calibri',FS='10',FC='#FFFFFF',BC='#A5A5A5',AH='1',AV='1',Br=[$top-$bottom],BrS='1',BrC='#778899'_1,C=Total,F=B='1',U='0',I='0',FN='Calibri',FS='10',FC='#000000',BC='#FFFFFF',AH='1',AV"&amp;"='1',Br=[$top-$bottom],BrS='1',BrC='#778899'_20,F,N_0_0_1_D=10x5;INF02@E=0,S=2,G=0,T=0,P=0,O=NF='Texte'_B='0'_U='0'_I='0'_FN='Calibri'_FS='10'_FC='#000000'_BC='#FFFFFF'_AH='1'_AV='1'_Br=[]_BrS='0'_BrC='#FFFFFF'_WpT='0':E"&amp;"=0,S=1|21,G=0,T=0,P=0,O=NF='Texte'_B='0'_U='0'_I='0'_FN='Calibri'_FS='10'_FC='#000000'_BC='#FFFFFF'_AH='1'_AV='1'_Br=[]_BrS='0'_BrC='#FFFFFF'_WpT='0':L=Nom et Prénom,E=0,G=0,T=0,P=0,F=CONCATENER([1|6];{g} {g};[1|5]),Y=1,"&amp;"O=NF='Standard'_B='0'_U='0'_I='0'_FN='Calibri'_FS='10'_FC='#000000'_BC='#FFFFFF'_AH='1'_AV='1'_Br=[]_BrS='0'_BrC='#FFFFFF'_WpT='0':E=0,S=6,G=0,T=0,P=0,O=NF='Texte'_B='0'_U='0'_I='0'_FN='Calibri'_FS='10'_FC='#000000'_BC='"&amp;"#FFFFFF'_AH='1'_AV='1'_Br=[]_BrS='0'_BrC='#FFFFFF'_WpT='0':E=1,S=8,G=0,T=1,P=1,O=NF='Nombre'_B='0'_U='0'_I='0'_FN='Calibri'_FS='10'_FC='#000000'_BC='#FFFFFF'_AH='2'_AV='1'_Br=[]_BrS='0'_BrC='#FFFFFF'_WpT='0':@R=A,S=1,V={"&amp;"0}:R=B,S=2,V={1}:R=C,S=4,V=Arrêt (jours ouvrables):R=D,S=13,V={2}:",$D$6,$F$6,$T$5)</f>
        <v/>
      </c>
      <c r="N120" s="5"/>
    </row>
    <row r="121" spans="2:14">
      <c r="B121" s="4"/>
      <c r="F121" s="33" t="s">
        <v>20</v>
      </c>
      <c r="G121" s="33" t="s">
        <v>21</v>
      </c>
      <c r="H121" s="34" t="s">
        <v>22</v>
      </c>
      <c r="I121" s="33" t="s">
        <v>23</v>
      </c>
      <c r="J121" s="41">
        <v>53</v>
      </c>
      <c r="N121" s="5"/>
    </row>
    <row r="122" spans="2:14">
      <c r="B122" s="4"/>
      <c r="F122" s="33" t="s">
        <v>20</v>
      </c>
      <c r="G122" s="33" t="s">
        <v>24</v>
      </c>
      <c r="H122" s="34" t="s">
        <v>25</v>
      </c>
      <c r="I122" s="33" t="s">
        <v>26</v>
      </c>
      <c r="J122" s="41">
        <v>17</v>
      </c>
      <c r="N122" s="5"/>
    </row>
    <row r="123" spans="2:14">
      <c r="B123" s="4"/>
      <c r="F123" s="33" t="s">
        <v>20</v>
      </c>
      <c r="G123" s="33" t="s">
        <v>27</v>
      </c>
      <c r="H123" s="34" t="s">
        <v>28</v>
      </c>
      <c r="I123" s="33" t="s">
        <v>26</v>
      </c>
      <c r="J123" s="41">
        <v>14</v>
      </c>
      <c r="N123" s="5"/>
    </row>
    <row r="124" spans="2:14">
      <c r="B124" s="4"/>
      <c r="F124" s="33" t="s">
        <v>20</v>
      </c>
      <c r="G124" s="33" t="s">
        <v>27</v>
      </c>
      <c r="H124" s="34" t="s">
        <v>29</v>
      </c>
      <c r="I124" s="33" t="s">
        <v>26</v>
      </c>
      <c r="J124" s="41">
        <v>13</v>
      </c>
      <c r="N124" s="5"/>
    </row>
    <row r="125" spans="2:14">
      <c r="B125" s="4"/>
      <c r="F125" s="33" t="s">
        <v>20</v>
      </c>
      <c r="G125" s="33" t="s">
        <v>30</v>
      </c>
      <c r="H125" s="34" t="s">
        <v>31</v>
      </c>
      <c r="I125" s="33" t="s">
        <v>26</v>
      </c>
      <c r="J125" s="41">
        <v>9</v>
      </c>
      <c r="N125" s="5"/>
    </row>
    <row r="126" spans="2:14">
      <c r="B126" s="4"/>
      <c r="F126" s="33" t="s">
        <v>20</v>
      </c>
      <c r="G126" s="33" t="s">
        <v>21</v>
      </c>
      <c r="H126" s="34" t="s">
        <v>32</v>
      </c>
      <c r="I126" s="33" t="s">
        <v>26</v>
      </c>
      <c r="J126" s="41">
        <v>8</v>
      </c>
      <c r="N126" s="5"/>
    </row>
    <row r="127" spans="2:14">
      <c r="B127" s="4"/>
      <c r="F127" s="33" t="s">
        <v>20</v>
      </c>
      <c r="G127" s="33" t="s">
        <v>33</v>
      </c>
      <c r="H127" s="34" t="s">
        <v>34</v>
      </c>
      <c r="I127" s="33" t="s">
        <v>26</v>
      </c>
      <c r="J127" s="41"/>
      <c r="N127" s="5"/>
    </row>
    <row r="128" spans="2:14">
      <c r="B128" s="4"/>
      <c r="F128" s="33" t="s">
        <v>20</v>
      </c>
      <c r="G128" s="33" t="s">
        <v>30</v>
      </c>
      <c r="H128" s="34" t="s">
        <v>35</v>
      </c>
      <c r="I128" s="33" t="s">
        <v>23</v>
      </c>
      <c r="J128" s="41"/>
      <c r="N128" s="5"/>
    </row>
    <row r="129" spans="2:14">
      <c r="B129" s="4"/>
      <c r="F129" s="33" t="s">
        <v>36</v>
      </c>
      <c r="G129" s="33" t="s">
        <v>37</v>
      </c>
      <c r="H129" s="34" t="s">
        <v>38</v>
      </c>
      <c r="I129" s="33" t="s">
        <v>26</v>
      </c>
      <c r="J129" s="41"/>
      <c r="N129" s="5"/>
    </row>
    <row r="130" spans="2:14">
      <c r="B130" s="4"/>
      <c r="F130" s="19" t="s">
        <v>39</v>
      </c>
      <c r="G130" s="19"/>
      <c r="H130" s="22"/>
      <c r="I130" s="19"/>
      <c r="J130" s="42">
        <v>114</v>
      </c>
      <c r="N130" s="5"/>
    </row>
    <row r="131" spans="2:14">
      <c r="B131" s="4"/>
      <c r="N131" s="5"/>
    </row>
    <row r="132" spans="2:14">
      <c r="B132" s="4"/>
      <c r="N132" s="5"/>
    </row>
    <row r="133" spans="2:14">
      <c r="B133" s="4"/>
      <c r="N133" s="5"/>
    </row>
    <row r="134" spans="2:14">
      <c r="B134" s="4"/>
      <c r="N134" s="5"/>
    </row>
    <row r="135" spans="2:14">
      <c r="B135" s="4"/>
      <c r="N135" s="5"/>
    </row>
    <row r="136" spans="2:14">
      <c r="B136" s="4"/>
      <c r="N136" s="5"/>
    </row>
    <row r="137" spans="2:14">
      <c r="B137" s="4"/>
      <c r="N137" s="5"/>
    </row>
    <row r="138" spans="2:14">
      <c r="B138" s="4"/>
      <c r="N138" s="5"/>
    </row>
    <row r="139" spans="2:14">
      <c r="B139" s="4"/>
      <c r="N139" s="5"/>
    </row>
    <row r="140" spans="2:14">
      <c r="B140" s="4"/>
      <c r="N140" s="5"/>
    </row>
    <row r="141" spans="2:14">
      <c r="B141" s="4"/>
      <c r="N141" s="5"/>
    </row>
    <row r="142" spans="2:14">
      <c r="B142" s="4"/>
      <c r="N142" s="5"/>
    </row>
    <row r="143" spans="2:14">
      <c r="B143" s="4"/>
      <c r="N143" s="5"/>
    </row>
    <row r="144" spans="2:14">
      <c r="B144" s="4"/>
      <c r="N144" s="5"/>
    </row>
    <row r="145" spans="2:14">
      <c r="B145" s="4"/>
      <c r="N145" s="5"/>
    </row>
    <row r="146" spans="2:14">
      <c r="B146" s="4"/>
      <c r="N146" s="5"/>
    </row>
    <row r="147" spans="2:14">
      <c r="B147" s="4"/>
      <c r="N147" s="5"/>
    </row>
    <row r="148" spans="2:14">
      <c r="B148" s="4"/>
      <c r="N148" s="5"/>
    </row>
    <row r="149" spans="2:14">
      <c r="B149" s="4"/>
      <c r="N149" s="5"/>
    </row>
    <row r="150" spans="2:14">
      <c r="B150" s="4"/>
      <c r="N150" s="5"/>
    </row>
    <row r="151" spans="2:14">
      <c r="B151" s="4"/>
      <c r="N151" s="5"/>
    </row>
    <row r="152" spans="2:14">
      <c r="B152" s="4"/>
      <c r="N152" s="5"/>
    </row>
    <row r="153" spans="2:14">
      <c r="B153" s="4"/>
      <c r="N153" s="5"/>
    </row>
    <row r="154" spans="2:14">
      <c r="B154" s="4"/>
      <c r="N154" s="5"/>
    </row>
    <row r="155" spans="2:14">
      <c r="B155" s="4"/>
      <c r="N155" s="5"/>
    </row>
    <row r="156" spans="2:14">
      <c r="B156" s="4"/>
      <c r="N156" s="5"/>
    </row>
    <row r="157" spans="2:14">
      <c r="B157" s="4"/>
      <c r="N157" s="5"/>
    </row>
    <row r="158" spans="2:14">
      <c r="B158" s="9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1"/>
    </row>
  </sheetData>
  <mergeCells count="8">
    <mergeCell ref="B1:N1"/>
    <mergeCell ref="B10:N10"/>
    <mergeCell ref="B37:N37"/>
    <mergeCell ref="B90:N90"/>
    <mergeCell ref="B115:N115"/>
    <mergeCell ref="D62:F62"/>
    <mergeCell ref="J62:L62"/>
    <mergeCell ref="B65:N65"/>
  </mergeCells>
  <phoneticPr fontId="8" type="noConversion"/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911292-8092-4FFF-8FB8-C1EE7876321A}">
  <dimension ref="B1:T713"/>
  <sheetViews>
    <sheetView showGridLines="0" topLeftCell="B1" workbookViewId="0">
      <pane ySplit="11" topLeftCell="A12" activePane="bottomLeft" state="frozen"/>
      <selection pane="bottomLeft" activeCell="I31" sqref="I31"/>
    </sheetView>
  </sheetViews>
  <sheetFormatPr defaultColWidth="11.42578125" defaultRowHeight="15" outlineLevelRow="1"/>
  <cols>
    <col min="1" max="2" width="7.28515625" customWidth="1"/>
    <col min="3" max="3" width="16" customWidth="1"/>
    <col min="4" max="4" width="15.7109375" bestFit="1" customWidth="1"/>
    <col min="5" max="5" width="24" bestFit="1" customWidth="1"/>
    <col min="6" max="6" width="27.28515625" bestFit="1" customWidth="1"/>
    <col min="7" max="7" width="19" customWidth="1"/>
    <col min="8" max="8" width="35" customWidth="1"/>
    <col min="9" max="11" width="18.7109375" customWidth="1"/>
    <col min="12" max="12" width="20" customWidth="1"/>
    <col min="13" max="13" width="19.7109375" bestFit="1" customWidth="1"/>
    <col min="14" max="15" width="7.28515625" customWidth="1"/>
  </cols>
  <sheetData>
    <row r="1" spans="2:20" ht="37.5">
      <c r="B1" s="47" t="s">
        <v>40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2:20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</row>
    <row r="3" spans="2:20">
      <c r="B3" s="4"/>
      <c r="N3" s="5"/>
    </row>
    <row r="4" spans="2:20">
      <c r="B4" s="4"/>
      <c r="N4" s="5"/>
    </row>
    <row r="5" spans="2:20" ht="37.5">
      <c r="B5" s="4"/>
      <c r="D5" s="16" t="s">
        <v>1</v>
      </c>
      <c r="F5" s="16" t="s">
        <v>2</v>
      </c>
      <c r="L5" s="16" t="s">
        <v>3</v>
      </c>
      <c r="N5" s="5"/>
      <c r="Q5" s="38" t="s">
        <v>4</v>
      </c>
      <c r="R5" s="39">
        <f>EOMONTH(S5,0)</f>
        <v>43861</v>
      </c>
      <c r="S5" s="38" t="str">
        <f>"01/"&amp;"01/"&amp;TEXT(R6,"aaaa")</f>
        <v>01/01/2020</v>
      </c>
      <c r="T5" s="38" t="str">
        <f>MID(S5,7,4)&amp;MID(S5,4,2)&amp;".."&amp;MID(S6,7,4)&amp;MID(S6,4,2)</f>
        <v>202001..202006</v>
      </c>
    </row>
    <row r="6" spans="2:20" ht="18.75">
      <c r="B6" s="4"/>
      <c r="D6" s="6" t="s">
        <v>5</v>
      </c>
      <c r="F6" s="6" t="s">
        <v>5</v>
      </c>
      <c r="L6" s="7">
        <v>44012</v>
      </c>
      <c r="N6" s="5"/>
      <c r="Q6" s="38" t="s">
        <v>6</v>
      </c>
      <c r="R6" s="39">
        <f>L6</f>
        <v>44012</v>
      </c>
      <c r="S6" s="38" t="str">
        <f>"01/"&amp;TEXT(R6,"mm")&amp;"/"&amp;TEXT(R6,"aaaa")</f>
        <v>01/06/2020</v>
      </c>
      <c r="T6" s="38"/>
    </row>
    <row r="7" spans="2:20">
      <c r="B7" s="4"/>
      <c r="K7" s="8"/>
      <c r="N7" s="5"/>
      <c r="Q7" s="38"/>
      <c r="R7" s="38"/>
      <c r="S7" s="38"/>
      <c r="T7" s="38"/>
    </row>
    <row r="8" spans="2:20">
      <c r="B8" s="4"/>
      <c r="K8" s="8"/>
      <c r="N8" s="5"/>
    </row>
    <row r="9" spans="2:20">
      <c r="B9" s="4"/>
      <c r="K9" s="8"/>
      <c r="N9" s="5"/>
    </row>
    <row r="10" spans="2:20">
      <c r="B10" s="4"/>
      <c r="C10" t="str">
        <f>_xll.Assistant.XL.RIK_AL("INF54__2_0_1,F=B='1',U='0',I='0',FN='Calibri',FS='12',FC='#FFFFFF',BC='#FF8C00',AH='1',AV='1',Br=[$top-$bottom],BrS='1',BrC='#778899'_1,C=Total,F=B='1',U='0',I='0',FN='Calibri',FS='10',FC='#000000',BC='#FFFFFF',AH='1',AV"&amp;"='1',Br=[$top-$bottom],BrS='1',BrC='#778899'_20,F,N_0_0_1_D=16x11;INF02@E=0,S=2,G=1_1_1_F=B='1'_U='0'_I='0'_FN='Calibri'_FS='10'_FC='#000000'_BC='#F5F5F5'_AH='1'_AV='1'_Br=[$top-$bottom]_BrS='1'_BrC='#778899'_C=Etablisse"&amp;"ment - NIC_0_0_F=B='1'_U='0'_I='0'_FN='Calibri'_FS='10'_FC='#000000'_BC='#FFFFFF'_AH='1'_AV='1'_Br=[$top-$bottom]_BrS='1'_BrC='#778899'_C=Etablissement - NIC,T=0,P=1,O=NF='Texte'_B='0'_U='0'_I='0'_FN='Calibri'_FS='10'_FC"&amp;"='#FFFFFF'_BC='#FFFFFF'_AH='1'_AV='1'_Br=[]_BrS='0'_BrC='#FFFFFF'_WpT='0':E=0,S=13,G=0,T=0,P=2,O=NF='Texte'_B='0'_U='0'_I='0'_FN='Calibri'_FS='10'_FC='#000000'_BC='#FFFFFF'_AH='1'_AV='1'_Br=[]_BrS='0'_BrC='#FFFFFF'_WpT='"&amp;"0':E=0,S=1|21,G=0,T=0,P=0,O=NF='Texte'_B='0'_U='0'_I='0'_FN='Calibri'_FS='10'_FC='#000000'_BC='#FFFFFF'_AH='1'_AV='1'_Br=[]_BrS='0'_BrC='#FFFFFF'_WpT='0':L=Nom et Prénom,E=0,G=0,T=0,P=0,F=CONCATENER([1|6];{g} {g};[1|5]),"&amp;"Y=1,O=NF='Standard'_B='0'_U='0'_I='0'_FN='Calibri'_FS='10'_FC='#000000'_BC='#FFFFFF'_AH='1'_AV='1'_Br=[]_BrS='0'_BrC='#FFFFFF'_WpT='0':E=0,S=1|8,G=0,T=0,P=0,O=NF='Texte'_B='0'_U='0'_I='0'_FN='Calibri'_FS='10'_FC='#000000"&amp;"'_BC='#FFFFFF'_AH='1'_AV='1'_Br=[]_BrS='0'_BrC='#FFFFFF'_WpT='0':L=Motif Arrêt,E=0,G=0,T=0,P=0,F=[1|35],Y=1,O=NF='Texte'_B='0'_U='0'_I='0'_FN='Calibri'_FS='10'_FC='#000000'_BC='#FFFFFF'_AH='1'_AV='1'_Br=[]_BrS='0'_BrC='#"&amp;"FFFFFF'_WpT='0':L=Dernier Jour Travaillé,E=0,G=0,T=0,P=0,F=[1|31],Y=1,O=NF='Date'_B='0'_U='0'_I='0'_FN='Calibri'_FS='10'_FC='#000000'_BC='#FFFFFF'_AH='1'_AV='1'_Br=[]_BrS='0'_BrC='#FFFFFF'_WpT='0':L=Date Fin Arrêt Previs"&amp;"ionnelle,E=0,G=0,T=0,P=0,F=[1|32],Y=1,O=NF='Date'_B='0'_U='0'_I='0'_FN='Calibri'_FS='10'_FC='#000000'_BC='#FFFFFF'_AH='1'_AV='1'_Br=[]_BrS='0'_BrC='#FFFFFF'_WpT='0':L=Date Reprise,E=0,G=0,T=0,P=0,F=[1|33],Y=1,O=NF='Date'"&amp;"_B='0'_U='0'_I='0'_FN='Calibri'_FS='10'_FC='#000000'_BC='#FFFFFF'_AH='1'_AV='1'_Br=[]_BrS='0'_BrC='#FFFFFF'_WpT='0':L=Motif Reprise,E=0,G=0,T=0,P=0,F=[1|37],Y=1,O=NF='Texte'_B='0'_U='0'_I='0'_FN='Calibri'_FS='10'_FC='#00"&amp;"0000'_BC='#FFFFFF'_AH='1'_AV='1'_Br=[]_BrS='0'_BrC='#FFFFFF'_WpT='0':E=1,S=8,G=0,T=0,P=0,O=NF='Nombre'_B='0'_U='0'_I='0'_FN='Calibri'_FS='10'_FC='#000000'_BC='#FFFFFF'_AH='3'_AV='1'_Br=[]_BrS='0'_BrC='#FFFFFF'_WpT='0':@R"&amp;"=A,S=2,V={0}:R=B,S=1,V={1}:R=C,S=13,V={2}:R=D,S=4,V=Arrêt (jours ouvrables):",$F$6,$D$6,$T$5)</f>
        <v/>
      </c>
      <c r="N10" s="5"/>
    </row>
    <row r="11" spans="2:20" s="15" customFormat="1" ht="31.5">
      <c r="B11" s="30"/>
      <c r="C11" s="29" t="s">
        <v>41</v>
      </c>
      <c r="D11" s="29" t="s">
        <v>42</v>
      </c>
      <c r="E11" s="29" t="s">
        <v>43</v>
      </c>
      <c r="F11" s="29" t="s">
        <v>44</v>
      </c>
      <c r="G11" s="29" t="s">
        <v>45</v>
      </c>
      <c r="H11" s="29" t="s">
        <v>46</v>
      </c>
      <c r="I11" s="29" t="s">
        <v>47</v>
      </c>
      <c r="J11" s="29" t="s">
        <v>48</v>
      </c>
      <c r="K11" s="29" t="s">
        <v>49</v>
      </c>
      <c r="L11" s="29" t="s">
        <v>50</v>
      </c>
      <c r="M11" s="29" t="s">
        <v>51</v>
      </c>
      <c r="N11" s="31"/>
    </row>
    <row r="12" spans="2:20" outlineLevel="1">
      <c r="B12" s="4"/>
      <c r="C12" s="17" t="s">
        <v>52</v>
      </c>
      <c r="D12" s="17"/>
      <c r="E12" s="17"/>
      <c r="F12" s="20"/>
      <c r="G12" s="17"/>
      <c r="H12" s="17"/>
      <c r="I12" s="23"/>
      <c r="J12" s="23"/>
      <c r="K12" s="23"/>
      <c r="L12" s="17"/>
      <c r="M12" s="26">
        <v>114</v>
      </c>
      <c r="N12" s="5"/>
    </row>
    <row r="13" spans="2:20" outlineLevel="1">
      <c r="B13" s="4"/>
      <c r="C13" s="32" t="s">
        <v>20</v>
      </c>
      <c r="D13" s="33">
        <v>202002</v>
      </c>
      <c r="E13" s="33" t="s">
        <v>33</v>
      </c>
      <c r="F13" s="34" t="s">
        <v>34</v>
      </c>
      <c r="G13" s="33" t="s">
        <v>53</v>
      </c>
      <c r="H13" s="33" t="s">
        <v>54</v>
      </c>
      <c r="I13" s="35">
        <v>43884</v>
      </c>
      <c r="J13" s="35">
        <v>43889</v>
      </c>
      <c r="K13" s="35"/>
      <c r="L13" s="33"/>
      <c r="M13" s="36"/>
      <c r="N13" s="5"/>
    </row>
    <row r="14" spans="2:20" outlineLevel="1">
      <c r="B14" s="4"/>
      <c r="C14" s="32" t="s">
        <v>20</v>
      </c>
      <c r="D14" s="33">
        <v>202002</v>
      </c>
      <c r="E14" s="33" t="s">
        <v>24</v>
      </c>
      <c r="F14" s="34" t="s">
        <v>25</v>
      </c>
      <c r="G14" s="33" t="s">
        <v>53</v>
      </c>
      <c r="H14" s="33" t="s">
        <v>54</v>
      </c>
      <c r="I14" s="35">
        <v>43863</v>
      </c>
      <c r="J14" s="35">
        <v>43884</v>
      </c>
      <c r="K14" s="35">
        <v>43885</v>
      </c>
      <c r="L14" s="33" t="s">
        <v>55</v>
      </c>
      <c r="M14" s="36">
        <v>17</v>
      </c>
      <c r="N14" s="5"/>
    </row>
    <row r="15" spans="2:20" outlineLevel="1">
      <c r="B15" s="4"/>
      <c r="C15" s="32" t="s">
        <v>20</v>
      </c>
      <c r="D15" s="33">
        <v>202004</v>
      </c>
      <c r="E15" s="33" t="s">
        <v>30</v>
      </c>
      <c r="F15" s="34" t="s">
        <v>31</v>
      </c>
      <c r="G15" s="33" t="s">
        <v>53</v>
      </c>
      <c r="H15" s="33" t="s">
        <v>54</v>
      </c>
      <c r="I15" s="35">
        <v>43934</v>
      </c>
      <c r="J15" s="35">
        <v>43943</v>
      </c>
      <c r="K15" s="35">
        <v>43944</v>
      </c>
      <c r="L15" s="33" t="s">
        <v>55</v>
      </c>
      <c r="M15" s="36">
        <v>9</v>
      </c>
      <c r="N15" s="5"/>
    </row>
    <row r="16" spans="2:20" outlineLevel="1">
      <c r="B16" s="4"/>
      <c r="C16" s="32" t="s">
        <v>20</v>
      </c>
      <c r="D16" s="33">
        <v>202004</v>
      </c>
      <c r="E16" s="33" t="s">
        <v>27</v>
      </c>
      <c r="F16" s="34" t="s">
        <v>29</v>
      </c>
      <c r="G16" s="33" t="s">
        <v>53</v>
      </c>
      <c r="H16" s="33" t="s">
        <v>54</v>
      </c>
      <c r="I16" s="35">
        <v>43929</v>
      </c>
      <c r="J16" s="35">
        <v>43944</v>
      </c>
      <c r="K16" s="35">
        <v>43945</v>
      </c>
      <c r="L16" s="33" t="s">
        <v>55</v>
      </c>
      <c r="M16" s="36">
        <v>13</v>
      </c>
      <c r="N16" s="5"/>
    </row>
    <row r="17" spans="2:14" outlineLevel="1">
      <c r="B17" s="4"/>
      <c r="C17" s="32" t="s">
        <v>20</v>
      </c>
      <c r="D17" s="33">
        <v>202004</v>
      </c>
      <c r="E17" s="33" t="s">
        <v>21</v>
      </c>
      <c r="F17" s="34" t="s">
        <v>32</v>
      </c>
      <c r="G17" s="33" t="s">
        <v>53</v>
      </c>
      <c r="H17" s="33" t="s">
        <v>54</v>
      </c>
      <c r="I17" s="35">
        <v>43933</v>
      </c>
      <c r="J17" s="35">
        <v>43941</v>
      </c>
      <c r="K17" s="35">
        <v>43942</v>
      </c>
      <c r="L17" s="33" t="s">
        <v>55</v>
      </c>
      <c r="M17" s="36">
        <v>8</v>
      </c>
      <c r="N17" s="5"/>
    </row>
    <row r="18" spans="2:14" outlineLevel="1">
      <c r="B18" s="4"/>
      <c r="C18" s="32" t="s">
        <v>20</v>
      </c>
      <c r="D18" s="33">
        <v>202004</v>
      </c>
      <c r="E18" s="33" t="s">
        <v>21</v>
      </c>
      <c r="F18" s="34" t="s">
        <v>22</v>
      </c>
      <c r="G18" s="33" t="s">
        <v>53</v>
      </c>
      <c r="H18" s="33" t="s">
        <v>56</v>
      </c>
      <c r="I18" s="35">
        <v>43870</v>
      </c>
      <c r="J18" s="35">
        <v>43941</v>
      </c>
      <c r="K18" s="35">
        <v>43942</v>
      </c>
      <c r="L18" s="33" t="s">
        <v>55</v>
      </c>
      <c r="M18" s="36">
        <v>53</v>
      </c>
      <c r="N18" s="5"/>
    </row>
    <row r="19" spans="2:14" outlineLevel="1">
      <c r="B19" s="4"/>
      <c r="C19" s="32" t="s">
        <v>20</v>
      </c>
      <c r="D19" s="33">
        <v>202006</v>
      </c>
      <c r="E19" s="33" t="s">
        <v>30</v>
      </c>
      <c r="F19" s="34" t="s">
        <v>35</v>
      </c>
      <c r="G19" s="33" t="s">
        <v>53</v>
      </c>
      <c r="H19" s="33" t="s">
        <v>56</v>
      </c>
      <c r="I19" s="35">
        <v>43996</v>
      </c>
      <c r="J19" s="35">
        <v>44043</v>
      </c>
      <c r="K19" s="35"/>
      <c r="L19" s="33"/>
      <c r="M19" s="36"/>
      <c r="N19" s="5"/>
    </row>
    <row r="20" spans="2:14" outlineLevel="1">
      <c r="B20" s="4"/>
      <c r="C20" s="32" t="s">
        <v>20</v>
      </c>
      <c r="D20" s="33">
        <v>202006</v>
      </c>
      <c r="E20" s="33" t="s">
        <v>27</v>
      </c>
      <c r="F20" s="34" t="s">
        <v>28</v>
      </c>
      <c r="G20" s="33" t="s">
        <v>53</v>
      </c>
      <c r="H20" s="33" t="s">
        <v>54</v>
      </c>
      <c r="I20" s="35">
        <v>43982</v>
      </c>
      <c r="J20" s="35">
        <v>43998</v>
      </c>
      <c r="K20" s="35">
        <v>43999</v>
      </c>
      <c r="L20" s="33" t="s">
        <v>55</v>
      </c>
      <c r="M20" s="36">
        <v>14</v>
      </c>
      <c r="N20" s="5"/>
    </row>
    <row r="21" spans="2:14" ht="0.95" customHeight="1">
      <c r="B21" s="4"/>
      <c r="C21" s="18"/>
      <c r="D21" s="18"/>
      <c r="E21" s="18"/>
      <c r="F21" s="21"/>
      <c r="G21" s="18"/>
      <c r="H21" s="18"/>
      <c r="I21" s="24"/>
      <c r="J21" s="24"/>
      <c r="K21" s="24"/>
      <c r="L21" s="18"/>
      <c r="M21" s="27"/>
      <c r="N21" s="5"/>
    </row>
    <row r="22" spans="2:14" outlineLevel="1">
      <c r="B22" s="4"/>
      <c r="C22" s="17" t="s">
        <v>57</v>
      </c>
      <c r="D22" s="17"/>
      <c r="E22" s="17"/>
      <c r="F22" s="20"/>
      <c r="G22" s="17"/>
      <c r="H22" s="17"/>
      <c r="I22" s="23"/>
      <c r="J22" s="23"/>
      <c r="K22" s="23"/>
      <c r="L22" s="17"/>
      <c r="M22" s="26">
        <v>0</v>
      </c>
      <c r="N22" s="5"/>
    </row>
    <row r="23" spans="2:14" outlineLevel="1">
      <c r="B23" s="4"/>
      <c r="C23" s="32" t="s">
        <v>36</v>
      </c>
      <c r="D23" s="33">
        <v>202002</v>
      </c>
      <c r="E23" s="33" t="s">
        <v>37</v>
      </c>
      <c r="F23" s="34" t="s">
        <v>38</v>
      </c>
      <c r="G23" s="33" t="s">
        <v>53</v>
      </c>
      <c r="H23" s="33" t="s">
        <v>54</v>
      </c>
      <c r="I23" s="35">
        <v>43870</v>
      </c>
      <c r="J23" s="35">
        <v>43890</v>
      </c>
      <c r="K23" s="35"/>
      <c r="L23" s="33"/>
      <c r="M23" s="36"/>
      <c r="N23" s="5"/>
    </row>
    <row r="24" spans="2:14" outlineLevel="1">
      <c r="B24" s="4"/>
      <c r="C24" s="32" t="s">
        <v>36</v>
      </c>
      <c r="D24" s="33">
        <v>202003</v>
      </c>
      <c r="E24" s="33" t="s">
        <v>37</v>
      </c>
      <c r="F24" s="34" t="s">
        <v>38</v>
      </c>
      <c r="G24" s="33" t="s">
        <v>53</v>
      </c>
      <c r="H24" s="33" t="s">
        <v>54</v>
      </c>
      <c r="I24" s="35">
        <v>43870</v>
      </c>
      <c r="J24" s="35">
        <v>43921</v>
      </c>
      <c r="K24" s="35"/>
      <c r="L24" s="33"/>
      <c r="M24" s="36"/>
      <c r="N24" s="5"/>
    </row>
    <row r="25" spans="2:14" ht="0.95" customHeight="1">
      <c r="B25" s="4"/>
      <c r="C25" s="18"/>
      <c r="D25" s="18"/>
      <c r="E25" s="18"/>
      <c r="F25" s="21"/>
      <c r="G25" s="18"/>
      <c r="H25" s="18"/>
      <c r="I25" s="24"/>
      <c r="J25" s="24"/>
      <c r="K25" s="24"/>
      <c r="L25" s="18"/>
      <c r="M25" s="27"/>
      <c r="N25" s="5"/>
    </row>
    <row r="26" spans="2:14">
      <c r="B26" s="4"/>
      <c r="C26" s="19" t="s">
        <v>39</v>
      </c>
      <c r="D26" s="19"/>
      <c r="E26" s="19"/>
      <c r="F26" s="22"/>
      <c r="G26" s="19"/>
      <c r="H26" s="19"/>
      <c r="I26" s="25"/>
      <c r="J26" s="25"/>
      <c r="K26" s="25"/>
      <c r="L26" s="19"/>
      <c r="M26" s="28">
        <v>114</v>
      </c>
      <c r="N26" s="5"/>
    </row>
    <row r="27" spans="2:14">
      <c r="B27" s="4"/>
      <c r="C27" s="12"/>
      <c r="D27" s="12"/>
      <c r="E27" s="12"/>
      <c r="G27" s="12"/>
      <c r="H27" s="12"/>
      <c r="I27" s="8"/>
      <c r="J27" s="8"/>
      <c r="K27" s="8"/>
      <c r="L27" s="12"/>
      <c r="M27" s="37"/>
      <c r="N27" s="5"/>
    </row>
    <row r="28" spans="2:14">
      <c r="B28" s="4"/>
      <c r="N28" s="5"/>
    </row>
    <row r="29" spans="2:14">
      <c r="B29" s="4"/>
      <c r="N29" s="5"/>
    </row>
    <row r="30" spans="2:14">
      <c r="B30" s="4"/>
      <c r="N30" s="5"/>
    </row>
    <row r="31" spans="2:14">
      <c r="B31" s="4"/>
      <c r="N31" s="5"/>
    </row>
    <row r="32" spans="2:14">
      <c r="B32" s="4"/>
      <c r="N32" s="5"/>
    </row>
    <row r="33" spans="2:14">
      <c r="B33" s="4"/>
      <c r="N33" s="5"/>
    </row>
    <row r="34" spans="2:14">
      <c r="B34" s="4"/>
      <c r="N34" s="5"/>
    </row>
    <row r="35" spans="2:14">
      <c r="B35" s="4"/>
      <c r="N35" s="5"/>
    </row>
    <row r="36" spans="2:14">
      <c r="B36" s="4"/>
      <c r="N36" s="5"/>
    </row>
    <row r="37" spans="2:14">
      <c r="B37" s="4"/>
      <c r="N37" s="5"/>
    </row>
    <row r="38" spans="2:14">
      <c r="B38" s="4"/>
      <c r="N38" s="5"/>
    </row>
    <row r="39" spans="2:14">
      <c r="B39" s="4"/>
      <c r="N39" s="5"/>
    </row>
    <row r="40" spans="2:14">
      <c r="B40" s="4"/>
      <c r="N40" s="5"/>
    </row>
    <row r="41" spans="2:14">
      <c r="B41" s="4"/>
      <c r="N41" s="5"/>
    </row>
    <row r="42" spans="2:14">
      <c r="B42" s="4"/>
      <c r="N42" s="5"/>
    </row>
    <row r="43" spans="2:14">
      <c r="B43" s="4"/>
      <c r="N43" s="5"/>
    </row>
    <row r="44" spans="2:14">
      <c r="B44" s="4"/>
      <c r="N44" s="5"/>
    </row>
    <row r="45" spans="2:14">
      <c r="B45" s="4"/>
      <c r="N45" s="5"/>
    </row>
    <row r="46" spans="2:14">
      <c r="B46" s="4"/>
      <c r="N46" s="5"/>
    </row>
    <row r="47" spans="2:14">
      <c r="B47" s="4"/>
      <c r="N47" s="5"/>
    </row>
    <row r="48" spans="2:14">
      <c r="B48" s="4"/>
      <c r="N48" s="5"/>
    </row>
    <row r="49" spans="2:14">
      <c r="B49" s="4"/>
      <c r="N49" s="5"/>
    </row>
    <row r="50" spans="2:14">
      <c r="B50" s="4"/>
      <c r="N50" s="5"/>
    </row>
    <row r="51" spans="2:14">
      <c r="B51" s="4"/>
      <c r="N51" s="5"/>
    </row>
    <row r="52" spans="2:14">
      <c r="B52" s="4"/>
      <c r="N52" s="5"/>
    </row>
    <row r="53" spans="2:14">
      <c r="B53" s="4"/>
      <c r="N53" s="5"/>
    </row>
    <row r="54" spans="2:14">
      <c r="B54" s="4"/>
      <c r="N54" s="5"/>
    </row>
    <row r="55" spans="2:14">
      <c r="B55" s="4"/>
      <c r="N55" s="5"/>
    </row>
    <row r="56" spans="2:14">
      <c r="B56" s="4"/>
      <c r="N56" s="5"/>
    </row>
    <row r="57" spans="2:14">
      <c r="B57" s="4"/>
      <c r="N57" s="5"/>
    </row>
    <row r="58" spans="2:14">
      <c r="B58" s="4"/>
      <c r="N58" s="5"/>
    </row>
    <row r="59" spans="2:14">
      <c r="B59" s="4"/>
      <c r="N59" s="5"/>
    </row>
    <row r="60" spans="2:14">
      <c r="B60" s="4"/>
      <c r="N60" s="5"/>
    </row>
    <row r="61" spans="2:14">
      <c r="B61" s="4"/>
      <c r="N61" s="5"/>
    </row>
    <row r="62" spans="2:14">
      <c r="B62" s="4"/>
      <c r="N62" s="5"/>
    </row>
    <row r="63" spans="2:14">
      <c r="B63" s="4"/>
      <c r="N63" s="5"/>
    </row>
    <row r="64" spans="2:14">
      <c r="B64" s="4"/>
      <c r="N64" s="5"/>
    </row>
    <row r="65" spans="2:14">
      <c r="B65" s="4"/>
      <c r="N65" s="5"/>
    </row>
    <row r="66" spans="2:14">
      <c r="B66" s="4"/>
      <c r="N66" s="5"/>
    </row>
    <row r="67" spans="2:14">
      <c r="B67" s="4"/>
      <c r="N67" s="5"/>
    </row>
    <row r="68" spans="2:14">
      <c r="B68" s="4"/>
      <c r="N68" s="5"/>
    </row>
    <row r="69" spans="2:14">
      <c r="B69" s="4"/>
      <c r="N69" s="5"/>
    </row>
    <row r="70" spans="2:14">
      <c r="B70" s="4"/>
      <c r="N70" s="5"/>
    </row>
    <row r="71" spans="2:14">
      <c r="B71" s="4"/>
      <c r="N71" s="5"/>
    </row>
    <row r="72" spans="2:14">
      <c r="B72" s="4"/>
      <c r="N72" s="5"/>
    </row>
    <row r="73" spans="2:14">
      <c r="B73" s="4"/>
      <c r="N73" s="5"/>
    </row>
    <row r="74" spans="2:14">
      <c r="B74" s="4"/>
      <c r="N74" s="5"/>
    </row>
    <row r="75" spans="2:14">
      <c r="B75" s="4"/>
      <c r="N75" s="5"/>
    </row>
    <row r="76" spans="2:14">
      <c r="B76" s="4"/>
      <c r="N76" s="5"/>
    </row>
    <row r="77" spans="2:14">
      <c r="B77" s="4"/>
      <c r="N77" s="5"/>
    </row>
    <row r="78" spans="2:14">
      <c r="B78" s="4"/>
      <c r="N78" s="5"/>
    </row>
    <row r="79" spans="2:14">
      <c r="B79" s="4"/>
      <c r="N79" s="5"/>
    </row>
    <row r="80" spans="2:14">
      <c r="B80" s="4"/>
      <c r="N80" s="5"/>
    </row>
    <row r="81" spans="2:14">
      <c r="B81" s="4"/>
      <c r="N81" s="5"/>
    </row>
    <row r="82" spans="2:14">
      <c r="B82" s="4"/>
      <c r="N82" s="5"/>
    </row>
    <row r="83" spans="2:14">
      <c r="B83" s="4"/>
      <c r="N83" s="5"/>
    </row>
    <row r="84" spans="2:14">
      <c r="B84" s="4"/>
      <c r="N84" s="5"/>
    </row>
    <row r="85" spans="2:14">
      <c r="B85" s="4"/>
      <c r="N85" s="5"/>
    </row>
    <row r="86" spans="2:14">
      <c r="B86" s="4"/>
      <c r="N86" s="5"/>
    </row>
    <row r="87" spans="2:14">
      <c r="B87" s="4"/>
      <c r="N87" s="5"/>
    </row>
    <row r="88" spans="2:14">
      <c r="B88" s="4"/>
      <c r="N88" s="5"/>
    </row>
    <row r="89" spans="2:14">
      <c r="B89" s="4"/>
      <c r="N89" s="5"/>
    </row>
    <row r="90" spans="2:14">
      <c r="B90" s="4"/>
      <c r="N90" s="5"/>
    </row>
    <row r="91" spans="2:14">
      <c r="B91" s="4"/>
      <c r="N91" s="5"/>
    </row>
    <row r="92" spans="2:14">
      <c r="B92" s="4"/>
      <c r="N92" s="5"/>
    </row>
    <row r="93" spans="2:14">
      <c r="B93" s="4"/>
      <c r="N93" s="5"/>
    </row>
    <row r="94" spans="2:14">
      <c r="B94" s="4"/>
      <c r="N94" s="5"/>
    </row>
    <row r="95" spans="2:14">
      <c r="B95" s="4"/>
      <c r="N95" s="5"/>
    </row>
    <row r="96" spans="2:14">
      <c r="B96" s="4"/>
      <c r="N96" s="5"/>
    </row>
    <row r="97" spans="2:14">
      <c r="B97" s="4"/>
      <c r="N97" s="5"/>
    </row>
    <row r="98" spans="2:14">
      <c r="B98" s="4"/>
      <c r="N98" s="5"/>
    </row>
    <row r="99" spans="2:14">
      <c r="B99" s="4"/>
      <c r="N99" s="5"/>
    </row>
    <row r="100" spans="2:14">
      <c r="B100" s="4"/>
      <c r="N100" s="5"/>
    </row>
    <row r="101" spans="2:14">
      <c r="B101" s="4"/>
      <c r="N101" s="5"/>
    </row>
    <row r="102" spans="2:14">
      <c r="B102" s="4"/>
      <c r="N102" s="5"/>
    </row>
    <row r="103" spans="2:14">
      <c r="B103" s="4"/>
      <c r="N103" s="5"/>
    </row>
    <row r="104" spans="2:14">
      <c r="B104" s="4"/>
      <c r="N104" s="5"/>
    </row>
    <row r="105" spans="2:14">
      <c r="B105" s="4"/>
      <c r="N105" s="5"/>
    </row>
    <row r="106" spans="2:14">
      <c r="B106" s="4"/>
      <c r="N106" s="5"/>
    </row>
    <row r="107" spans="2:14">
      <c r="B107" s="4"/>
      <c r="N107" s="5"/>
    </row>
    <row r="108" spans="2:14">
      <c r="B108" s="4"/>
      <c r="N108" s="5"/>
    </row>
    <row r="109" spans="2:14">
      <c r="B109" s="4"/>
      <c r="N109" s="5"/>
    </row>
    <row r="110" spans="2:14">
      <c r="B110" s="4"/>
      <c r="N110" s="5"/>
    </row>
    <row r="111" spans="2:14">
      <c r="B111" s="4"/>
      <c r="N111" s="5"/>
    </row>
    <row r="112" spans="2:14">
      <c r="B112" s="4"/>
      <c r="N112" s="5"/>
    </row>
    <row r="113" spans="2:14">
      <c r="B113" s="4"/>
      <c r="N113" s="5"/>
    </row>
    <row r="114" spans="2:14">
      <c r="B114" s="4"/>
      <c r="N114" s="5"/>
    </row>
    <row r="115" spans="2:14">
      <c r="B115" s="4"/>
      <c r="N115" s="5"/>
    </row>
    <row r="116" spans="2:14">
      <c r="B116" s="4"/>
      <c r="N116" s="5"/>
    </row>
    <row r="117" spans="2:14">
      <c r="B117" s="4"/>
      <c r="N117" s="5"/>
    </row>
    <row r="118" spans="2:14">
      <c r="B118" s="4"/>
      <c r="N118" s="5"/>
    </row>
    <row r="119" spans="2:14">
      <c r="B119" s="4"/>
      <c r="N119" s="5"/>
    </row>
    <row r="120" spans="2:14">
      <c r="B120" s="4"/>
      <c r="N120" s="5"/>
    </row>
    <row r="121" spans="2:14">
      <c r="B121" s="4"/>
      <c r="N121" s="5"/>
    </row>
    <row r="122" spans="2:14">
      <c r="B122" s="4"/>
      <c r="N122" s="5"/>
    </row>
    <row r="123" spans="2:14">
      <c r="B123" s="4"/>
      <c r="N123" s="5"/>
    </row>
    <row r="124" spans="2:14">
      <c r="B124" s="4"/>
      <c r="N124" s="5"/>
    </row>
    <row r="125" spans="2:14">
      <c r="B125" s="4"/>
      <c r="N125" s="5"/>
    </row>
    <row r="126" spans="2:14">
      <c r="B126" s="4"/>
      <c r="N126" s="5"/>
    </row>
    <row r="127" spans="2:14">
      <c r="B127" s="4"/>
      <c r="N127" s="5"/>
    </row>
    <row r="128" spans="2:14">
      <c r="B128" s="4"/>
      <c r="N128" s="5"/>
    </row>
    <row r="129" spans="2:14">
      <c r="B129" s="4"/>
      <c r="N129" s="5"/>
    </row>
    <row r="130" spans="2:14">
      <c r="B130" s="4"/>
      <c r="N130" s="5"/>
    </row>
    <row r="131" spans="2:14">
      <c r="B131" s="4"/>
      <c r="N131" s="5"/>
    </row>
    <row r="132" spans="2:14">
      <c r="B132" s="4"/>
      <c r="N132" s="5"/>
    </row>
    <row r="133" spans="2:14">
      <c r="B133" s="4"/>
      <c r="N133" s="5"/>
    </row>
    <row r="134" spans="2:14">
      <c r="B134" s="4"/>
      <c r="N134" s="5"/>
    </row>
    <row r="135" spans="2:14">
      <c r="B135" s="4"/>
      <c r="N135" s="5"/>
    </row>
    <row r="136" spans="2:14">
      <c r="B136" s="4"/>
      <c r="N136" s="5"/>
    </row>
    <row r="137" spans="2:14">
      <c r="B137" s="4"/>
      <c r="N137" s="5"/>
    </row>
    <row r="138" spans="2:14">
      <c r="B138" s="4"/>
      <c r="N138" s="5"/>
    </row>
    <row r="139" spans="2:14">
      <c r="B139" s="4"/>
      <c r="N139" s="5"/>
    </row>
    <row r="140" spans="2:14">
      <c r="B140" s="4"/>
      <c r="N140" s="5"/>
    </row>
    <row r="141" spans="2:14">
      <c r="B141" s="4"/>
      <c r="N141" s="5"/>
    </row>
    <row r="142" spans="2:14">
      <c r="B142" s="4"/>
      <c r="N142" s="5"/>
    </row>
    <row r="143" spans="2:14">
      <c r="B143" s="4"/>
      <c r="N143" s="5"/>
    </row>
    <row r="144" spans="2:14">
      <c r="B144" s="4"/>
      <c r="N144" s="5"/>
    </row>
    <row r="145" spans="2:14">
      <c r="B145" s="4"/>
      <c r="N145" s="5"/>
    </row>
    <row r="146" spans="2:14">
      <c r="B146" s="4"/>
      <c r="N146" s="5"/>
    </row>
    <row r="147" spans="2:14">
      <c r="B147" s="4"/>
      <c r="N147" s="5"/>
    </row>
    <row r="148" spans="2:14">
      <c r="B148" s="4"/>
      <c r="N148" s="5"/>
    </row>
    <row r="149" spans="2:14">
      <c r="B149" s="4"/>
      <c r="N149" s="5"/>
    </row>
    <row r="150" spans="2:14">
      <c r="B150" s="4"/>
      <c r="N150" s="5"/>
    </row>
    <row r="151" spans="2:14">
      <c r="B151" s="4"/>
      <c r="N151" s="5"/>
    </row>
    <row r="152" spans="2:14">
      <c r="B152" s="4"/>
      <c r="N152" s="5"/>
    </row>
    <row r="153" spans="2:14">
      <c r="B153" s="4"/>
      <c r="N153" s="5"/>
    </row>
    <row r="154" spans="2:14">
      <c r="B154" s="4"/>
      <c r="N154" s="5"/>
    </row>
    <row r="155" spans="2:14">
      <c r="B155" s="4"/>
      <c r="N155" s="5"/>
    </row>
    <row r="156" spans="2:14">
      <c r="B156" s="4"/>
      <c r="N156" s="5"/>
    </row>
    <row r="157" spans="2:14">
      <c r="B157" s="4"/>
      <c r="N157" s="5"/>
    </row>
    <row r="158" spans="2:14">
      <c r="B158" s="4"/>
      <c r="N158" s="5"/>
    </row>
    <row r="159" spans="2:14">
      <c r="B159" s="4"/>
      <c r="N159" s="5"/>
    </row>
    <row r="160" spans="2:14">
      <c r="B160" s="4"/>
      <c r="N160" s="5"/>
    </row>
    <row r="161" spans="2:14">
      <c r="B161" s="4"/>
      <c r="N161" s="5"/>
    </row>
    <row r="162" spans="2:14">
      <c r="B162" s="4"/>
      <c r="N162" s="5"/>
    </row>
    <row r="163" spans="2:14">
      <c r="B163" s="4"/>
      <c r="N163" s="5"/>
    </row>
    <row r="164" spans="2:14">
      <c r="B164" s="4"/>
      <c r="N164" s="5"/>
    </row>
    <row r="165" spans="2:14">
      <c r="B165" s="4"/>
      <c r="N165" s="5"/>
    </row>
    <row r="166" spans="2:14">
      <c r="B166" s="4"/>
      <c r="N166" s="5"/>
    </row>
    <row r="167" spans="2:14">
      <c r="B167" s="4"/>
      <c r="N167" s="5"/>
    </row>
    <row r="168" spans="2:14">
      <c r="B168" s="4"/>
      <c r="N168" s="5"/>
    </row>
    <row r="169" spans="2:14">
      <c r="B169" s="4"/>
      <c r="N169" s="5"/>
    </row>
    <row r="170" spans="2:14">
      <c r="B170" s="4"/>
      <c r="N170" s="5"/>
    </row>
    <row r="171" spans="2:14">
      <c r="B171" s="4"/>
      <c r="N171" s="5"/>
    </row>
    <row r="172" spans="2:14">
      <c r="B172" s="4"/>
      <c r="N172" s="5"/>
    </row>
    <row r="173" spans="2:14">
      <c r="B173" s="4"/>
      <c r="N173" s="5"/>
    </row>
    <row r="174" spans="2:14">
      <c r="B174" s="4"/>
      <c r="N174" s="5"/>
    </row>
    <row r="175" spans="2:14">
      <c r="B175" s="4"/>
      <c r="N175" s="5"/>
    </row>
    <row r="176" spans="2:14">
      <c r="B176" s="4"/>
      <c r="N176" s="5"/>
    </row>
    <row r="177" spans="2:14">
      <c r="B177" s="4"/>
      <c r="N177" s="5"/>
    </row>
    <row r="178" spans="2:14">
      <c r="B178" s="4"/>
      <c r="N178" s="5"/>
    </row>
    <row r="179" spans="2:14">
      <c r="B179" s="4"/>
      <c r="N179" s="5"/>
    </row>
    <row r="180" spans="2:14">
      <c r="B180" s="4"/>
      <c r="N180" s="5"/>
    </row>
    <row r="181" spans="2:14">
      <c r="B181" s="4"/>
      <c r="N181" s="5"/>
    </row>
    <row r="182" spans="2:14">
      <c r="B182" s="4"/>
      <c r="N182" s="5"/>
    </row>
    <row r="183" spans="2:14">
      <c r="B183" s="4"/>
      <c r="N183" s="5"/>
    </row>
    <row r="184" spans="2:14">
      <c r="B184" s="4"/>
      <c r="N184" s="5"/>
    </row>
    <row r="185" spans="2:14">
      <c r="B185" s="4"/>
      <c r="N185" s="5"/>
    </row>
    <row r="186" spans="2:14">
      <c r="B186" s="4"/>
      <c r="N186" s="5"/>
    </row>
    <row r="187" spans="2:14">
      <c r="B187" s="4"/>
      <c r="N187" s="5"/>
    </row>
    <row r="188" spans="2:14">
      <c r="B188" s="4"/>
      <c r="N188" s="5"/>
    </row>
    <row r="189" spans="2:14">
      <c r="B189" s="4"/>
      <c r="N189" s="5"/>
    </row>
    <row r="190" spans="2:14">
      <c r="B190" s="4"/>
      <c r="N190" s="5"/>
    </row>
    <row r="191" spans="2:14">
      <c r="B191" s="4"/>
      <c r="N191" s="5"/>
    </row>
    <row r="192" spans="2:14">
      <c r="B192" s="4"/>
      <c r="N192" s="5"/>
    </row>
    <row r="193" spans="2:14">
      <c r="B193" s="4"/>
      <c r="N193" s="5"/>
    </row>
    <row r="194" spans="2:14">
      <c r="B194" s="4"/>
      <c r="N194" s="5"/>
    </row>
    <row r="195" spans="2:14">
      <c r="B195" s="4"/>
      <c r="N195" s="5"/>
    </row>
    <row r="196" spans="2:14">
      <c r="B196" s="4"/>
      <c r="N196" s="5"/>
    </row>
    <row r="197" spans="2:14">
      <c r="B197" s="4"/>
      <c r="N197" s="5"/>
    </row>
    <row r="198" spans="2:14">
      <c r="B198" s="4"/>
      <c r="N198" s="5"/>
    </row>
    <row r="199" spans="2:14">
      <c r="B199" s="4"/>
      <c r="N199" s="5"/>
    </row>
    <row r="200" spans="2:14">
      <c r="B200" s="4"/>
      <c r="N200" s="5"/>
    </row>
    <row r="201" spans="2:14">
      <c r="B201" s="4"/>
      <c r="N201" s="5"/>
    </row>
    <row r="202" spans="2:14">
      <c r="B202" s="4"/>
      <c r="N202" s="5"/>
    </row>
    <row r="203" spans="2:14">
      <c r="B203" s="4"/>
      <c r="N203" s="5"/>
    </row>
    <row r="204" spans="2:14">
      <c r="B204" s="4"/>
      <c r="N204" s="5"/>
    </row>
    <row r="205" spans="2:14">
      <c r="B205" s="4"/>
      <c r="N205" s="5"/>
    </row>
    <row r="206" spans="2:14">
      <c r="B206" s="4"/>
      <c r="N206" s="5"/>
    </row>
    <row r="207" spans="2:14">
      <c r="B207" s="4"/>
      <c r="N207" s="5"/>
    </row>
    <row r="208" spans="2:14">
      <c r="B208" s="4"/>
      <c r="N208" s="5"/>
    </row>
    <row r="209" spans="2:14">
      <c r="B209" s="4"/>
      <c r="N209" s="5"/>
    </row>
    <row r="210" spans="2:14">
      <c r="B210" s="4"/>
      <c r="N210" s="5"/>
    </row>
    <row r="211" spans="2:14">
      <c r="B211" s="4"/>
      <c r="N211" s="5"/>
    </row>
    <row r="212" spans="2:14">
      <c r="B212" s="4"/>
      <c r="N212" s="5"/>
    </row>
    <row r="213" spans="2:14">
      <c r="B213" s="4"/>
      <c r="N213" s="5"/>
    </row>
    <row r="214" spans="2:14">
      <c r="B214" s="4"/>
      <c r="N214" s="5"/>
    </row>
    <row r="215" spans="2:14">
      <c r="B215" s="4"/>
      <c r="N215" s="5"/>
    </row>
    <row r="216" spans="2:14">
      <c r="B216" s="4"/>
      <c r="N216" s="5"/>
    </row>
    <row r="217" spans="2:14">
      <c r="B217" s="4"/>
      <c r="N217" s="5"/>
    </row>
    <row r="218" spans="2:14">
      <c r="B218" s="4"/>
      <c r="N218" s="5"/>
    </row>
    <row r="219" spans="2:14">
      <c r="B219" s="4"/>
      <c r="N219" s="5"/>
    </row>
    <row r="220" spans="2:14">
      <c r="B220" s="4"/>
      <c r="N220" s="5"/>
    </row>
    <row r="221" spans="2:14">
      <c r="B221" s="4"/>
      <c r="N221" s="5"/>
    </row>
    <row r="222" spans="2:14">
      <c r="B222" s="4"/>
      <c r="N222" s="5"/>
    </row>
    <row r="223" spans="2:14">
      <c r="B223" s="4"/>
      <c r="N223" s="5"/>
    </row>
    <row r="224" spans="2:14">
      <c r="B224" s="4"/>
      <c r="N224" s="5"/>
    </row>
    <row r="225" spans="2:14">
      <c r="B225" s="4"/>
      <c r="N225" s="5"/>
    </row>
    <row r="226" spans="2:14">
      <c r="B226" s="4"/>
      <c r="N226" s="5"/>
    </row>
    <row r="227" spans="2:14">
      <c r="B227" s="4"/>
      <c r="N227" s="5"/>
    </row>
    <row r="228" spans="2:14">
      <c r="B228" s="4"/>
      <c r="N228" s="5"/>
    </row>
    <row r="229" spans="2:14">
      <c r="B229" s="4"/>
      <c r="N229" s="5"/>
    </row>
    <row r="230" spans="2:14">
      <c r="B230" s="4"/>
      <c r="N230" s="5"/>
    </row>
    <row r="231" spans="2:14">
      <c r="B231" s="4"/>
      <c r="N231" s="5"/>
    </row>
    <row r="232" spans="2:14">
      <c r="B232" s="4"/>
      <c r="N232" s="5"/>
    </row>
    <row r="233" spans="2:14">
      <c r="B233" s="4"/>
      <c r="N233" s="5"/>
    </row>
    <row r="234" spans="2:14">
      <c r="B234" s="4"/>
      <c r="N234" s="5"/>
    </row>
    <row r="235" spans="2:14">
      <c r="B235" s="4"/>
      <c r="N235" s="5"/>
    </row>
    <row r="236" spans="2:14">
      <c r="B236" s="4"/>
      <c r="N236" s="5"/>
    </row>
    <row r="237" spans="2:14">
      <c r="B237" s="4"/>
      <c r="N237" s="5"/>
    </row>
    <row r="238" spans="2:14">
      <c r="B238" s="4"/>
      <c r="N238" s="5"/>
    </row>
    <row r="239" spans="2:14">
      <c r="B239" s="4"/>
      <c r="N239" s="5"/>
    </row>
    <row r="240" spans="2:14">
      <c r="B240" s="4"/>
      <c r="N240" s="5"/>
    </row>
    <row r="241" spans="2:14">
      <c r="B241" s="4"/>
      <c r="N241" s="5"/>
    </row>
    <row r="242" spans="2:14">
      <c r="B242" s="4"/>
      <c r="N242" s="5"/>
    </row>
    <row r="243" spans="2:14">
      <c r="B243" s="4"/>
      <c r="N243" s="5"/>
    </row>
    <row r="244" spans="2:14">
      <c r="B244" s="4"/>
      <c r="N244" s="5"/>
    </row>
    <row r="245" spans="2:14">
      <c r="B245" s="4"/>
      <c r="N245" s="5"/>
    </row>
    <row r="246" spans="2:14">
      <c r="B246" s="4"/>
      <c r="N246" s="5"/>
    </row>
    <row r="247" spans="2:14">
      <c r="B247" s="4"/>
      <c r="N247" s="5"/>
    </row>
    <row r="248" spans="2:14">
      <c r="B248" s="4"/>
      <c r="N248" s="5"/>
    </row>
    <row r="249" spans="2:14">
      <c r="B249" s="4"/>
      <c r="N249" s="5"/>
    </row>
    <row r="250" spans="2:14">
      <c r="B250" s="4"/>
      <c r="N250" s="5"/>
    </row>
    <row r="251" spans="2:14">
      <c r="B251" s="4"/>
      <c r="N251" s="5"/>
    </row>
    <row r="252" spans="2:14">
      <c r="B252" s="4"/>
      <c r="N252" s="5"/>
    </row>
    <row r="253" spans="2:14">
      <c r="B253" s="4"/>
      <c r="N253" s="5"/>
    </row>
    <row r="254" spans="2:14">
      <c r="B254" s="4"/>
      <c r="N254" s="5"/>
    </row>
    <row r="255" spans="2:14">
      <c r="B255" s="4"/>
      <c r="N255" s="5"/>
    </row>
    <row r="256" spans="2:14">
      <c r="B256" s="4"/>
      <c r="N256" s="5"/>
    </row>
    <row r="257" spans="2:14">
      <c r="B257" s="4"/>
      <c r="N257" s="5"/>
    </row>
    <row r="258" spans="2:14">
      <c r="B258" s="4"/>
      <c r="N258" s="5"/>
    </row>
    <row r="259" spans="2:14">
      <c r="B259" s="4"/>
      <c r="N259" s="5"/>
    </row>
    <row r="260" spans="2:14">
      <c r="B260" s="4"/>
      <c r="N260" s="5"/>
    </row>
    <row r="261" spans="2:14">
      <c r="B261" s="4"/>
      <c r="N261" s="5"/>
    </row>
    <row r="262" spans="2:14">
      <c r="B262" s="4"/>
      <c r="N262" s="5"/>
    </row>
    <row r="263" spans="2:14">
      <c r="B263" s="4"/>
      <c r="N263" s="5"/>
    </row>
    <row r="264" spans="2:14">
      <c r="B264" s="4"/>
      <c r="N264" s="5"/>
    </row>
    <row r="265" spans="2:14">
      <c r="B265" s="4"/>
      <c r="N265" s="5"/>
    </row>
    <row r="266" spans="2:14">
      <c r="B266" s="4"/>
      <c r="N266" s="5"/>
    </row>
    <row r="267" spans="2:14">
      <c r="B267" s="4"/>
      <c r="N267" s="5"/>
    </row>
    <row r="268" spans="2:14">
      <c r="B268" s="4"/>
      <c r="N268" s="5"/>
    </row>
    <row r="269" spans="2:14">
      <c r="B269" s="4"/>
      <c r="N269" s="5"/>
    </row>
    <row r="270" spans="2:14">
      <c r="B270" s="4"/>
      <c r="N270" s="5"/>
    </row>
    <row r="271" spans="2:14">
      <c r="B271" s="4"/>
      <c r="N271" s="5"/>
    </row>
    <row r="272" spans="2:14">
      <c r="B272" s="4"/>
      <c r="N272" s="5"/>
    </row>
    <row r="273" spans="2:14">
      <c r="B273" s="4"/>
      <c r="N273" s="5"/>
    </row>
    <row r="274" spans="2:14">
      <c r="B274" s="4"/>
      <c r="N274" s="5"/>
    </row>
    <row r="275" spans="2:14">
      <c r="B275" s="4"/>
      <c r="N275" s="5"/>
    </row>
    <row r="276" spans="2:14">
      <c r="B276" s="4"/>
      <c r="N276" s="5"/>
    </row>
    <row r="277" spans="2:14">
      <c r="B277" s="4"/>
      <c r="N277" s="5"/>
    </row>
    <row r="278" spans="2:14">
      <c r="B278" s="4"/>
      <c r="N278" s="5"/>
    </row>
    <row r="279" spans="2:14">
      <c r="B279" s="4"/>
      <c r="N279" s="5"/>
    </row>
    <row r="280" spans="2:14">
      <c r="B280" s="4"/>
      <c r="N280" s="5"/>
    </row>
    <row r="281" spans="2:14">
      <c r="B281" s="4"/>
      <c r="N281" s="5"/>
    </row>
    <row r="282" spans="2:14">
      <c r="B282" s="4"/>
      <c r="N282" s="5"/>
    </row>
    <row r="283" spans="2:14">
      <c r="B283" s="4"/>
      <c r="N283" s="5"/>
    </row>
    <row r="284" spans="2:14">
      <c r="B284" s="4"/>
      <c r="N284" s="5"/>
    </row>
    <row r="285" spans="2:14">
      <c r="B285" s="4"/>
      <c r="N285" s="5"/>
    </row>
    <row r="286" spans="2:14">
      <c r="B286" s="4"/>
      <c r="N286" s="5"/>
    </row>
    <row r="287" spans="2:14">
      <c r="B287" s="4"/>
      <c r="N287" s="5"/>
    </row>
    <row r="288" spans="2:14">
      <c r="B288" s="4"/>
      <c r="N288" s="5"/>
    </row>
    <row r="289" spans="2:14">
      <c r="B289" s="4"/>
      <c r="N289" s="5"/>
    </row>
    <row r="290" spans="2:14">
      <c r="B290" s="4"/>
      <c r="N290" s="5"/>
    </row>
    <row r="291" spans="2:14">
      <c r="B291" s="4"/>
      <c r="N291" s="5"/>
    </row>
    <row r="292" spans="2:14">
      <c r="B292" s="4"/>
      <c r="N292" s="5"/>
    </row>
    <row r="293" spans="2:14">
      <c r="B293" s="4"/>
      <c r="N293" s="5"/>
    </row>
    <row r="294" spans="2:14">
      <c r="B294" s="4"/>
      <c r="N294" s="5"/>
    </row>
    <row r="295" spans="2:14">
      <c r="B295" s="4"/>
      <c r="N295" s="5"/>
    </row>
    <row r="296" spans="2:14">
      <c r="B296" s="4"/>
      <c r="N296" s="5"/>
    </row>
    <row r="297" spans="2:14">
      <c r="B297" s="4"/>
      <c r="N297" s="5"/>
    </row>
    <row r="298" spans="2:14">
      <c r="B298" s="4"/>
      <c r="N298" s="5"/>
    </row>
    <row r="299" spans="2:14">
      <c r="B299" s="4"/>
      <c r="N299" s="5"/>
    </row>
    <row r="300" spans="2:14">
      <c r="B300" s="4"/>
      <c r="N300" s="5"/>
    </row>
    <row r="301" spans="2:14">
      <c r="B301" s="4"/>
      <c r="N301" s="5"/>
    </row>
    <row r="302" spans="2:14">
      <c r="B302" s="4"/>
      <c r="N302" s="5"/>
    </row>
    <row r="303" spans="2:14">
      <c r="B303" s="4"/>
      <c r="N303" s="5"/>
    </row>
    <row r="304" spans="2:14">
      <c r="B304" s="4"/>
      <c r="N304" s="5"/>
    </row>
    <row r="305" spans="2:14">
      <c r="B305" s="4"/>
      <c r="N305" s="5"/>
    </row>
    <row r="306" spans="2:14">
      <c r="B306" s="4"/>
      <c r="N306" s="5"/>
    </row>
    <row r="307" spans="2:14">
      <c r="B307" s="4"/>
      <c r="N307" s="5"/>
    </row>
    <row r="308" spans="2:14">
      <c r="B308" s="4"/>
      <c r="N308" s="5"/>
    </row>
    <row r="309" spans="2:14">
      <c r="B309" s="4"/>
      <c r="N309" s="5"/>
    </row>
    <row r="310" spans="2:14">
      <c r="B310" s="4"/>
      <c r="N310" s="5"/>
    </row>
    <row r="311" spans="2:14">
      <c r="B311" s="4"/>
      <c r="N311" s="5"/>
    </row>
    <row r="312" spans="2:14">
      <c r="B312" s="4"/>
      <c r="N312" s="5"/>
    </row>
    <row r="313" spans="2:14">
      <c r="B313" s="4"/>
      <c r="N313" s="5"/>
    </row>
    <row r="314" spans="2:14">
      <c r="B314" s="4"/>
      <c r="N314" s="5"/>
    </row>
    <row r="315" spans="2:14">
      <c r="B315" s="4"/>
      <c r="N315" s="5"/>
    </row>
    <row r="316" spans="2:14">
      <c r="B316" s="4"/>
      <c r="N316" s="5"/>
    </row>
    <row r="317" spans="2:14">
      <c r="B317" s="4"/>
      <c r="N317" s="5"/>
    </row>
    <row r="318" spans="2:14">
      <c r="B318" s="4"/>
      <c r="N318" s="5"/>
    </row>
    <row r="319" spans="2:14">
      <c r="B319" s="4"/>
      <c r="N319" s="5"/>
    </row>
    <row r="320" spans="2:14">
      <c r="B320" s="4"/>
      <c r="N320" s="5"/>
    </row>
    <row r="321" spans="2:14">
      <c r="B321" s="4"/>
      <c r="N321" s="5"/>
    </row>
    <row r="322" spans="2:14">
      <c r="B322" s="4"/>
      <c r="N322" s="5"/>
    </row>
    <row r="323" spans="2:14">
      <c r="B323" s="4"/>
      <c r="N323" s="5"/>
    </row>
    <row r="324" spans="2:14">
      <c r="B324" s="4"/>
      <c r="N324" s="5"/>
    </row>
    <row r="325" spans="2:14">
      <c r="B325" s="4"/>
      <c r="N325" s="5"/>
    </row>
    <row r="326" spans="2:14">
      <c r="B326" s="4"/>
      <c r="N326" s="5"/>
    </row>
    <row r="327" spans="2:14">
      <c r="B327" s="4"/>
      <c r="N327" s="5"/>
    </row>
    <row r="328" spans="2:14">
      <c r="B328" s="4"/>
      <c r="N328" s="5"/>
    </row>
    <row r="329" spans="2:14">
      <c r="B329" s="4"/>
      <c r="N329" s="5"/>
    </row>
    <row r="330" spans="2:14">
      <c r="B330" s="4"/>
      <c r="N330" s="5"/>
    </row>
    <row r="331" spans="2:14">
      <c r="B331" s="4"/>
      <c r="N331" s="5"/>
    </row>
    <row r="332" spans="2:14">
      <c r="B332" s="4"/>
      <c r="N332" s="5"/>
    </row>
    <row r="333" spans="2:14">
      <c r="B333" s="4"/>
      <c r="N333" s="5"/>
    </row>
    <row r="334" spans="2:14">
      <c r="B334" s="4"/>
      <c r="N334" s="5"/>
    </row>
    <row r="335" spans="2:14">
      <c r="B335" s="4"/>
      <c r="N335" s="5"/>
    </row>
    <row r="336" spans="2:14">
      <c r="B336" s="4"/>
      <c r="N336" s="5"/>
    </row>
    <row r="337" spans="2:14">
      <c r="B337" s="4"/>
      <c r="N337" s="5"/>
    </row>
    <row r="338" spans="2:14">
      <c r="B338" s="4"/>
      <c r="N338" s="5"/>
    </row>
    <row r="339" spans="2:14">
      <c r="B339" s="4"/>
      <c r="N339" s="5"/>
    </row>
    <row r="340" spans="2:14">
      <c r="B340" s="4"/>
      <c r="N340" s="5"/>
    </row>
    <row r="341" spans="2:14">
      <c r="B341" s="4"/>
      <c r="N341" s="5"/>
    </row>
    <row r="342" spans="2:14">
      <c r="B342" s="4"/>
      <c r="N342" s="5"/>
    </row>
    <row r="343" spans="2:14">
      <c r="B343" s="4"/>
      <c r="N343" s="5"/>
    </row>
    <row r="344" spans="2:14">
      <c r="B344" s="4"/>
      <c r="N344" s="5"/>
    </row>
    <row r="345" spans="2:14">
      <c r="B345" s="4"/>
      <c r="N345" s="5"/>
    </row>
    <row r="346" spans="2:14">
      <c r="B346" s="4"/>
      <c r="N346" s="5"/>
    </row>
    <row r="347" spans="2:14">
      <c r="B347" s="4"/>
      <c r="N347" s="5"/>
    </row>
    <row r="348" spans="2:14">
      <c r="B348" s="4"/>
      <c r="N348" s="5"/>
    </row>
    <row r="349" spans="2:14">
      <c r="B349" s="4"/>
      <c r="N349" s="5"/>
    </row>
    <row r="350" spans="2:14">
      <c r="B350" s="4"/>
      <c r="N350" s="5"/>
    </row>
    <row r="351" spans="2:14">
      <c r="B351" s="4"/>
      <c r="N351" s="5"/>
    </row>
    <row r="352" spans="2:14">
      <c r="B352" s="4"/>
      <c r="N352" s="5"/>
    </row>
    <row r="353" spans="2:14">
      <c r="B353" s="4"/>
      <c r="N353" s="5"/>
    </row>
    <row r="354" spans="2:14">
      <c r="B354" s="4"/>
      <c r="N354" s="5"/>
    </row>
    <row r="355" spans="2:14">
      <c r="B355" s="4"/>
      <c r="N355" s="5"/>
    </row>
    <row r="356" spans="2:14">
      <c r="B356" s="4"/>
      <c r="N356" s="5"/>
    </row>
    <row r="357" spans="2:14">
      <c r="B357" s="4"/>
      <c r="N357" s="5"/>
    </row>
    <row r="358" spans="2:14">
      <c r="B358" s="4"/>
      <c r="N358" s="5"/>
    </row>
    <row r="359" spans="2:14">
      <c r="B359" s="4"/>
      <c r="N359" s="5"/>
    </row>
    <row r="360" spans="2:14">
      <c r="B360" s="4"/>
      <c r="N360" s="5"/>
    </row>
    <row r="361" spans="2:14">
      <c r="B361" s="4"/>
      <c r="N361" s="5"/>
    </row>
    <row r="362" spans="2:14">
      <c r="B362" s="4"/>
      <c r="N362" s="5"/>
    </row>
    <row r="363" spans="2:14">
      <c r="B363" s="4"/>
      <c r="N363" s="5"/>
    </row>
    <row r="364" spans="2:14">
      <c r="B364" s="4"/>
      <c r="N364" s="5"/>
    </row>
    <row r="365" spans="2:14">
      <c r="B365" s="4"/>
      <c r="N365" s="5"/>
    </row>
    <row r="366" spans="2:14">
      <c r="B366" s="4"/>
      <c r="N366" s="5"/>
    </row>
    <row r="367" spans="2:14">
      <c r="B367" s="4"/>
      <c r="N367" s="5"/>
    </row>
    <row r="368" spans="2:14">
      <c r="B368" s="4"/>
      <c r="N368" s="5"/>
    </row>
    <row r="369" spans="2:14">
      <c r="B369" s="4"/>
      <c r="N369" s="5"/>
    </row>
    <row r="370" spans="2:14">
      <c r="B370" s="4"/>
      <c r="N370" s="5"/>
    </row>
    <row r="371" spans="2:14">
      <c r="B371" s="4"/>
      <c r="N371" s="5"/>
    </row>
    <row r="372" spans="2:14">
      <c r="B372" s="4"/>
      <c r="N372" s="5"/>
    </row>
    <row r="373" spans="2:14">
      <c r="B373" s="4"/>
      <c r="N373" s="5"/>
    </row>
    <row r="374" spans="2:14">
      <c r="B374" s="4"/>
      <c r="N374" s="5"/>
    </row>
    <row r="375" spans="2:14">
      <c r="B375" s="4"/>
      <c r="N375" s="5"/>
    </row>
    <row r="376" spans="2:14">
      <c r="B376" s="4"/>
      <c r="N376" s="5"/>
    </row>
    <row r="377" spans="2:14">
      <c r="B377" s="4"/>
      <c r="N377" s="5"/>
    </row>
    <row r="378" spans="2:14">
      <c r="B378" s="4"/>
      <c r="N378" s="5"/>
    </row>
    <row r="379" spans="2:14">
      <c r="B379" s="4"/>
      <c r="N379" s="5"/>
    </row>
    <row r="380" spans="2:14">
      <c r="B380" s="4"/>
      <c r="N380" s="5"/>
    </row>
    <row r="381" spans="2:14">
      <c r="B381" s="4"/>
      <c r="N381" s="5"/>
    </row>
    <row r="382" spans="2:14">
      <c r="B382" s="4"/>
      <c r="N382" s="5"/>
    </row>
    <row r="383" spans="2:14">
      <c r="B383" s="4"/>
      <c r="N383" s="5"/>
    </row>
    <row r="384" spans="2:14">
      <c r="B384" s="4"/>
      <c r="N384" s="5"/>
    </row>
    <row r="385" spans="2:14">
      <c r="B385" s="4"/>
      <c r="N385" s="5"/>
    </row>
    <row r="386" spans="2:14">
      <c r="B386" s="4"/>
      <c r="N386" s="5"/>
    </row>
    <row r="387" spans="2:14">
      <c r="B387" s="4"/>
      <c r="N387" s="5"/>
    </row>
    <row r="388" spans="2:14">
      <c r="B388" s="4"/>
      <c r="N388" s="5"/>
    </row>
    <row r="389" spans="2:14">
      <c r="B389" s="4"/>
      <c r="N389" s="5"/>
    </row>
    <row r="390" spans="2:14">
      <c r="B390" s="4"/>
      <c r="N390" s="5"/>
    </row>
    <row r="391" spans="2:14">
      <c r="B391" s="4"/>
      <c r="N391" s="5"/>
    </row>
    <row r="392" spans="2:14">
      <c r="B392" s="4"/>
      <c r="N392" s="5"/>
    </row>
    <row r="393" spans="2:14">
      <c r="B393" s="4"/>
      <c r="N393" s="5"/>
    </row>
    <row r="394" spans="2:14">
      <c r="B394" s="4"/>
      <c r="N394" s="5"/>
    </row>
    <row r="395" spans="2:14">
      <c r="B395" s="4"/>
      <c r="N395" s="5"/>
    </row>
    <row r="396" spans="2:14">
      <c r="B396" s="4"/>
      <c r="N396" s="5"/>
    </row>
    <row r="397" spans="2:14">
      <c r="B397" s="4"/>
      <c r="N397" s="5"/>
    </row>
    <row r="398" spans="2:14">
      <c r="B398" s="4"/>
      <c r="N398" s="5"/>
    </row>
    <row r="399" spans="2:14">
      <c r="B399" s="4"/>
      <c r="N399" s="5"/>
    </row>
    <row r="400" spans="2:14">
      <c r="B400" s="4"/>
      <c r="N400" s="5"/>
    </row>
    <row r="401" spans="2:14">
      <c r="B401" s="4"/>
      <c r="N401" s="5"/>
    </row>
    <row r="402" spans="2:14">
      <c r="B402" s="4"/>
      <c r="N402" s="5"/>
    </row>
    <row r="403" spans="2:14">
      <c r="B403" s="4"/>
      <c r="N403" s="5"/>
    </row>
    <row r="404" spans="2:14">
      <c r="B404" s="4"/>
      <c r="N404" s="5"/>
    </row>
    <row r="405" spans="2:14">
      <c r="B405" s="4"/>
      <c r="N405" s="5"/>
    </row>
    <row r="406" spans="2:14">
      <c r="B406" s="4"/>
      <c r="N406" s="5"/>
    </row>
    <row r="407" spans="2:14">
      <c r="B407" s="4"/>
      <c r="N407" s="5"/>
    </row>
    <row r="408" spans="2:14">
      <c r="B408" s="4"/>
      <c r="N408" s="5"/>
    </row>
    <row r="409" spans="2:14">
      <c r="B409" s="4"/>
      <c r="N409" s="5"/>
    </row>
    <row r="410" spans="2:14">
      <c r="B410" s="4"/>
      <c r="N410" s="5"/>
    </row>
    <row r="411" spans="2:14">
      <c r="B411" s="4"/>
      <c r="N411" s="5"/>
    </row>
    <row r="412" spans="2:14">
      <c r="B412" s="4"/>
      <c r="N412" s="5"/>
    </row>
    <row r="413" spans="2:14">
      <c r="B413" s="4"/>
      <c r="N413" s="5"/>
    </row>
    <row r="414" spans="2:14">
      <c r="B414" s="4"/>
      <c r="N414" s="5"/>
    </row>
    <row r="415" spans="2:14">
      <c r="B415" s="4"/>
      <c r="N415" s="5"/>
    </row>
    <row r="416" spans="2:14">
      <c r="B416" s="4"/>
      <c r="N416" s="5"/>
    </row>
    <row r="417" spans="2:14">
      <c r="B417" s="4"/>
      <c r="N417" s="5"/>
    </row>
    <row r="418" spans="2:14">
      <c r="B418" s="4"/>
      <c r="N418" s="5"/>
    </row>
    <row r="419" spans="2:14">
      <c r="B419" s="4"/>
      <c r="N419" s="5"/>
    </row>
    <row r="420" spans="2:14">
      <c r="B420" s="4"/>
      <c r="N420" s="5"/>
    </row>
    <row r="421" spans="2:14">
      <c r="B421" s="4"/>
      <c r="N421" s="5"/>
    </row>
    <row r="422" spans="2:14">
      <c r="B422" s="4"/>
      <c r="N422" s="5"/>
    </row>
    <row r="423" spans="2:14">
      <c r="B423" s="4"/>
      <c r="N423" s="5"/>
    </row>
    <row r="424" spans="2:14">
      <c r="B424" s="4"/>
      <c r="N424" s="5"/>
    </row>
    <row r="425" spans="2:14">
      <c r="B425" s="4"/>
      <c r="N425" s="5"/>
    </row>
    <row r="426" spans="2:14">
      <c r="B426" s="4"/>
      <c r="N426" s="5"/>
    </row>
    <row r="427" spans="2:14">
      <c r="B427" s="4"/>
      <c r="N427" s="5"/>
    </row>
    <row r="428" spans="2:14">
      <c r="B428" s="4"/>
      <c r="N428" s="5"/>
    </row>
    <row r="429" spans="2:14">
      <c r="B429" s="4"/>
      <c r="N429" s="5"/>
    </row>
    <row r="430" spans="2:14">
      <c r="B430" s="4"/>
      <c r="N430" s="5"/>
    </row>
    <row r="431" spans="2:14">
      <c r="B431" s="4"/>
      <c r="N431" s="5"/>
    </row>
    <row r="432" spans="2:14">
      <c r="B432" s="4"/>
      <c r="N432" s="5"/>
    </row>
    <row r="433" spans="2:14">
      <c r="B433" s="4"/>
      <c r="N433" s="5"/>
    </row>
    <row r="434" spans="2:14">
      <c r="B434" s="4"/>
      <c r="N434" s="5"/>
    </row>
    <row r="435" spans="2:14">
      <c r="B435" s="4"/>
      <c r="N435" s="5"/>
    </row>
    <row r="436" spans="2:14">
      <c r="B436" s="4"/>
      <c r="N436" s="5"/>
    </row>
    <row r="437" spans="2:14">
      <c r="B437" s="4"/>
      <c r="N437" s="5"/>
    </row>
    <row r="438" spans="2:14">
      <c r="B438" s="4"/>
      <c r="N438" s="5"/>
    </row>
    <row r="439" spans="2:14">
      <c r="B439" s="4"/>
      <c r="N439" s="5"/>
    </row>
    <row r="440" spans="2:14">
      <c r="B440" s="4"/>
      <c r="N440" s="5"/>
    </row>
    <row r="441" spans="2:14">
      <c r="B441" s="4"/>
      <c r="N441" s="5"/>
    </row>
    <row r="442" spans="2:14">
      <c r="B442" s="4"/>
      <c r="N442" s="5"/>
    </row>
    <row r="443" spans="2:14">
      <c r="B443" s="4"/>
      <c r="N443" s="5"/>
    </row>
    <row r="444" spans="2:14">
      <c r="B444" s="4"/>
      <c r="N444" s="5"/>
    </row>
    <row r="445" spans="2:14">
      <c r="B445" s="4"/>
      <c r="N445" s="5"/>
    </row>
    <row r="446" spans="2:14">
      <c r="B446" s="4"/>
      <c r="N446" s="5"/>
    </row>
    <row r="447" spans="2:14">
      <c r="B447" s="4"/>
      <c r="N447" s="5"/>
    </row>
    <row r="448" spans="2:14">
      <c r="B448" s="4"/>
      <c r="N448" s="5"/>
    </row>
    <row r="449" spans="2:14">
      <c r="B449" s="4"/>
      <c r="N449" s="5"/>
    </row>
    <row r="450" spans="2:14">
      <c r="B450" s="4"/>
      <c r="N450" s="5"/>
    </row>
    <row r="451" spans="2:14">
      <c r="B451" s="4"/>
      <c r="N451" s="5"/>
    </row>
    <row r="452" spans="2:14">
      <c r="B452" s="4"/>
      <c r="N452" s="5"/>
    </row>
    <row r="453" spans="2:14">
      <c r="B453" s="4"/>
      <c r="N453" s="5"/>
    </row>
    <row r="454" spans="2:14">
      <c r="B454" s="4"/>
      <c r="N454" s="5"/>
    </row>
    <row r="455" spans="2:14">
      <c r="B455" s="4"/>
      <c r="N455" s="5"/>
    </row>
    <row r="456" spans="2:14">
      <c r="B456" s="4"/>
      <c r="N456" s="5"/>
    </row>
    <row r="457" spans="2:14">
      <c r="B457" s="4"/>
      <c r="N457" s="5"/>
    </row>
    <row r="458" spans="2:14">
      <c r="B458" s="4"/>
      <c r="N458" s="5"/>
    </row>
    <row r="459" spans="2:14">
      <c r="B459" s="4"/>
      <c r="N459" s="5"/>
    </row>
    <row r="460" spans="2:14">
      <c r="B460" s="4"/>
      <c r="N460" s="5"/>
    </row>
    <row r="461" spans="2:14">
      <c r="B461" s="4"/>
      <c r="N461" s="5"/>
    </row>
    <row r="462" spans="2:14">
      <c r="B462" s="4"/>
      <c r="N462" s="5"/>
    </row>
    <row r="463" spans="2:14">
      <c r="B463" s="4"/>
      <c r="N463" s="5"/>
    </row>
    <row r="464" spans="2:14">
      <c r="B464" s="4"/>
      <c r="N464" s="5"/>
    </row>
    <row r="465" spans="2:14">
      <c r="B465" s="4"/>
      <c r="N465" s="5"/>
    </row>
    <row r="466" spans="2:14">
      <c r="B466" s="4"/>
      <c r="N466" s="5"/>
    </row>
    <row r="467" spans="2:14">
      <c r="B467" s="4"/>
      <c r="N467" s="5"/>
    </row>
    <row r="468" spans="2:14">
      <c r="B468" s="4"/>
      <c r="N468" s="5"/>
    </row>
    <row r="469" spans="2:14">
      <c r="B469" s="4"/>
      <c r="N469" s="5"/>
    </row>
    <row r="470" spans="2:14">
      <c r="B470" s="4"/>
      <c r="N470" s="5"/>
    </row>
    <row r="471" spans="2:14">
      <c r="B471" s="4"/>
      <c r="N471" s="5"/>
    </row>
    <row r="472" spans="2:14">
      <c r="B472" s="4"/>
      <c r="N472" s="5"/>
    </row>
    <row r="473" spans="2:14">
      <c r="B473" s="4"/>
      <c r="N473" s="5"/>
    </row>
    <row r="474" spans="2:14">
      <c r="B474" s="4"/>
      <c r="N474" s="5"/>
    </row>
    <row r="475" spans="2:14">
      <c r="B475" s="4"/>
      <c r="N475" s="5"/>
    </row>
    <row r="476" spans="2:14">
      <c r="B476" s="4"/>
      <c r="N476" s="5"/>
    </row>
    <row r="477" spans="2:14">
      <c r="B477" s="4"/>
      <c r="N477" s="5"/>
    </row>
    <row r="478" spans="2:14">
      <c r="B478" s="4"/>
      <c r="N478" s="5"/>
    </row>
    <row r="479" spans="2:14">
      <c r="B479" s="4"/>
      <c r="N479" s="5"/>
    </row>
    <row r="480" spans="2:14">
      <c r="B480" s="4"/>
      <c r="N480" s="5"/>
    </row>
    <row r="481" spans="2:14">
      <c r="B481" s="4"/>
      <c r="N481" s="5"/>
    </row>
    <row r="482" spans="2:14">
      <c r="B482" s="4"/>
      <c r="N482" s="5"/>
    </row>
    <row r="483" spans="2:14">
      <c r="B483" s="4"/>
      <c r="N483" s="5"/>
    </row>
    <row r="484" spans="2:14">
      <c r="B484" s="4"/>
      <c r="N484" s="5"/>
    </row>
    <row r="485" spans="2:14">
      <c r="B485" s="4"/>
      <c r="N485" s="5"/>
    </row>
    <row r="486" spans="2:14">
      <c r="B486" s="4"/>
      <c r="N486" s="5"/>
    </row>
    <row r="487" spans="2:14">
      <c r="B487" s="4"/>
      <c r="N487" s="5"/>
    </row>
    <row r="488" spans="2:14">
      <c r="B488" s="4"/>
      <c r="N488" s="5"/>
    </row>
    <row r="489" spans="2:14">
      <c r="B489" s="4"/>
      <c r="N489" s="5"/>
    </row>
    <row r="490" spans="2:14">
      <c r="B490" s="4"/>
      <c r="N490" s="5"/>
    </row>
    <row r="491" spans="2:14">
      <c r="B491" s="4"/>
      <c r="N491" s="5"/>
    </row>
    <row r="492" spans="2:14">
      <c r="B492" s="4"/>
      <c r="N492" s="5"/>
    </row>
    <row r="493" spans="2:14">
      <c r="B493" s="4"/>
      <c r="N493" s="5"/>
    </row>
    <row r="494" spans="2:14">
      <c r="B494" s="4"/>
      <c r="N494" s="5"/>
    </row>
    <row r="495" spans="2:14">
      <c r="B495" s="4"/>
      <c r="N495" s="5"/>
    </row>
    <row r="496" spans="2:14">
      <c r="B496" s="4"/>
      <c r="N496" s="5"/>
    </row>
    <row r="497" spans="2:14">
      <c r="B497" s="4"/>
      <c r="N497" s="5"/>
    </row>
    <row r="498" spans="2:14">
      <c r="B498" s="4"/>
      <c r="N498" s="5"/>
    </row>
    <row r="499" spans="2:14">
      <c r="B499" s="4"/>
      <c r="N499" s="5"/>
    </row>
    <row r="500" spans="2:14">
      <c r="B500" s="4"/>
      <c r="N500" s="5"/>
    </row>
    <row r="501" spans="2:14">
      <c r="B501" s="4"/>
      <c r="N501" s="5"/>
    </row>
    <row r="502" spans="2:14">
      <c r="B502" s="4"/>
      <c r="N502" s="5"/>
    </row>
    <row r="503" spans="2:14">
      <c r="B503" s="4"/>
      <c r="N503" s="5"/>
    </row>
    <row r="504" spans="2:14">
      <c r="B504" s="4"/>
      <c r="N504" s="5"/>
    </row>
    <row r="505" spans="2:14">
      <c r="B505" s="4"/>
      <c r="N505" s="5"/>
    </row>
    <row r="506" spans="2:14">
      <c r="B506" s="4"/>
      <c r="N506" s="5"/>
    </row>
    <row r="507" spans="2:14">
      <c r="B507" s="4"/>
      <c r="N507" s="5"/>
    </row>
    <row r="508" spans="2:14">
      <c r="B508" s="4"/>
      <c r="N508" s="5"/>
    </row>
    <row r="509" spans="2:14">
      <c r="B509" s="4"/>
      <c r="N509" s="5"/>
    </row>
    <row r="510" spans="2:14">
      <c r="B510" s="4"/>
      <c r="N510" s="5"/>
    </row>
    <row r="511" spans="2:14">
      <c r="B511" s="4"/>
      <c r="N511" s="5"/>
    </row>
    <row r="512" spans="2:14">
      <c r="B512" s="4"/>
      <c r="N512" s="5"/>
    </row>
    <row r="513" spans="2:14">
      <c r="B513" s="4"/>
      <c r="N513" s="5"/>
    </row>
    <row r="514" spans="2:14">
      <c r="B514" s="4"/>
      <c r="N514" s="5"/>
    </row>
    <row r="515" spans="2:14">
      <c r="B515" s="4"/>
      <c r="N515" s="5"/>
    </row>
    <row r="516" spans="2:14">
      <c r="B516" s="4"/>
      <c r="N516" s="5"/>
    </row>
    <row r="517" spans="2:14">
      <c r="B517" s="4"/>
      <c r="N517" s="5"/>
    </row>
    <row r="518" spans="2:14">
      <c r="B518" s="4"/>
      <c r="N518" s="5"/>
    </row>
    <row r="519" spans="2:14">
      <c r="B519" s="4"/>
      <c r="N519" s="5"/>
    </row>
    <row r="520" spans="2:14">
      <c r="B520" s="4"/>
      <c r="N520" s="5"/>
    </row>
    <row r="521" spans="2:14">
      <c r="B521" s="4"/>
      <c r="N521" s="5"/>
    </row>
    <row r="522" spans="2:14">
      <c r="B522" s="4"/>
      <c r="N522" s="5"/>
    </row>
    <row r="523" spans="2:14">
      <c r="B523" s="4"/>
      <c r="N523" s="5"/>
    </row>
    <row r="524" spans="2:14">
      <c r="B524" s="4"/>
      <c r="N524" s="5"/>
    </row>
    <row r="525" spans="2:14">
      <c r="B525" s="4"/>
      <c r="N525" s="5"/>
    </row>
    <row r="526" spans="2:14">
      <c r="B526" s="4"/>
      <c r="N526" s="5"/>
    </row>
    <row r="527" spans="2:14">
      <c r="B527" s="4"/>
      <c r="N527" s="5"/>
    </row>
    <row r="528" spans="2:14">
      <c r="B528" s="4"/>
      <c r="N528" s="5"/>
    </row>
    <row r="529" spans="2:14">
      <c r="B529" s="4"/>
      <c r="N529" s="5"/>
    </row>
    <row r="530" spans="2:14">
      <c r="B530" s="4"/>
      <c r="N530" s="5"/>
    </row>
    <row r="531" spans="2:14">
      <c r="B531" s="4"/>
      <c r="N531" s="5"/>
    </row>
    <row r="532" spans="2:14">
      <c r="B532" s="4"/>
      <c r="N532" s="5"/>
    </row>
    <row r="533" spans="2:14">
      <c r="B533" s="4"/>
      <c r="N533" s="5"/>
    </row>
    <row r="534" spans="2:14">
      <c r="B534" s="4"/>
      <c r="N534" s="5"/>
    </row>
    <row r="535" spans="2:14">
      <c r="B535" s="4"/>
      <c r="N535" s="5"/>
    </row>
    <row r="536" spans="2:14">
      <c r="B536" s="4"/>
      <c r="N536" s="5"/>
    </row>
    <row r="537" spans="2:14">
      <c r="B537" s="4"/>
      <c r="N537" s="5"/>
    </row>
    <row r="538" spans="2:14">
      <c r="B538" s="4"/>
      <c r="N538" s="5"/>
    </row>
    <row r="539" spans="2:14">
      <c r="B539" s="4"/>
      <c r="N539" s="5"/>
    </row>
    <row r="540" spans="2:14">
      <c r="B540" s="4"/>
      <c r="N540" s="5"/>
    </row>
    <row r="541" spans="2:14">
      <c r="B541" s="4"/>
      <c r="N541" s="5"/>
    </row>
    <row r="542" spans="2:14">
      <c r="B542" s="4"/>
      <c r="N542" s="5"/>
    </row>
    <row r="543" spans="2:14">
      <c r="B543" s="4"/>
      <c r="N543" s="5"/>
    </row>
    <row r="544" spans="2:14">
      <c r="B544" s="4"/>
      <c r="N544" s="5"/>
    </row>
    <row r="545" spans="2:14">
      <c r="B545" s="4"/>
      <c r="N545" s="5"/>
    </row>
    <row r="546" spans="2:14">
      <c r="B546" s="4"/>
      <c r="N546" s="5"/>
    </row>
    <row r="547" spans="2:14">
      <c r="B547" s="4"/>
      <c r="N547" s="5"/>
    </row>
    <row r="548" spans="2:14">
      <c r="B548" s="4"/>
      <c r="N548" s="5"/>
    </row>
    <row r="549" spans="2:14">
      <c r="B549" s="4"/>
      <c r="N549" s="5"/>
    </row>
    <row r="550" spans="2:14">
      <c r="B550" s="4"/>
      <c r="N550" s="5"/>
    </row>
    <row r="551" spans="2:14">
      <c r="B551" s="4"/>
      <c r="N551" s="5"/>
    </row>
    <row r="552" spans="2:14">
      <c r="B552" s="4"/>
      <c r="N552" s="5"/>
    </row>
    <row r="553" spans="2:14">
      <c r="B553" s="4"/>
      <c r="N553" s="5"/>
    </row>
    <row r="554" spans="2:14">
      <c r="B554" s="4"/>
      <c r="N554" s="5"/>
    </row>
    <row r="555" spans="2:14">
      <c r="B555" s="4"/>
      <c r="N555" s="5"/>
    </row>
    <row r="556" spans="2:14">
      <c r="B556" s="4"/>
      <c r="N556" s="5"/>
    </row>
    <row r="557" spans="2:14">
      <c r="B557" s="4"/>
      <c r="N557" s="5"/>
    </row>
    <row r="558" spans="2:14">
      <c r="B558" s="4"/>
      <c r="N558" s="5"/>
    </row>
    <row r="559" spans="2:14">
      <c r="B559" s="4"/>
      <c r="N559" s="5"/>
    </row>
    <row r="560" spans="2:14">
      <c r="B560" s="4"/>
      <c r="N560" s="5"/>
    </row>
    <row r="561" spans="2:14">
      <c r="B561" s="4"/>
      <c r="N561" s="5"/>
    </row>
    <row r="562" spans="2:14">
      <c r="B562" s="4"/>
      <c r="N562" s="5"/>
    </row>
    <row r="563" spans="2:14">
      <c r="B563" s="4"/>
      <c r="N563" s="5"/>
    </row>
    <row r="564" spans="2:14">
      <c r="B564" s="4"/>
      <c r="N564" s="5"/>
    </row>
    <row r="565" spans="2:14">
      <c r="B565" s="4"/>
      <c r="N565" s="5"/>
    </row>
    <row r="566" spans="2:14">
      <c r="B566" s="4"/>
      <c r="N566" s="5"/>
    </row>
    <row r="567" spans="2:14">
      <c r="B567" s="4"/>
      <c r="N567" s="5"/>
    </row>
    <row r="568" spans="2:14">
      <c r="B568" s="4"/>
      <c r="N568" s="5"/>
    </row>
    <row r="569" spans="2:14">
      <c r="B569" s="4"/>
      <c r="N569" s="5"/>
    </row>
    <row r="570" spans="2:14">
      <c r="B570" s="4"/>
      <c r="N570" s="5"/>
    </row>
    <row r="571" spans="2:14">
      <c r="B571" s="4"/>
      <c r="N571" s="5"/>
    </row>
    <row r="572" spans="2:14">
      <c r="B572" s="4"/>
      <c r="N572" s="5"/>
    </row>
    <row r="573" spans="2:14">
      <c r="B573" s="4"/>
      <c r="N573" s="5"/>
    </row>
    <row r="574" spans="2:14">
      <c r="B574" s="4"/>
      <c r="N574" s="5"/>
    </row>
    <row r="575" spans="2:14">
      <c r="B575" s="4"/>
      <c r="N575" s="5"/>
    </row>
    <row r="576" spans="2:14">
      <c r="B576" s="4"/>
      <c r="N576" s="5"/>
    </row>
    <row r="577" spans="2:14">
      <c r="B577" s="4"/>
      <c r="N577" s="5"/>
    </row>
    <row r="578" spans="2:14">
      <c r="B578" s="4"/>
      <c r="N578" s="5"/>
    </row>
    <row r="579" spans="2:14">
      <c r="B579" s="4"/>
      <c r="N579" s="5"/>
    </row>
    <row r="580" spans="2:14">
      <c r="B580" s="4"/>
      <c r="N580" s="5"/>
    </row>
    <row r="581" spans="2:14">
      <c r="B581" s="4"/>
      <c r="N581" s="5"/>
    </row>
    <row r="582" spans="2:14">
      <c r="B582" s="4"/>
      <c r="N582" s="5"/>
    </row>
    <row r="583" spans="2:14">
      <c r="B583" s="4"/>
      <c r="N583" s="5"/>
    </row>
    <row r="584" spans="2:14">
      <c r="B584" s="4"/>
      <c r="N584" s="5"/>
    </row>
    <row r="585" spans="2:14">
      <c r="B585" s="4"/>
      <c r="N585" s="5"/>
    </row>
    <row r="586" spans="2:14">
      <c r="B586" s="4"/>
      <c r="N586" s="5"/>
    </row>
    <row r="587" spans="2:14">
      <c r="B587" s="4"/>
      <c r="N587" s="5"/>
    </row>
    <row r="588" spans="2:14">
      <c r="B588" s="4"/>
      <c r="N588" s="5"/>
    </row>
    <row r="589" spans="2:14">
      <c r="B589" s="4"/>
      <c r="N589" s="5"/>
    </row>
    <row r="590" spans="2:14">
      <c r="B590" s="4"/>
      <c r="N590" s="5"/>
    </row>
    <row r="591" spans="2:14">
      <c r="B591" s="4"/>
      <c r="N591" s="5"/>
    </row>
    <row r="592" spans="2:14">
      <c r="B592" s="4"/>
      <c r="N592" s="5"/>
    </row>
    <row r="593" spans="2:14">
      <c r="B593" s="4"/>
      <c r="N593" s="5"/>
    </row>
    <row r="594" spans="2:14">
      <c r="B594" s="4"/>
      <c r="N594" s="5"/>
    </row>
    <row r="595" spans="2:14">
      <c r="B595" s="4"/>
      <c r="N595" s="5"/>
    </row>
    <row r="596" spans="2:14">
      <c r="B596" s="4"/>
      <c r="N596" s="5"/>
    </row>
    <row r="597" spans="2:14">
      <c r="B597" s="4"/>
      <c r="N597" s="5"/>
    </row>
    <row r="598" spans="2:14">
      <c r="B598" s="4"/>
      <c r="N598" s="5"/>
    </row>
    <row r="599" spans="2:14">
      <c r="B599" s="4"/>
      <c r="N599" s="5"/>
    </row>
    <row r="600" spans="2:14">
      <c r="B600" s="4"/>
      <c r="N600" s="5"/>
    </row>
    <row r="601" spans="2:14">
      <c r="B601" s="4"/>
      <c r="N601" s="5"/>
    </row>
    <row r="602" spans="2:14">
      <c r="B602" s="4"/>
      <c r="N602" s="5"/>
    </row>
    <row r="603" spans="2:14">
      <c r="B603" s="4"/>
      <c r="N603" s="5"/>
    </row>
    <row r="604" spans="2:14">
      <c r="B604" s="4"/>
      <c r="N604" s="5"/>
    </row>
    <row r="605" spans="2:14">
      <c r="B605" s="4"/>
      <c r="N605" s="5"/>
    </row>
    <row r="606" spans="2:14">
      <c r="B606" s="4"/>
      <c r="N606" s="5"/>
    </row>
    <row r="607" spans="2:14">
      <c r="B607" s="4"/>
      <c r="N607" s="5"/>
    </row>
    <row r="608" spans="2:14">
      <c r="B608" s="4"/>
      <c r="N608" s="5"/>
    </row>
    <row r="609" spans="2:14">
      <c r="B609" s="4"/>
      <c r="N609" s="5"/>
    </row>
    <row r="610" spans="2:14">
      <c r="B610" s="4"/>
      <c r="N610" s="5"/>
    </row>
    <row r="611" spans="2:14">
      <c r="B611" s="4"/>
      <c r="N611" s="5"/>
    </row>
    <row r="612" spans="2:14">
      <c r="B612" s="4"/>
      <c r="N612" s="5"/>
    </row>
    <row r="613" spans="2:14">
      <c r="B613" s="4"/>
      <c r="N613" s="5"/>
    </row>
    <row r="614" spans="2:14">
      <c r="B614" s="4"/>
      <c r="N614" s="5"/>
    </row>
    <row r="615" spans="2:14">
      <c r="B615" s="4"/>
      <c r="N615" s="5"/>
    </row>
    <row r="616" spans="2:14">
      <c r="B616" s="4"/>
      <c r="N616" s="5"/>
    </row>
    <row r="617" spans="2:14">
      <c r="B617" s="4"/>
      <c r="N617" s="5"/>
    </row>
    <row r="618" spans="2:14">
      <c r="B618" s="4"/>
      <c r="N618" s="5"/>
    </row>
    <row r="619" spans="2:14">
      <c r="B619" s="4"/>
      <c r="N619" s="5"/>
    </row>
    <row r="620" spans="2:14">
      <c r="B620" s="4"/>
      <c r="N620" s="5"/>
    </row>
    <row r="621" spans="2:14">
      <c r="B621" s="4"/>
      <c r="N621" s="5"/>
    </row>
    <row r="622" spans="2:14">
      <c r="B622" s="4"/>
      <c r="N622" s="5"/>
    </row>
    <row r="623" spans="2:14">
      <c r="B623" s="4"/>
      <c r="N623" s="5"/>
    </row>
    <row r="624" spans="2:14">
      <c r="B624" s="4"/>
      <c r="N624" s="5"/>
    </row>
    <row r="625" spans="2:14">
      <c r="B625" s="4"/>
      <c r="N625" s="5"/>
    </row>
    <row r="626" spans="2:14">
      <c r="B626" s="4"/>
      <c r="N626" s="5"/>
    </row>
    <row r="627" spans="2:14">
      <c r="B627" s="4"/>
      <c r="N627" s="5"/>
    </row>
    <row r="628" spans="2:14">
      <c r="B628" s="4"/>
      <c r="N628" s="5"/>
    </row>
    <row r="629" spans="2:14">
      <c r="B629" s="4"/>
      <c r="N629" s="5"/>
    </row>
    <row r="630" spans="2:14">
      <c r="B630" s="4"/>
      <c r="N630" s="5"/>
    </row>
    <row r="631" spans="2:14">
      <c r="B631" s="4"/>
      <c r="N631" s="5"/>
    </row>
    <row r="632" spans="2:14">
      <c r="B632" s="4"/>
      <c r="N632" s="5"/>
    </row>
    <row r="633" spans="2:14">
      <c r="B633" s="4"/>
      <c r="N633" s="5"/>
    </row>
    <row r="634" spans="2:14">
      <c r="B634" s="4"/>
      <c r="N634" s="5"/>
    </row>
    <row r="635" spans="2:14">
      <c r="B635" s="4"/>
      <c r="N635" s="5"/>
    </row>
    <row r="636" spans="2:14">
      <c r="B636" s="4"/>
      <c r="N636" s="5"/>
    </row>
    <row r="637" spans="2:14">
      <c r="B637" s="4"/>
      <c r="N637" s="5"/>
    </row>
    <row r="638" spans="2:14">
      <c r="B638" s="4"/>
      <c r="N638" s="5"/>
    </row>
    <row r="639" spans="2:14">
      <c r="B639" s="4"/>
      <c r="N639" s="5"/>
    </row>
    <row r="640" spans="2:14">
      <c r="B640" s="4"/>
      <c r="N640" s="5"/>
    </row>
    <row r="641" spans="2:14">
      <c r="B641" s="4"/>
      <c r="N641" s="5"/>
    </row>
    <row r="642" spans="2:14">
      <c r="B642" s="4"/>
      <c r="N642" s="5"/>
    </row>
    <row r="643" spans="2:14">
      <c r="B643" s="4"/>
      <c r="N643" s="5"/>
    </row>
    <row r="644" spans="2:14">
      <c r="B644" s="4"/>
      <c r="N644" s="5"/>
    </row>
    <row r="645" spans="2:14">
      <c r="B645" s="4"/>
      <c r="N645" s="5"/>
    </row>
    <row r="646" spans="2:14">
      <c r="B646" s="4"/>
      <c r="N646" s="5"/>
    </row>
    <row r="647" spans="2:14">
      <c r="B647" s="4"/>
      <c r="N647" s="5"/>
    </row>
    <row r="648" spans="2:14">
      <c r="B648" s="4"/>
      <c r="N648" s="5"/>
    </row>
    <row r="649" spans="2:14">
      <c r="B649" s="4"/>
      <c r="N649" s="5"/>
    </row>
    <row r="650" spans="2:14">
      <c r="B650" s="4"/>
      <c r="N650" s="5"/>
    </row>
    <row r="651" spans="2:14">
      <c r="B651" s="4"/>
      <c r="N651" s="5"/>
    </row>
    <row r="652" spans="2:14">
      <c r="B652" s="4"/>
      <c r="N652" s="5"/>
    </row>
    <row r="653" spans="2:14">
      <c r="B653" s="4"/>
      <c r="N653" s="5"/>
    </row>
    <row r="654" spans="2:14">
      <c r="B654" s="4"/>
      <c r="N654" s="5"/>
    </row>
    <row r="655" spans="2:14">
      <c r="B655" s="4"/>
      <c r="N655" s="5"/>
    </row>
    <row r="656" spans="2:14">
      <c r="B656" s="4"/>
      <c r="N656" s="5"/>
    </row>
    <row r="657" spans="2:14">
      <c r="B657" s="4"/>
      <c r="N657" s="5"/>
    </row>
    <row r="658" spans="2:14">
      <c r="B658" s="4"/>
      <c r="N658" s="5"/>
    </row>
    <row r="659" spans="2:14">
      <c r="B659" s="4"/>
      <c r="N659" s="5"/>
    </row>
    <row r="660" spans="2:14">
      <c r="B660" s="4"/>
      <c r="N660" s="5"/>
    </row>
    <row r="661" spans="2:14">
      <c r="B661" s="4"/>
      <c r="N661" s="5"/>
    </row>
    <row r="662" spans="2:14">
      <c r="B662" s="4"/>
      <c r="N662" s="5"/>
    </row>
    <row r="663" spans="2:14">
      <c r="B663" s="4"/>
      <c r="N663" s="5"/>
    </row>
    <row r="664" spans="2:14">
      <c r="B664" s="4"/>
      <c r="N664" s="5"/>
    </row>
    <row r="665" spans="2:14">
      <c r="B665" s="4"/>
      <c r="N665" s="5"/>
    </row>
    <row r="666" spans="2:14">
      <c r="B666" s="4"/>
      <c r="N666" s="5"/>
    </row>
    <row r="667" spans="2:14">
      <c r="B667" s="4"/>
      <c r="N667" s="5"/>
    </row>
    <row r="668" spans="2:14">
      <c r="B668" s="4"/>
      <c r="N668" s="5"/>
    </row>
    <row r="669" spans="2:14">
      <c r="B669" s="4"/>
      <c r="N669" s="5"/>
    </row>
    <row r="670" spans="2:14">
      <c r="B670" s="4"/>
      <c r="N670" s="5"/>
    </row>
    <row r="671" spans="2:14">
      <c r="B671" s="4"/>
      <c r="N671" s="5"/>
    </row>
    <row r="672" spans="2:14">
      <c r="B672" s="4"/>
      <c r="N672" s="5"/>
    </row>
    <row r="673" spans="2:14">
      <c r="B673" s="4"/>
      <c r="N673" s="5"/>
    </row>
    <row r="674" spans="2:14">
      <c r="B674" s="4"/>
      <c r="N674" s="5"/>
    </row>
    <row r="675" spans="2:14">
      <c r="B675" s="4"/>
      <c r="N675" s="5"/>
    </row>
    <row r="676" spans="2:14">
      <c r="B676" s="4"/>
      <c r="N676" s="5"/>
    </row>
    <row r="677" spans="2:14">
      <c r="B677" s="4"/>
      <c r="N677" s="5"/>
    </row>
    <row r="678" spans="2:14">
      <c r="B678" s="4"/>
      <c r="N678" s="5"/>
    </row>
    <row r="679" spans="2:14">
      <c r="B679" s="4"/>
      <c r="N679" s="5"/>
    </row>
    <row r="680" spans="2:14">
      <c r="B680" s="4"/>
      <c r="N680" s="5"/>
    </row>
    <row r="681" spans="2:14">
      <c r="B681" s="4"/>
      <c r="N681" s="5"/>
    </row>
    <row r="682" spans="2:14">
      <c r="B682" s="4"/>
      <c r="N682" s="5"/>
    </row>
    <row r="683" spans="2:14">
      <c r="B683" s="4"/>
      <c r="N683" s="5"/>
    </row>
    <row r="684" spans="2:14">
      <c r="B684" s="4"/>
      <c r="N684" s="5"/>
    </row>
    <row r="685" spans="2:14">
      <c r="B685" s="4"/>
      <c r="N685" s="5"/>
    </row>
    <row r="686" spans="2:14">
      <c r="B686" s="4"/>
      <c r="N686" s="5"/>
    </row>
    <row r="687" spans="2:14">
      <c r="B687" s="4"/>
      <c r="N687" s="5"/>
    </row>
    <row r="688" spans="2:14">
      <c r="B688" s="4"/>
      <c r="N688" s="5"/>
    </row>
    <row r="689" spans="2:14">
      <c r="B689" s="4"/>
      <c r="N689" s="5"/>
    </row>
    <row r="690" spans="2:14">
      <c r="B690" s="4"/>
      <c r="N690" s="5"/>
    </row>
    <row r="691" spans="2:14">
      <c r="B691" s="4"/>
      <c r="N691" s="5"/>
    </row>
    <row r="692" spans="2:14">
      <c r="B692" s="4"/>
      <c r="N692" s="5"/>
    </row>
    <row r="693" spans="2:14">
      <c r="B693" s="4"/>
      <c r="N693" s="5"/>
    </row>
    <row r="694" spans="2:14">
      <c r="B694" s="4"/>
      <c r="N694" s="5"/>
    </row>
    <row r="695" spans="2:14">
      <c r="B695" s="4"/>
      <c r="N695" s="5"/>
    </row>
    <row r="696" spans="2:14">
      <c r="B696" s="4"/>
      <c r="N696" s="5"/>
    </row>
    <row r="697" spans="2:14">
      <c r="B697" s="4"/>
      <c r="N697" s="5"/>
    </row>
    <row r="698" spans="2:14">
      <c r="B698" s="4"/>
      <c r="N698" s="5"/>
    </row>
    <row r="699" spans="2:14">
      <c r="B699" s="4"/>
      <c r="N699" s="5"/>
    </row>
    <row r="700" spans="2:14">
      <c r="B700" s="4"/>
      <c r="N700" s="5"/>
    </row>
    <row r="701" spans="2:14">
      <c r="B701" s="4"/>
      <c r="N701" s="5"/>
    </row>
    <row r="702" spans="2:14">
      <c r="B702" s="4"/>
      <c r="N702" s="5"/>
    </row>
    <row r="703" spans="2:14">
      <c r="B703" s="4"/>
      <c r="N703" s="5"/>
    </row>
    <row r="704" spans="2:14">
      <c r="B704" s="4"/>
      <c r="N704" s="5"/>
    </row>
    <row r="705" spans="2:14">
      <c r="B705" s="4"/>
      <c r="N705" s="5"/>
    </row>
    <row r="706" spans="2:14">
      <c r="B706" s="4"/>
      <c r="N706" s="5"/>
    </row>
    <row r="707" spans="2:14">
      <c r="B707" s="4"/>
      <c r="N707" s="5"/>
    </row>
    <row r="708" spans="2:14">
      <c r="B708" s="4"/>
      <c r="N708" s="5"/>
    </row>
    <row r="709" spans="2:14">
      <c r="B709" s="4"/>
      <c r="N709" s="5"/>
    </row>
    <row r="710" spans="2:14">
      <c r="B710" s="4"/>
      <c r="N710" s="5"/>
    </row>
    <row r="711" spans="2:14">
      <c r="B711" s="4"/>
      <c r="N711" s="5"/>
    </row>
    <row r="712" spans="2:14">
      <c r="B712" s="4"/>
      <c r="N712" s="5"/>
    </row>
    <row r="713" spans="2:14">
      <c r="B713" s="9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1"/>
    </row>
  </sheetData>
  <mergeCells count="1">
    <mergeCell ref="B1:N1"/>
  </mergeCells>
  <phoneticPr fontId="8" type="noConversion"/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46F00E-EB05-4C04-8C39-138D31D92A6C}">
  <dimension ref="A1:B1"/>
  <sheetViews>
    <sheetView workbookViewId="0"/>
  </sheetViews>
  <sheetFormatPr defaultColWidth="11.42578125" defaultRowHeight="15"/>
  <sheetData>
    <row r="1" spans="1:2" ht="409.5">
      <c r="A1" s="15" t="s">
        <v>58</v>
      </c>
      <c r="B1" s="15" t="s">
        <v>59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1fc923a1-dc9e-48ed-a8d8-e54d4b3afd3f">
      <UserInfo>
        <DisplayName/>
        <AccountId xsi:nil="true"/>
        <AccountType/>
      </UserInfo>
    </SharedWithUsers>
    <MediaLengthInSeconds xmlns="0e48741a-b8da-4f75-a768-967a7642cc9b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3D5198F980C1D4DAB789374CA8A6898" ma:contentTypeVersion="10" ma:contentTypeDescription="Create a new document." ma:contentTypeScope="" ma:versionID="bd818dc651fb9d5b4889b67ed3177472">
  <xsd:schema xmlns:xsd="http://www.w3.org/2001/XMLSchema" xmlns:xs="http://www.w3.org/2001/XMLSchema" xmlns:p="http://schemas.microsoft.com/office/2006/metadata/properties" xmlns:ns2="0e48741a-b8da-4f75-a768-967a7642cc9b" xmlns:ns3="1fc923a1-dc9e-48ed-a8d8-e54d4b3afd3f" targetNamespace="http://schemas.microsoft.com/office/2006/metadata/properties" ma:root="true" ma:fieldsID="34a09affd6819dbc76979276ef34ab57" ns2:_="" ns3:_="">
    <xsd:import namespace="0e48741a-b8da-4f75-a768-967a7642cc9b"/>
    <xsd:import namespace="1fc923a1-dc9e-48ed-a8d8-e54d4b3afd3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48741a-b8da-4f75-a768-967a7642cc9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c923a1-dc9e-48ed-a8d8-e54d4b3afd3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5CE638-B47B-4F16-9C9A-45FA9C898703}"/>
</file>

<file path=customXml/itemProps2.xml><?xml version="1.0" encoding="utf-8"?>
<ds:datastoreItem xmlns:ds="http://schemas.openxmlformats.org/officeDocument/2006/customXml" ds:itemID="{A5E1905E-8CAE-43EB-B2DD-73059F1392DE}"/>
</file>

<file path=customXml/itemProps3.xml><?xml version="1.0" encoding="utf-8"?>
<ds:datastoreItem xmlns:ds="http://schemas.openxmlformats.org/officeDocument/2006/customXml" ds:itemID="{62D4E3A6-5646-4415-9146-A85A0334BCC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 QUEMARD</dc:creator>
  <cp:keywords/>
  <dc:description/>
  <cp:lastModifiedBy>Anthony TARLE</cp:lastModifiedBy>
  <cp:revision/>
  <dcterms:created xsi:type="dcterms:W3CDTF">2021-11-08T16:33:52Z</dcterms:created>
  <dcterms:modified xsi:type="dcterms:W3CDTF">2021-12-07T09:03:03Z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0x01010073D5198F980C1D4DAB789374CA8A6898</vt:lpwstr>
  </property>
  <property fmtid="{D5CDD505-2E9C-101B-9397-08002B2CF9AE}" pid="3" name="xd_Signature">
    <vt:bool>false</vt:bool>
  </property>
  <property fmtid="{D5CDD505-2E9C-101B-9397-08002B2CF9AE}" pid="4" name="xd_ProgID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  <property fmtid="{D5CDD505-2E9C-101B-9397-08002B2CF9AE}" pid="10" name="TriggerFlowInfo">
    <vt:lpwstr/>
  </property>
</Properties>
</file>