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NON LIVRE\"/>
    </mc:Choice>
  </mc:AlternateContent>
  <xr:revisionPtr revIDLastSave="0" documentId="13_ncr:1_{D860F38A-952E-49DC-8097-B963804B0005}" xr6:coauthVersionLast="47" xr6:coauthVersionMax="47" xr10:uidLastSave="{00000000-0000-0000-0000-000000000000}"/>
  <bookViews>
    <workbookView xWindow="-120" yWindow="-120" windowWidth="29040" windowHeight="15840" xr2:uid="{FB56A5A7-E4C7-4F29-92D4-5E22DC17F5D4}"/>
  </bookViews>
  <sheets>
    <sheet name="Synthèse temps chantier" sheetId="1" r:id="rId1"/>
    <sheet name="Mensuel code paie" sheetId="4" r:id="rId2"/>
    <sheet name="Synthèse code paie" sheetId="2" r:id="rId3"/>
    <sheet name="Synthèse type élément" sheetId="3" r:id="rId4"/>
  </sheets>
  <calcPr calcId="181029"/>
  <pivotCaches>
    <pivotCache cacheId="3" r:id="rId5"/>
    <pivotCache cacheId="4" r:id="rId6"/>
    <pivotCache cacheId="1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9" i="1" l="1"/>
  <c r="L259" i="1"/>
  <c r="K259" i="1"/>
  <c r="J259" i="1"/>
  <c r="C7" i="3"/>
  <c r="E7" i="3"/>
  <c r="B22" i="3"/>
  <c r="D9" i="2"/>
  <c r="B7" i="4"/>
  <c r="B23" i="4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27" authorId="0" shapeId="0" xr:uid="{D85966EE-7DA9-4601-9813-E641C39689B1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B7" authorId="0" shapeId="0" xr:uid="{4B049F39-FF5D-4DE2-9488-42D819AAC6D2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B23" authorId="0" shapeId="0" xr:uid="{2E6906C6-C0FB-41D8-AEFD-526D92486E39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9" authorId="0" shapeId="0" xr:uid="{CF60B923-EE17-423C-BA6D-95F4D5A076D9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84782F2E-AA73-4FB3-848D-1A5C9BEBDB71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" authorId="0" shapeId="0" xr:uid="{B940BE51-0AD0-445B-A761-5A95B1E7E4D5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B22" authorId="0" shapeId="0" xr:uid="{D7B5DD3D-02C6-4EB5-9EE3-9A52F1165073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A2F378-24AC-41DD-9B67-4E514069ACDF}" name="Connexion" type="7" refreshedVersion="7"/>
  <connection id="2" xr16:uid="{4F7E1C7A-2E5E-4C06-8CD7-CAFD83191F39}" name="Connexion10" type="7" refreshedVersion="7"/>
  <connection id="3" xr16:uid="{965BAC88-6C10-45B1-BD60-A8FC3F9186E5}" name="Connexion11" type="7" refreshedVersion="7"/>
</connections>
</file>

<file path=xl/sharedStrings.xml><?xml version="1.0" encoding="utf-8"?>
<sst xmlns="http://schemas.openxmlformats.org/spreadsheetml/2006/main" count="3603" uniqueCount="1286">
  <si>
    <t>Total</t>
  </si>
  <si>
    <t>Etude</t>
  </si>
  <si>
    <t>Réalisé sur la période</t>
  </si>
  <si>
    <t>Heures restantes</t>
  </si>
  <si>
    <t>Réalisé - Temps</t>
  </si>
  <si>
    <t>Prévu - Temps</t>
  </si>
  <si>
    <t>Client - Nom</t>
  </si>
  <si>
    <t>Chantier - Libellé</t>
  </si>
  <si>
    <t>Chantier - Etat</t>
  </si>
  <si>
    <t>Heures</t>
  </si>
  <si>
    <t>*</t>
  </si>
  <si>
    <t>Total général</t>
  </si>
  <si>
    <t>Heure Travaillée</t>
  </si>
  <si>
    <t>Somme de Quantité</t>
  </si>
  <si>
    <t>Travaux directs</t>
  </si>
  <si>
    <t>Main d'oeuvre</t>
  </si>
  <si>
    <t>Fourniture et matériaux</t>
  </si>
  <si>
    <t>Temps - Restant</t>
  </si>
  <si>
    <t>Déboursé - Restant</t>
  </si>
  <si>
    <t>Réalisé - Déboursé</t>
  </si>
  <si>
    <t>Prévu - Déboursé</t>
  </si>
  <si>
    <t>Nature - Type</t>
  </si>
  <si>
    <t>Chantier - Code</t>
  </si>
  <si>
    <t>Chantier - Date Début</t>
  </si>
  <si>
    <t>Type récapitulatif</t>
  </si>
  <si>
    <t>SYNTHESE CHANTIER</t>
  </si>
  <si>
    <t>DOSSIER</t>
  </si>
  <si>
    <t>CODE CHANTIER</t>
  </si>
  <si>
    <t>DATE DEBUT CHANTIER</t>
  </si>
  <si>
    <t>PERIODE DU REALISE</t>
  </si>
  <si>
    <t>CODE CLIENT</t>
  </si>
  <si>
    <t>HEURE  - POSTE</t>
  </si>
  <si>
    <t>Saisie - Période</t>
  </si>
  <si>
    <t>Heure - Libellé</t>
  </si>
  <si>
    <t>SYNTHESE CODE PAIE</t>
  </si>
  <si>
    <t>HEURE -POSTE</t>
  </si>
  <si>
    <t>Achevé</t>
  </si>
  <si>
    <t>Travaux</t>
  </si>
  <si>
    <t>2021*</t>
  </si>
  <si>
    <t>Chantier - Groupe 1</t>
  </si>
  <si>
    <t>Chantier - Groupe 2</t>
  </si>
  <si>
    <t>Somme de Prévu - Temps</t>
  </si>
  <si>
    <t>Somme de Réalisé - Temps</t>
  </si>
  <si>
    <t>Étiquettes de lignes</t>
  </si>
  <si>
    <t>(vide)</t>
  </si>
  <si>
    <t>Valeurs</t>
  </si>
  <si>
    <t>&gt;01/01/2021</t>
  </si>
  <si>
    <t>CHANTIER - GROUPE 1</t>
  </si>
  <si>
    <t>CHANTIER - GROUPE 2</t>
  </si>
  <si>
    <t>CHANTIER - ETAT</t>
  </si>
  <si>
    <t>CLIENT CODE</t>
  </si>
  <si>
    <t>Heure Absence</t>
  </si>
  <si>
    <t>Heures normales</t>
  </si>
  <si>
    <t>PERIODE</t>
  </si>
  <si>
    <t>CODE SALARIÉ</t>
  </si>
  <si>
    <t>HEURE  - LIBELLÉ</t>
  </si>
  <si>
    <t>Total 201907</t>
  </si>
  <si>
    <t>Total 201908</t>
  </si>
  <si>
    <t>Total 201909</t>
  </si>
  <si>
    <t>Total 201910</t>
  </si>
  <si>
    <t>Total 201911</t>
  </si>
  <si>
    <t>Total 201912</t>
  </si>
  <si>
    <t>Total 202001</t>
  </si>
  <si>
    <t>Total 202002</t>
  </si>
  <si>
    <t>Total 202003</t>
  </si>
  <si>
    <t>Total 202004</t>
  </si>
  <si>
    <t>Total 202005</t>
  </si>
  <si>
    <t>Total 202006</t>
  </si>
  <si>
    <t>Total 202007</t>
  </si>
  <si>
    <t>Total 202008</t>
  </si>
  <si>
    <t>Total 202009</t>
  </si>
  <si>
    <t>Total 202010</t>
  </si>
  <si>
    <t>Total 202011</t>
  </si>
  <si>
    <t>Total 202012</t>
  </si>
  <si>
    <t>Total 202101</t>
  </si>
  <si>
    <t>Total 202102</t>
  </si>
  <si>
    <t>Total 202103</t>
  </si>
  <si>
    <t>Total 202104</t>
  </si>
  <si>
    <t>Total 202105</t>
  </si>
  <si>
    <t>Total 202106</t>
  </si>
  <si>
    <t>Total 202107</t>
  </si>
  <si>
    <t>Total 202108</t>
  </si>
  <si>
    <t>Total 202109</t>
  </si>
  <si>
    <t>Divers</t>
  </si>
  <si>
    <t>&gt;=01/01/2021</t>
  </si>
  <si>
    <t>TYPE RÉCAPITULATIF</t>
  </si>
  <si>
    <t>Total Variation Mensuel</t>
  </si>
  <si>
    <t>Variation Mensuel</t>
  </si>
  <si>
    <t>Total Qté</t>
  </si>
  <si>
    <t>Qté</t>
  </si>
  <si>
    <t>Heure - Poste</t>
  </si>
  <si>
    <t>2020*</t>
  </si>
  <si>
    <t>BTG_DOS_SOC01</t>
  </si>
  <si>
    <t>2050</t>
  </si>
  <si>
    <t>7915Libelle</t>
  </si>
  <si>
    <t>81458Nom</t>
  </si>
  <si>
    <t>3399</t>
  </si>
  <si>
    <t>66288Libelle</t>
  </si>
  <si>
    <t>45340Nom</t>
  </si>
  <si>
    <t>3400</t>
  </si>
  <si>
    <t>48238Libelle</t>
  </si>
  <si>
    <t>84333Nom</t>
  </si>
  <si>
    <t>8403</t>
  </si>
  <si>
    <t>81667Libelle</t>
  </si>
  <si>
    <t>50982Nom</t>
  </si>
  <si>
    <t>2051</t>
  </si>
  <si>
    <t>46123Libelle</t>
  </si>
  <si>
    <t>15357Nom</t>
  </si>
  <si>
    <t>2052</t>
  </si>
  <si>
    <t>93518Libelle</t>
  </si>
  <si>
    <t>8404</t>
  </si>
  <si>
    <t>44397Libelle</t>
  </si>
  <si>
    <t>8405</t>
  </si>
  <si>
    <t>35745Libelle</t>
  </si>
  <si>
    <t>4151</t>
  </si>
  <si>
    <t>2953Libelle</t>
  </si>
  <si>
    <t>48716Nom</t>
  </si>
  <si>
    <t>4152</t>
  </si>
  <si>
    <t>96226Libelle</t>
  </si>
  <si>
    <t>4153</t>
  </si>
  <si>
    <t>17042Libelle</t>
  </si>
  <si>
    <t>17735Nom</t>
  </si>
  <si>
    <t>8406</t>
  </si>
  <si>
    <t>94136Libelle</t>
  </si>
  <si>
    <t>9063</t>
  </si>
  <si>
    <t>39680Libelle</t>
  </si>
  <si>
    <t>39668Nom</t>
  </si>
  <si>
    <t>2053</t>
  </si>
  <si>
    <t>95616Libelle</t>
  </si>
  <si>
    <t>2054</t>
  </si>
  <si>
    <t>70853Libelle</t>
  </si>
  <si>
    <t>7422</t>
  </si>
  <si>
    <t>48813Libelle</t>
  </si>
  <si>
    <t>55445Nom</t>
  </si>
  <si>
    <t>2055</t>
  </si>
  <si>
    <t>58818Libelle</t>
  </si>
  <si>
    <t>20435Nom</t>
  </si>
  <si>
    <t>3401</t>
  </si>
  <si>
    <t>91713Libelle</t>
  </si>
  <si>
    <t>56349Nom</t>
  </si>
  <si>
    <t>7423</t>
  </si>
  <si>
    <t>15045Libelle</t>
  </si>
  <si>
    <t>1613</t>
  </si>
  <si>
    <t>13722Libelle</t>
  </si>
  <si>
    <t>57317Nom</t>
  </si>
  <si>
    <t>1614</t>
  </si>
  <si>
    <t>40077Libelle</t>
  </si>
  <si>
    <t>81974Nom</t>
  </si>
  <si>
    <t>8407</t>
  </si>
  <si>
    <t>25855Libelle</t>
  </si>
  <si>
    <t>3403</t>
  </si>
  <si>
    <t>51199Libelle</t>
  </si>
  <si>
    <t>62822Nom</t>
  </si>
  <si>
    <t>7424</t>
  </si>
  <si>
    <t>66601Libelle</t>
  </si>
  <si>
    <t>2056</t>
  </si>
  <si>
    <t>80020Libelle</t>
  </si>
  <si>
    <t>3404</t>
  </si>
  <si>
    <t>65898Libelle</t>
  </si>
  <si>
    <t>3405</t>
  </si>
  <si>
    <t>63895Libelle</t>
  </si>
  <si>
    <t>3406</t>
  </si>
  <si>
    <t>8386Libelle</t>
  </si>
  <si>
    <t>7425</t>
  </si>
  <si>
    <t>11066Libelle</t>
  </si>
  <si>
    <t>5060</t>
  </si>
  <si>
    <t>19107Libelle</t>
  </si>
  <si>
    <t>55060Nom</t>
  </si>
  <si>
    <t>3407</t>
  </si>
  <si>
    <t>10965Libelle</t>
  </si>
  <si>
    <t>31033Nom</t>
  </si>
  <si>
    <t>2058</t>
  </si>
  <si>
    <t>17991Libelle</t>
  </si>
  <si>
    <t>4155</t>
  </si>
  <si>
    <t>81122Libelle</t>
  </si>
  <si>
    <t>7934Nom</t>
  </si>
  <si>
    <t>4157</t>
  </si>
  <si>
    <t>28746Libelle</t>
  </si>
  <si>
    <t>6007Nom</t>
  </si>
  <si>
    <t>7426</t>
  </si>
  <si>
    <t>80262Libelle</t>
  </si>
  <si>
    <t>2059</t>
  </si>
  <si>
    <t>25300Libelle</t>
  </si>
  <si>
    <t>37761Nom</t>
  </si>
  <si>
    <t>7427</t>
  </si>
  <si>
    <t>33923Libelle</t>
  </si>
  <si>
    <t>7428</t>
  </si>
  <si>
    <t>58152Libelle</t>
  </si>
  <si>
    <t>7429</t>
  </si>
  <si>
    <t>35582Libelle</t>
  </si>
  <si>
    <t>8408</t>
  </si>
  <si>
    <t>18666Libelle</t>
  </si>
  <si>
    <t>8409</t>
  </si>
  <si>
    <t>68514Libelle</t>
  </si>
  <si>
    <t>2060</t>
  </si>
  <si>
    <t>13261Libelle</t>
  </si>
  <si>
    <t>2061</t>
  </si>
  <si>
    <t>65971Libelle</t>
  </si>
  <si>
    <t>64941Nom</t>
  </si>
  <si>
    <t>REG ES</t>
  </si>
  <si>
    <t>83949Libelle</t>
  </si>
  <si>
    <t>2063</t>
  </si>
  <si>
    <t>55584Libelle</t>
  </si>
  <si>
    <t>4156</t>
  </si>
  <si>
    <t>81660Libelle</t>
  </si>
  <si>
    <t>21827Nom</t>
  </si>
  <si>
    <t>4158</t>
  </si>
  <si>
    <t>59598Libelle</t>
  </si>
  <si>
    <t>46533Nom</t>
  </si>
  <si>
    <t>2064</t>
  </si>
  <si>
    <t>46581Libelle</t>
  </si>
  <si>
    <t>2065</t>
  </si>
  <si>
    <t>8409Libelle</t>
  </si>
  <si>
    <t>70955Nom</t>
  </si>
  <si>
    <t>1615</t>
  </si>
  <si>
    <t>12106Libelle</t>
  </si>
  <si>
    <t>61321Nom</t>
  </si>
  <si>
    <t>2067</t>
  </si>
  <si>
    <t>82496Libelle</t>
  </si>
  <si>
    <t>2068</t>
  </si>
  <si>
    <t>44001Libelle</t>
  </si>
  <si>
    <t>2069</t>
  </si>
  <si>
    <t>28132Libelle</t>
  </si>
  <si>
    <t>2070</t>
  </si>
  <si>
    <t>82230Libelle</t>
  </si>
  <si>
    <t>6388Nom</t>
  </si>
  <si>
    <t>5061</t>
  </si>
  <si>
    <t>67921Libelle</t>
  </si>
  <si>
    <t>7430</t>
  </si>
  <si>
    <t>12962Libelle</t>
  </si>
  <si>
    <t>2066</t>
  </si>
  <si>
    <t>59442Libelle</t>
  </si>
  <si>
    <t>2071</t>
  </si>
  <si>
    <t>17535Libelle</t>
  </si>
  <si>
    <t>64620Nom</t>
  </si>
  <si>
    <t>2072</t>
  </si>
  <si>
    <t>7741Libelle</t>
  </si>
  <si>
    <t>33394Nom</t>
  </si>
  <si>
    <t>2073</t>
  </si>
  <si>
    <t>6525Libelle</t>
  </si>
  <si>
    <t>2074</t>
  </si>
  <si>
    <t>58063Libelle</t>
  </si>
  <si>
    <t>59618Nom</t>
  </si>
  <si>
    <t>8410</t>
  </si>
  <si>
    <t>12244Libelle</t>
  </si>
  <si>
    <t>8411</t>
  </si>
  <si>
    <t>29110Libelle</t>
  </si>
  <si>
    <t>1616</t>
  </si>
  <si>
    <t>52822Libelle</t>
  </si>
  <si>
    <t>19380Nom</t>
  </si>
  <si>
    <t>2078</t>
  </si>
  <si>
    <t>81613Libelle</t>
  </si>
  <si>
    <t>2079</t>
  </si>
  <si>
    <t>92196Libelle</t>
  </si>
  <si>
    <t>6205</t>
  </si>
  <si>
    <t>80378Libelle</t>
  </si>
  <si>
    <t>24506Nom</t>
  </si>
  <si>
    <t>6206</t>
  </si>
  <si>
    <t>81725Libelle</t>
  </si>
  <si>
    <t>3408</t>
  </si>
  <si>
    <t>56620Libelle</t>
  </si>
  <si>
    <t>7431</t>
  </si>
  <si>
    <t>87926Libelle</t>
  </si>
  <si>
    <t>2080</t>
  </si>
  <si>
    <t>20566Libelle</t>
  </si>
  <si>
    <t>37515Nom</t>
  </si>
  <si>
    <t>7432</t>
  </si>
  <si>
    <t>7262Libelle</t>
  </si>
  <si>
    <t>8412</t>
  </si>
  <si>
    <t>24626Libelle</t>
  </si>
  <si>
    <t>2081</t>
  </si>
  <si>
    <t>27271Libelle</t>
  </si>
  <si>
    <t>2082</t>
  </si>
  <si>
    <t>60751Libelle</t>
  </si>
  <si>
    <t>6207</t>
  </si>
  <si>
    <t>15469Libelle</t>
  </si>
  <si>
    <t>2083</t>
  </si>
  <si>
    <t>74864Libelle</t>
  </si>
  <si>
    <t>51686Nom</t>
  </si>
  <si>
    <t>3410</t>
  </si>
  <si>
    <t>57862Libelle</t>
  </si>
  <si>
    <t>3411</t>
  </si>
  <si>
    <t>27033Libelle</t>
  </si>
  <si>
    <t>3412</t>
  </si>
  <si>
    <t>55194Libelle</t>
  </si>
  <si>
    <t>4162</t>
  </si>
  <si>
    <t>41785Libelle</t>
  </si>
  <si>
    <t>15255Nom</t>
  </si>
  <si>
    <t>4163</t>
  </si>
  <si>
    <t>8178Libelle</t>
  </si>
  <si>
    <t>26022Nom</t>
  </si>
  <si>
    <t>8413</t>
  </si>
  <si>
    <t>13977Libelle</t>
  </si>
  <si>
    <t>2084</t>
  </si>
  <si>
    <t>47028Libelle</t>
  </si>
  <si>
    <t>7433</t>
  </si>
  <si>
    <t>10308Libelle</t>
  </si>
  <si>
    <t>1618</t>
  </si>
  <si>
    <t>49644Libelle</t>
  </si>
  <si>
    <t>46238Nom</t>
  </si>
  <si>
    <t>1619</t>
  </si>
  <si>
    <t>74814Libelle</t>
  </si>
  <si>
    <t>29428Nom</t>
  </si>
  <si>
    <t>1620</t>
  </si>
  <si>
    <t>11712Libelle</t>
  </si>
  <si>
    <t>75258Nom</t>
  </si>
  <si>
    <t>2085</t>
  </si>
  <si>
    <t>72410Libelle</t>
  </si>
  <si>
    <t>2086</t>
  </si>
  <si>
    <t>60799Libelle</t>
  </si>
  <si>
    <t>2087</t>
  </si>
  <si>
    <t>93007Libelle</t>
  </si>
  <si>
    <t>2088</t>
  </si>
  <si>
    <t>42612Libelle</t>
  </si>
  <si>
    <t>46695Nom</t>
  </si>
  <si>
    <t>8414</t>
  </si>
  <si>
    <t>82142Libelle</t>
  </si>
  <si>
    <t>4164</t>
  </si>
  <si>
    <t>60200Libelle</t>
  </si>
  <si>
    <t>7434</t>
  </si>
  <si>
    <t>49103Libelle</t>
  </si>
  <si>
    <t>7435</t>
  </si>
  <si>
    <t>90968Libelle</t>
  </si>
  <si>
    <t>2089</t>
  </si>
  <si>
    <t>17375Libelle</t>
  </si>
  <si>
    <t>2090</t>
  </si>
  <si>
    <t>5482Libelle</t>
  </si>
  <si>
    <t>2091</t>
  </si>
  <si>
    <t>66841Libelle</t>
  </si>
  <si>
    <t>2092</t>
  </si>
  <si>
    <t>17400Libelle</t>
  </si>
  <si>
    <t>2093</t>
  </si>
  <si>
    <t>206Libelle</t>
  </si>
  <si>
    <t>3414</t>
  </si>
  <si>
    <t>54944Libelle</t>
  </si>
  <si>
    <t>4166</t>
  </si>
  <si>
    <t>31049Libelle</t>
  </si>
  <si>
    <t>82668Nom</t>
  </si>
  <si>
    <t>4167</t>
  </si>
  <si>
    <t>26811Libelle</t>
  </si>
  <si>
    <t>53351Nom</t>
  </si>
  <si>
    <t>1622</t>
  </si>
  <si>
    <t>81631Libelle</t>
  </si>
  <si>
    <t>64954Nom</t>
  </si>
  <si>
    <t>1623</t>
  </si>
  <si>
    <t>7757Libelle</t>
  </si>
  <si>
    <t>54070Nom</t>
  </si>
  <si>
    <t>2094</t>
  </si>
  <si>
    <t>45548Libelle</t>
  </si>
  <si>
    <t>2095</t>
  </si>
  <si>
    <t>49994Libelle</t>
  </si>
  <si>
    <t>2901Nom</t>
  </si>
  <si>
    <t>3415</t>
  </si>
  <si>
    <t>62478Libelle</t>
  </si>
  <si>
    <t>8415</t>
  </si>
  <si>
    <t>25704Libelle</t>
  </si>
  <si>
    <t>8416</t>
  </si>
  <si>
    <t>86938Libelle</t>
  </si>
  <si>
    <t>1621</t>
  </si>
  <si>
    <t>7765Libelle</t>
  </si>
  <si>
    <t>57368Nom</t>
  </si>
  <si>
    <t>3416</t>
  </si>
  <si>
    <t>97194Libelle</t>
  </si>
  <si>
    <t>7437</t>
  </si>
  <si>
    <t>27854Libelle</t>
  </si>
  <si>
    <t>2096</t>
  </si>
  <si>
    <t>37162Libelle</t>
  </si>
  <si>
    <t>1624</t>
  </si>
  <si>
    <t>47888Libelle</t>
  </si>
  <si>
    <t>67544Nom</t>
  </si>
  <si>
    <t>3417</t>
  </si>
  <si>
    <t>78957Libelle</t>
  </si>
  <si>
    <t>6208</t>
  </si>
  <si>
    <t>58392Libelle</t>
  </si>
  <si>
    <t>2097</t>
  </si>
  <si>
    <t>24224Libelle</t>
  </si>
  <si>
    <t>2098</t>
  </si>
  <si>
    <t>3570Libelle</t>
  </si>
  <si>
    <t>3419</t>
  </si>
  <si>
    <t>92365Libelle</t>
  </si>
  <si>
    <t>7438</t>
  </si>
  <si>
    <t>30377Libelle</t>
  </si>
  <si>
    <t>2099</t>
  </si>
  <si>
    <t>64911Libelle</t>
  </si>
  <si>
    <t>2100</t>
  </si>
  <si>
    <t>19490Libelle</t>
  </si>
  <si>
    <t>2101</t>
  </si>
  <si>
    <t>45504Libelle</t>
  </si>
  <si>
    <t>2102</t>
  </si>
  <si>
    <t>7475Libelle</t>
  </si>
  <si>
    <t>2103</t>
  </si>
  <si>
    <t>21354Libelle</t>
  </si>
  <si>
    <t>2104</t>
  </si>
  <si>
    <t>15391Libelle</t>
  </si>
  <si>
    <t>3420</t>
  </si>
  <si>
    <t>16903Libelle</t>
  </si>
  <si>
    <t>8417</t>
  </si>
  <si>
    <t>14100Libelle</t>
  </si>
  <si>
    <t>82254Nom</t>
  </si>
  <si>
    <t>7439</t>
  </si>
  <si>
    <t>74631Libelle</t>
  </si>
  <si>
    <t>7440</t>
  </si>
  <si>
    <t>57852Libelle</t>
  </si>
  <si>
    <t>1625</t>
  </si>
  <si>
    <t>84443Libelle</t>
  </si>
  <si>
    <t>56107Nom</t>
  </si>
  <si>
    <t>6209</t>
  </si>
  <si>
    <t>58012Libelle</t>
  </si>
  <si>
    <t>2105</t>
  </si>
  <si>
    <t>794Libelle</t>
  </si>
  <si>
    <t>2106</t>
  </si>
  <si>
    <t>32020Libelle</t>
  </si>
  <si>
    <t>2107</t>
  </si>
  <si>
    <t>40116Libelle</t>
  </si>
  <si>
    <t>2108</t>
  </si>
  <si>
    <t>53405Libelle</t>
  </si>
  <si>
    <t>3422</t>
  </si>
  <si>
    <t>59720Libelle</t>
  </si>
  <si>
    <t>8418</t>
  </si>
  <si>
    <t>69993Libelle</t>
  </si>
  <si>
    <t>1626</t>
  </si>
  <si>
    <t>20383Libelle</t>
  </si>
  <si>
    <t>52462Nom</t>
  </si>
  <si>
    <t>4169</t>
  </si>
  <si>
    <t>64972Libelle</t>
  </si>
  <si>
    <t>21288Nom</t>
  </si>
  <si>
    <t>7441</t>
  </si>
  <si>
    <t>11511Libelle</t>
  </si>
  <si>
    <t>7442</t>
  </si>
  <si>
    <t>82391Libelle</t>
  </si>
  <si>
    <t>7443</t>
  </si>
  <si>
    <t>40497Libelle</t>
  </si>
  <si>
    <t>7444</t>
  </si>
  <si>
    <t>33751Libelle</t>
  </si>
  <si>
    <t>1627</t>
  </si>
  <si>
    <t>69430Libelle</t>
  </si>
  <si>
    <t>42816Nom</t>
  </si>
  <si>
    <t>4154</t>
  </si>
  <si>
    <t>83947Libelle</t>
  </si>
  <si>
    <t>180Nom</t>
  </si>
  <si>
    <t>8419</t>
  </si>
  <si>
    <t>54341Libelle</t>
  </si>
  <si>
    <t>4170</t>
  </si>
  <si>
    <t>54793Libelle</t>
  </si>
  <si>
    <t>BM6037</t>
  </si>
  <si>
    <t>74722Libelle</t>
  </si>
  <si>
    <t>BM6063</t>
  </si>
  <si>
    <t>98948Libelle</t>
  </si>
  <si>
    <t>BM6064</t>
  </si>
  <si>
    <t>61561Libelle</t>
  </si>
  <si>
    <t>BM6065</t>
  </si>
  <si>
    <t>82930Libelle</t>
  </si>
  <si>
    <t>2109</t>
  </si>
  <si>
    <t>70675Libelle</t>
  </si>
  <si>
    <t>8420</t>
  </si>
  <si>
    <t>86057Libelle</t>
  </si>
  <si>
    <t>2110</t>
  </si>
  <si>
    <t>5334Libelle</t>
  </si>
  <si>
    <t>2111</t>
  </si>
  <si>
    <t>69784Libelle</t>
  </si>
  <si>
    <t>8421</t>
  </si>
  <si>
    <t>29675Libelle</t>
  </si>
  <si>
    <t>BM6066</t>
  </si>
  <si>
    <t>61197Libelle</t>
  </si>
  <si>
    <t>2112</t>
  </si>
  <si>
    <t>33235Libelle</t>
  </si>
  <si>
    <t>2113</t>
  </si>
  <si>
    <t>98536Libelle</t>
  </si>
  <si>
    <t>2114</t>
  </si>
  <si>
    <t>80052Libelle</t>
  </si>
  <si>
    <t>3423</t>
  </si>
  <si>
    <t>53682Libelle</t>
  </si>
  <si>
    <t>93560Nom</t>
  </si>
  <si>
    <t>3424</t>
  </si>
  <si>
    <t>11107Libelle</t>
  </si>
  <si>
    <t>58741Nom</t>
  </si>
  <si>
    <t>2115</t>
  </si>
  <si>
    <t>39533Libelle</t>
  </si>
  <si>
    <t>89151Nom</t>
  </si>
  <si>
    <t>4168</t>
  </si>
  <si>
    <t>96448Libelle</t>
  </si>
  <si>
    <t>26931Nom</t>
  </si>
  <si>
    <t>BM6068</t>
  </si>
  <si>
    <t>95461Libelle</t>
  </si>
  <si>
    <t>2116</t>
  </si>
  <si>
    <t>43675Libelle</t>
  </si>
  <si>
    <t>3425</t>
  </si>
  <si>
    <t>69712Libelle</t>
  </si>
  <si>
    <t>4171</t>
  </si>
  <si>
    <t>49080Libelle</t>
  </si>
  <si>
    <t>8422</t>
  </si>
  <si>
    <t>73670Libelle</t>
  </si>
  <si>
    <t>2117</t>
  </si>
  <si>
    <t>39433Libelle</t>
  </si>
  <si>
    <t>7446</t>
  </si>
  <si>
    <t>50230Libelle</t>
  </si>
  <si>
    <t>2076</t>
  </si>
  <si>
    <t>37810Libelle</t>
  </si>
  <si>
    <t>30897Nom</t>
  </si>
  <si>
    <t>2118</t>
  </si>
  <si>
    <t>75691Libelle</t>
  </si>
  <si>
    <t>2119</t>
  </si>
  <si>
    <t>26290Libelle</t>
  </si>
  <si>
    <t>9064</t>
  </si>
  <si>
    <t>43023Libelle</t>
  </si>
  <si>
    <t>3426</t>
  </si>
  <si>
    <t>64144Libelle</t>
  </si>
  <si>
    <t>2120</t>
  </si>
  <si>
    <t>22535Libelle</t>
  </si>
  <si>
    <t>2121</t>
  </si>
  <si>
    <t>91358Libelle</t>
  </si>
  <si>
    <t>3427</t>
  </si>
  <si>
    <t>20431Libelle</t>
  </si>
  <si>
    <t>7447</t>
  </si>
  <si>
    <t>45416Libelle</t>
  </si>
  <si>
    <t>4146</t>
  </si>
  <si>
    <t>43327Libelle</t>
  </si>
  <si>
    <t>80650Nom</t>
  </si>
  <si>
    <t>BM6071</t>
  </si>
  <si>
    <t>87099Libelle</t>
  </si>
  <si>
    <t>BM6074</t>
  </si>
  <si>
    <t>25455Libelle</t>
  </si>
  <si>
    <t>4165</t>
  </si>
  <si>
    <t>70333Libelle</t>
  </si>
  <si>
    <t>36112Nom</t>
  </si>
  <si>
    <t>7448</t>
  </si>
  <si>
    <t>60043Libelle</t>
  </si>
  <si>
    <t>STOCK</t>
  </si>
  <si>
    <t>78881Libelle</t>
  </si>
  <si>
    <t>27284Nom</t>
  </si>
  <si>
    <t>2122</t>
  </si>
  <si>
    <t>20665Libelle</t>
  </si>
  <si>
    <t>2123</t>
  </si>
  <si>
    <t>27492Libelle</t>
  </si>
  <si>
    <t>2124</t>
  </si>
  <si>
    <t>35525Libelle</t>
  </si>
  <si>
    <t>2125</t>
  </si>
  <si>
    <t>66065Libelle</t>
  </si>
  <si>
    <t>2126</t>
  </si>
  <si>
    <t>10606Libelle</t>
  </si>
  <si>
    <t>12331Nom</t>
  </si>
  <si>
    <t>3428</t>
  </si>
  <si>
    <t>46663Libelle</t>
  </si>
  <si>
    <t>82012Nom</t>
  </si>
  <si>
    <t>3429</t>
  </si>
  <si>
    <t>2520Libelle</t>
  </si>
  <si>
    <t>5059</t>
  </si>
  <si>
    <t>61156Libelle</t>
  </si>
  <si>
    <t>7449</t>
  </si>
  <si>
    <t>37959Libelle</t>
  </si>
  <si>
    <t>2128</t>
  </si>
  <si>
    <t>92931Libelle</t>
  </si>
  <si>
    <t>39633Nom</t>
  </si>
  <si>
    <t>1628</t>
  </si>
  <si>
    <t>64980Libelle</t>
  </si>
  <si>
    <t>32990Nom</t>
  </si>
  <si>
    <t>2130</t>
  </si>
  <si>
    <t>42607Libelle</t>
  </si>
  <si>
    <t>1629</t>
  </si>
  <si>
    <t>74370Libelle</t>
  </si>
  <si>
    <t>7450</t>
  </si>
  <si>
    <t>58537Libelle</t>
  </si>
  <si>
    <t>7452</t>
  </si>
  <si>
    <t>48358Libelle</t>
  </si>
  <si>
    <t>4161</t>
  </si>
  <si>
    <t>73744Libelle</t>
  </si>
  <si>
    <t>94935Nom</t>
  </si>
  <si>
    <t>2132</t>
  </si>
  <si>
    <t>63205Libelle</t>
  </si>
  <si>
    <t>3430</t>
  </si>
  <si>
    <t>26212Libelle</t>
  </si>
  <si>
    <t>7453</t>
  </si>
  <si>
    <t>76817Libelle</t>
  </si>
  <si>
    <t>8423</t>
  </si>
  <si>
    <t>20463Libelle</t>
  </si>
  <si>
    <t>3432</t>
  </si>
  <si>
    <t>68530Libelle</t>
  </si>
  <si>
    <t>7454</t>
  </si>
  <si>
    <t>26355Libelle</t>
  </si>
  <si>
    <t>3434</t>
  </si>
  <si>
    <t>84859Libelle</t>
  </si>
  <si>
    <t>BM6067</t>
  </si>
  <si>
    <t>18052Libelle</t>
  </si>
  <si>
    <t>BM6075</t>
  </si>
  <si>
    <t>10123Libelle</t>
  </si>
  <si>
    <t>7456</t>
  </si>
  <si>
    <t>41223Libelle</t>
  </si>
  <si>
    <t>8424</t>
  </si>
  <si>
    <t>63558Libelle</t>
  </si>
  <si>
    <t>2137</t>
  </si>
  <si>
    <t>35322Libelle</t>
  </si>
  <si>
    <t>2138</t>
  </si>
  <si>
    <t>42626Libelle</t>
  </si>
  <si>
    <t>7457</t>
  </si>
  <si>
    <t>93750Libelle</t>
  </si>
  <si>
    <t>7458</t>
  </si>
  <si>
    <t>98051Libelle</t>
  </si>
  <si>
    <t>7459</t>
  </si>
  <si>
    <t>22739Libelle</t>
  </si>
  <si>
    <t>7460</t>
  </si>
  <si>
    <t>64738Libelle</t>
  </si>
  <si>
    <t>7461</t>
  </si>
  <si>
    <t>6664Libelle</t>
  </si>
  <si>
    <t>8425</t>
  </si>
  <si>
    <t>39776Libelle</t>
  </si>
  <si>
    <t>BM6079</t>
  </si>
  <si>
    <t>43401Libelle</t>
  </si>
  <si>
    <t>BM6080</t>
  </si>
  <si>
    <t>72456Libelle</t>
  </si>
  <si>
    <t>2139</t>
  </si>
  <si>
    <t>4325Libelle</t>
  </si>
  <si>
    <t>41312Nom</t>
  </si>
  <si>
    <t>4160</t>
  </si>
  <si>
    <t>9609Libelle</t>
  </si>
  <si>
    <t>17719Nom</t>
  </si>
  <si>
    <t>BM6081</t>
  </si>
  <si>
    <t>25846Libelle</t>
  </si>
  <si>
    <t>3438</t>
  </si>
  <si>
    <t>8978Libelle</t>
  </si>
  <si>
    <t>4149</t>
  </si>
  <si>
    <t>3330</t>
  </si>
  <si>
    <t>7369</t>
  </si>
  <si>
    <t>3357</t>
  </si>
  <si>
    <t>2983</t>
  </si>
  <si>
    <t>2882</t>
  </si>
  <si>
    <t>3384</t>
  </si>
  <si>
    <t>3309</t>
  </si>
  <si>
    <t>9999</t>
  </si>
  <si>
    <t>2989</t>
  </si>
  <si>
    <t>8349</t>
  </si>
  <si>
    <t>7380</t>
  </si>
  <si>
    <t>8388</t>
  </si>
  <si>
    <t>8383</t>
  </si>
  <si>
    <t>2932</t>
  </si>
  <si>
    <t>2942</t>
  </si>
  <si>
    <t>2925</t>
  </si>
  <si>
    <t>2013</t>
  </si>
  <si>
    <t>2884</t>
  </si>
  <si>
    <t>4141</t>
  </si>
  <si>
    <t>1587</t>
  </si>
  <si>
    <t>3227</t>
  </si>
  <si>
    <t>1582</t>
  </si>
  <si>
    <t>1594</t>
  </si>
  <si>
    <t>3396</t>
  </si>
  <si>
    <t>3340</t>
  </si>
  <si>
    <t>4132</t>
  </si>
  <si>
    <t>7419</t>
  </si>
  <si>
    <t>1612</t>
  </si>
  <si>
    <t>3312</t>
  </si>
  <si>
    <t>2891</t>
  </si>
  <si>
    <t>SAV</t>
  </si>
  <si>
    <t>2916</t>
  </si>
  <si>
    <t>2012</t>
  </si>
  <si>
    <t>3320</t>
  </si>
  <si>
    <t>2979</t>
  </si>
  <si>
    <t>3389</t>
  </si>
  <si>
    <t>1605</t>
  </si>
  <si>
    <t>2869</t>
  </si>
  <si>
    <t>1592</t>
  </si>
  <si>
    <t>8348</t>
  </si>
  <si>
    <t>7368</t>
  </si>
  <si>
    <t>8358</t>
  </si>
  <si>
    <t>2957</t>
  </si>
  <si>
    <t>8346</t>
  </si>
  <si>
    <t>2010</t>
  </si>
  <si>
    <t>7414</t>
  </si>
  <si>
    <t>2903</t>
  </si>
  <si>
    <t>1570</t>
  </si>
  <si>
    <t>7374</t>
  </si>
  <si>
    <t>4124 PV</t>
  </si>
  <si>
    <t>4150</t>
  </si>
  <si>
    <t>7377</t>
  </si>
  <si>
    <t>3354</t>
  </si>
  <si>
    <t>2015</t>
  </si>
  <si>
    <t>2980</t>
  </si>
  <si>
    <t>1597</t>
  </si>
  <si>
    <t>1606</t>
  </si>
  <si>
    <t>7384</t>
  </si>
  <si>
    <t>ENT NETT</t>
  </si>
  <si>
    <t>3322</t>
  </si>
  <si>
    <t>8357</t>
  </si>
  <si>
    <t>8334</t>
  </si>
  <si>
    <t>2917</t>
  </si>
  <si>
    <t>3352</t>
  </si>
  <si>
    <t>2014</t>
  </si>
  <si>
    <t>6202</t>
  </si>
  <si>
    <t>7366</t>
  </si>
  <si>
    <t>1583</t>
  </si>
  <si>
    <t>7415</t>
  </si>
  <si>
    <t>2907</t>
  </si>
  <si>
    <t>3377</t>
  </si>
  <si>
    <t>1590</t>
  </si>
  <si>
    <t>8387</t>
  </si>
  <si>
    <t>9998</t>
  </si>
  <si>
    <t>3347</t>
  </si>
  <si>
    <t>7408</t>
  </si>
  <si>
    <t>2953</t>
  </si>
  <si>
    <t>2876</t>
  </si>
  <si>
    <t>5058</t>
  </si>
  <si>
    <t>2923</t>
  </si>
  <si>
    <t>2896</t>
  </si>
  <si>
    <t>2926</t>
  </si>
  <si>
    <t>2955</t>
  </si>
  <si>
    <t>2005</t>
  </si>
  <si>
    <t>3343</t>
  </si>
  <si>
    <t>1577</t>
  </si>
  <si>
    <t>3344</t>
  </si>
  <si>
    <t>2900</t>
  </si>
  <si>
    <t>2893</t>
  </si>
  <si>
    <t>1607</t>
  </si>
  <si>
    <t>8371</t>
  </si>
  <si>
    <t>1579</t>
  </si>
  <si>
    <t>3321</t>
  </si>
  <si>
    <t>6011</t>
  </si>
  <si>
    <t>1610</t>
  </si>
  <si>
    <t>3398</t>
  </si>
  <si>
    <t>2899</t>
  </si>
  <si>
    <t>8347</t>
  </si>
  <si>
    <t>2985</t>
  </si>
  <si>
    <t>REG CATA</t>
  </si>
  <si>
    <t>4138</t>
  </si>
  <si>
    <t>2000</t>
  </si>
  <si>
    <t>3273</t>
  </si>
  <si>
    <t>1611</t>
  </si>
  <si>
    <t>3324</t>
  </si>
  <si>
    <t>2938</t>
  </si>
  <si>
    <t>2920</t>
  </si>
  <si>
    <t>8399</t>
  </si>
  <si>
    <t>8384</t>
  </si>
  <si>
    <t>2964</t>
  </si>
  <si>
    <t>4116</t>
  </si>
  <si>
    <t>2976</t>
  </si>
  <si>
    <t>2019</t>
  </si>
  <si>
    <t>3327</t>
  </si>
  <si>
    <t>3358</t>
  </si>
  <si>
    <t>2997</t>
  </si>
  <si>
    <t>2978</t>
  </si>
  <si>
    <t>8372</t>
  </si>
  <si>
    <t>3333</t>
  </si>
  <si>
    <t>2967</t>
  </si>
  <si>
    <t>2016</t>
  </si>
  <si>
    <t>2974</t>
  </si>
  <si>
    <t>2919</t>
  </si>
  <si>
    <t>7403</t>
  </si>
  <si>
    <t>2877</t>
  </si>
  <si>
    <t>8378</t>
  </si>
  <si>
    <t>2897</t>
  </si>
  <si>
    <t>3391</t>
  </si>
  <si>
    <t>2018</t>
  </si>
  <si>
    <t>2944</t>
  </si>
  <si>
    <t>6021</t>
  </si>
  <si>
    <t>2008</t>
  </si>
  <si>
    <t>7402</t>
  </si>
  <si>
    <t>8354</t>
  </si>
  <si>
    <t>2003</t>
  </si>
  <si>
    <t>7382</t>
  </si>
  <si>
    <t>2970</t>
  </si>
  <si>
    <t>3372</t>
  </si>
  <si>
    <t>7381</t>
  </si>
  <si>
    <t>2993</t>
  </si>
  <si>
    <t>1580</t>
  </si>
  <si>
    <t>5055</t>
  </si>
  <si>
    <t>2952</t>
  </si>
  <si>
    <t>4128</t>
  </si>
  <si>
    <t>2912</t>
  </si>
  <si>
    <t>2940</t>
  </si>
  <si>
    <t>2990</t>
  </si>
  <si>
    <t>2820</t>
  </si>
  <si>
    <t>7364</t>
  </si>
  <si>
    <t>OFFRE PX</t>
  </si>
  <si>
    <t>4143</t>
  </si>
  <si>
    <t>2011</t>
  </si>
  <si>
    <t>6203</t>
  </si>
  <si>
    <t>9062</t>
  </si>
  <si>
    <t>7388</t>
  </si>
  <si>
    <t>2911</t>
  </si>
  <si>
    <t>2962</t>
  </si>
  <si>
    <t>8370</t>
  </si>
  <si>
    <t>8343</t>
  </si>
  <si>
    <t>3366</t>
  </si>
  <si>
    <t>2006</t>
  </si>
  <si>
    <t>8377</t>
  </si>
  <si>
    <t>8381</t>
  </si>
  <si>
    <t>2017</t>
  </si>
  <si>
    <t>7389</t>
  </si>
  <si>
    <t>2986</t>
  </si>
  <si>
    <t>3371</t>
  </si>
  <si>
    <t>8366</t>
  </si>
  <si>
    <t>2947</t>
  </si>
  <si>
    <t>3368</t>
  </si>
  <si>
    <t>8392</t>
  </si>
  <si>
    <t>7400</t>
  </si>
  <si>
    <t>REGIE</t>
  </si>
  <si>
    <t>3341</t>
  </si>
  <si>
    <t>7397</t>
  </si>
  <si>
    <t>1581</t>
  </si>
  <si>
    <t>7391</t>
  </si>
  <si>
    <t>8363</t>
  </si>
  <si>
    <t>2867</t>
  </si>
  <si>
    <t>4136</t>
  </si>
  <si>
    <t>2931</t>
  </si>
  <si>
    <t>4145</t>
  </si>
  <si>
    <t>2906</t>
  </si>
  <si>
    <t>3339</t>
  </si>
  <si>
    <t>3392</t>
  </si>
  <si>
    <t>3367</t>
  </si>
  <si>
    <t>8367</t>
  </si>
  <si>
    <t>7404</t>
  </si>
  <si>
    <t>4135</t>
  </si>
  <si>
    <t>2866</t>
  </si>
  <si>
    <t>2886</t>
  </si>
  <si>
    <t>8391</t>
  </si>
  <si>
    <t>2894</t>
  </si>
  <si>
    <t>3335</t>
  </si>
  <si>
    <t>2991</t>
  </si>
  <si>
    <t>8365</t>
  </si>
  <si>
    <t>2946</t>
  </si>
  <si>
    <t>3381</t>
  </si>
  <si>
    <t>3361</t>
  </si>
  <si>
    <t>REGMC</t>
  </si>
  <si>
    <t>2998</t>
  </si>
  <si>
    <t>8376</t>
  </si>
  <si>
    <t>4140</t>
  </si>
  <si>
    <t>3363</t>
  </si>
  <si>
    <t>8362</t>
  </si>
  <si>
    <t>7420</t>
  </si>
  <si>
    <t>6009</t>
  </si>
  <si>
    <t>8369</t>
  </si>
  <si>
    <t>3257</t>
  </si>
  <si>
    <t>3275</t>
  </si>
  <si>
    <t>9060</t>
  </si>
  <si>
    <t>3394</t>
  </si>
  <si>
    <t>1604</t>
  </si>
  <si>
    <t>3287</t>
  </si>
  <si>
    <t>3370</t>
  </si>
  <si>
    <t>8356</t>
  </si>
  <si>
    <t>7392</t>
  </si>
  <si>
    <t>2928</t>
  </si>
  <si>
    <t>2921</t>
  </si>
  <si>
    <t>7399</t>
  </si>
  <si>
    <t>3318</t>
  </si>
  <si>
    <t>8389</t>
  </si>
  <si>
    <t>2930</t>
  </si>
  <si>
    <t>2766</t>
  </si>
  <si>
    <t>2999</t>
  </si>
  <si>
    <t>2904</t>
  </si>
  <si>
    <t>1598</t>
  </si>
  <si>
    <t>7367</t>
  </si>
  <si>
    <t>3397</t>
  </si>
  <si>
    <t>2975</t>
  </si>
  <si>
    <t>8373</t>
  </si>
  <si>
    <t>1596</t>
  </si>
  <si>
    <t>3383</t>
  </si>
  <si>
    <t>2984</t>
  </si>
  <si>
    <t>2982</t>
  </si>
  <si>
    <t>3328</t>
  </si>
  <si>
    <t>2948</t>
  </si>
  <si>
    <t>2961</t>
  </si>
  <si>
    <t>7353</t>
  </si>
  <si>
    <t>4139</t>
  </si>
  <si>
    <t>7418</t>
  </si>
  <si>
    <t>7390</t>
  </si>
  <si>
    <t>8344</t>
  </si>
  <si>
    <t>4124</t>
  </si>
  <si>
    <t>8386</t>
  </si>
  <si>
    <t>8350</t>
  </si>
  <si>
    <t>2937</t>
  </si>
  <si>
    <t>1595</t>
  </si>
  <si>
    <t>2873</t>
  </si>
  <si>
    <t>2951</t>
  </si>
  <si>
    <t>1588</t>
  </si>
  <si>
    <t>1599</t>
  </si>
  <si>
    <t>3356</t>
  </si>
  <si>
    <t>2960</t>
  </si>
  <si>
    <t>7372</t>
  </si>
  <si>
    <t>REG GAL</t>
  </si>
  <si>
    <t>2875</t>
  </si>
  <si>
    <t>8400</t>
  </si>
  <si>
    <t>7393</t>
  </si>
  <si>
    <t>2895</t>
  </si>
  <si>
    <t>8390</t>
  </si>
  <si>
    <t>2914</t>
  </si>
  <si>
    <t>2892</t>
  </si>
  <si>
    <t>2879</t>
  </si>
  <si>
    <t>2856</t>
  </si>
  <si>
    <t>2934</t>
  </si>
  <si>
    <t>1603</t>
  </si>
  <si>
    <t>2870</t>
  </si>
  <si>
    <t>2996</t>
  </si>
  <si>
    <t>3336</t>
  </si>
  <si>
    <t>2936</t>
  </si>
  <si>
    <t>3359</t>
  </si>
  <si>
    <t>4142</t>
  </si>
  <si>
    <t>1585</t>
  </si>
  <si>
    <t>8374</t>
  </si>
  <si>
    <t>3296</t>
  </si>
  <si>
    <t>2933</t>
  </si>
  <si>
    <t>3332</t>
  </si>
  <si>
    <t>4130</t>
  </si>
  <si>
    <t>4134</t>
  </si>
  <si>
    <t>2915</t>
  </si>
  <si>
    <t>2898</t>
  </si>
  <si>
    <t>2902</t>
  </si>
  <si>
    <t>3378</t>
  </si>
  <si>
    <t>3393</t>
  </si>
  <si>
    <t>3353</t>
  </si>
  <si>
    <t>3390</t>
  </si>
  <si>
    <t>2973</t>
  </si>
  <si>
    <t>7405</t>
  </si>
  <si>
    <t>3326</t>
  </si>
  <si>
    <t>8380</t>
  </si>
  <si>
    <t>8340</t>
  </si>
  <si>
    <t>2965</t>
  </si>
  <si>
    <t>7394</t>
  </si>
  <si>
    <t>8397</t>
  </si>
  <si>
    <t>7575</t>
  </si>
  <si>
    <t>7375</t>
  </si>
  <si>
    <t>3362</t>
  </si>
  <si>
    <t>7387</t>
  </si>
  <si>
    <t>REG CROI</t>
  </si>
  <si>
    <t>2927</t>
  </si>
  <si>
    <t>7417</t>
  </si>
  <si>
    <t>3317</t>
  </si>
  <si>
    <t>7386</t>
  </si>
  <si>
    <t>4133</t>
  </si>
  <si>
    <t>3319</t>
  </si>
  <si>
    <t>7354</t>
  </si>
  <si>
    <t>8364</t>
  </si>
  <si>
    <t>7407</t>
  </si>
  <si>
    <t>4137</t>
  </si>
  <si>
    <t>2880</t>
  </si>
  <si>
    <t>1584</t>
  </si>
  <si>
    <t>6201</t>
  </si>
  <si>
    <t>2972</t>
  </si>
  <si>
    <t>3360</t>
  </si>
  <si>
    <t>3307</t>
  </si>
  <si>
    <t>3382</t>
  </si>
  <si>
    <t>8359</t>
  </si>
  <si>
    <t>8338</t>
  </si>
  <si>
    <t>8398</t>
  </si>
  <si>
    <t>2832</t>
  </si>
  <si>
    <t>8375</t>
  </si>
  <si>
    <t>2009</t>
  </si>
  <si>
    <t>7379</t>
  </si>
  <si>
    <t>2981</t>
  </si>
  <si>
    <t>1589</t>
  </si>
  <si>
    <t>2889</t>
  </si>
  <si>
    <t>3374</t>
  </si>
  <si>
    <t>8393</t>
  </si>
  <si>
    <t>6268</t>
  </si>
  <si>
    <t>3345</t>
  </si>
  <si>
    <t>7398</t>
  </si>
  <si>
    <t>2963</t>
  </si>
  <si>
    <t>7416</t>
  </si>
  <si>
    <t>2918</t>
  </si>
  <si>
    <t>2922</t>
  </si>
  <si>
    <t>2977</t>
  </si>
  <si>
    <t>2945</t>
  </si>
  <si>
    <t>2885</t>
  </si>
  <si>
    <t>7412</t>
  </si>
  <si>
    <t>3387</t>
  </si>
  <si>
    <t>2949</t>
  </si>
  <si>
    <t>REG WIEN</t>
  </si>
  <si>
    <t>8355</t>
  </si>
  <si>
    <t>3355</t>
  </si>
  <si>
    <t>FORMAT</t>
  </si>
  <si>
    <t>7383</t>
  </si>
  <si>
    <t>3386</t>
  </si>
  <si>
    <t>REG KNAU</t>
  </si>
  <si>
    <t>REG CDRU</t>
  </si>
  <si>
    <t>2862</t>
  </si>
  <si>
    <t>6012</t>
  </si>
  <si>
    <t>1548</t>
  </si>
  <si>
    <t>2995</t>
  </si>
  <si>
    <t>2909</t>
  </si>
  <si>
    <t>2908</t>
  </si>
  <si>
    <t>7385</t>
  </si>
  <si>
    <t>3376</t>
  </si>
  <si>
    <t>8385</t>
  </si>
  <si>
    <t>8351</t>
  </si>
  <si>
    <t>3334</t>
  </si>
  <si>
    <t>2881</t>
  </si>
  <si>
    <t>2969</t>
  </si>
  <si>
    <t>3350</t>
  </si>
  <si>
    <t>REG ZENT</t>
  </si>
  <si>
    <t>REG BURS</t>
  </si>
  <si>
    <t>2950</t>
  </si>
  <si>
    <t>2004</t>
  </si>
  <si>
    <t>7378</t>
  </si>
  <si>
    <t>2890</t>
  </si>
  <si>
    <t>1601</t>
  </si>
  <si>
    <t>2959</t>
  </si>
  <si>
    <t>8382</t>
  </si>
  <si>
    <t>3342</t>
  </si>
  <si>
    <t>3348</t>
  </si>
  <si>
    <t>5053</t>
  </si>
  <si>
    <t>2987</t>
  </si>
  <si>
    <t>2007</t>
  </si>
  <si>
    <t>7373</t>
  </si>
  <si>
    <t>7411</t>
  </si>
  <si>
    <t>3351</t>
  </si>
  <si>
    <t>2958</t>
  </si>
  <si>
    <t>8353</t>
  </si>
  <si>
    <t>2002</t>
  </si>
  <si>
    <t>4144</t>
  </si>
  <si>
    <t>4126</t>
  </si>
  <si>
    <t>2935</t>
  </si>
  <si>
    <t>2939</t>
  </si>
  <si>
    <t>7365</t>
  </si>
  <si>
    <t>3323</t>
  </si>
  <si>
    <t>2924</t>
  </si>
  <si>
    <t>3395</t>
  </si>
  <si>
    <t>7376</t>
  </si>
  <si>
    <t>1609</t>
  </si>
  <si>
    <t>3316</t>
  </si>
  <si>
    <t>3365</t>
  </si>
  <si>
    <t>7413</t>
  </si>
  <si>
    <t>6013</t>
  </si>
  <si>
    <t>REG EGEL</t>
  </si>
  <si>
    <t>1602</t>
  </si>
  <si>
    <t>3329</t>
  </si>
  <si>
    <t>2910</t>
  </si>
  <si>
    <t>2913</t>
  </si>
  <si>
    <t>8395</t>
  </si>
  <si>
    <t>7401</t>
  </si>
  <si>
    <t>2001</t>
  </si>
  <si>
    <t>2941</t>
  </si>
  <si>
    <t>2988</t>
  </si>
  <si>
    <t>3325</t>
  </si>
  <si>
    <t>4147</t>
  </si>
  <si>
    <t>2929</t>
  </si>
  <si>
    <t>2971</t>
  </si>
  <si>
    <t>4148</t>
  </si>
  <si>
    <t>3373</t>
  </si>
  <si>
    <t>1608</t>
  </si>
  <si>
    <t>2954</t>
  </si>
  <si>
    <t>2992</t>
  </si>
  <si>
    <t>3379</t>
  </si>
  <si>
    <t>4131</t>
  </si>
  <si>
    <t>2966</t>
  </si>
  <si>
    <t>7409</t>
  </si>
  <si>
    <t>6204</t>
  </si>
  <si>
    <t>1586</t>
  </si>
  <si>
    <t>8361</t>
  </si>
  <si>
    <t>3338</t>
  </si>
  <si>
    <t>8379</t>
  </si>
  <si>
    <t>8352</t>
  </si>
  <si>
    <t>Chantier - Code 1613</t>
  </si>
  <si>
    <t>Chantier - Code 1614</t>
  </si>
  <si>
    <t>Chantier - Code 1615</t>
  </si>
  <si>
    <t>Chantier - Code 1616</t>
  </si>
  <si>
    <t>Chantier - Code 1618</t>
  </si>
  <si>
    <t>Chantier - Code 1619</t>
  </si>
  <si>
    <t>Chantier - Code 1620</t>
  </si>
  <si>
    <t>Chantier - Code 1621</t>
  </si>
  <si>
    <t>Chantier - Code 1622</t>
  </si>
  <si>
    <t>Chantier - Code 1623</t>
  </si>
  <si>
    <t>Chantier - Code 1624</t>
  </si>
  <si>
    <t>Chantier - Code 1625</t>
  </si>
  <si>
    <t>Chantier - Code 1626</t>
  </si>
  <si>
    <t>Chantier - Code 1627</t>
  </si>
  <si>
    <t>Chantier - Code 1628</t>
  </si>
  <si>
    <t>Chantier - Code 1629</t>
  </si>
  <si>
    <t>Chantier - Code 2050</t>
  </si>
  <si>
    <t>Chantier - Code 2051</t>
  </si>
  <si>
    <t>Chantier - Code 2052</t>
  </si>
  <si>
    <t>Chantier - Code 2053</t>
  </si>
  <si>
    <t>Chantier - Code 2054</t>
  </si>
  <si>
    <t>Chantier - Code 2055</t>
  </si>
  <si>
    <t>Chantier - Code 2056</t>
  </si>
  <si>
    <t>Chantier - Code 2058</t>
  </si>
  <si>
    <t>Chantier - Code 2059</t>
  </si>
  <si>
    <t>Chantier - Code 2060</t>
  </si>
  <si>
    <t>Chantier - Code 2061</t>
  </si>
  <si>
    <t>Chantier - Code 2063</t>
  </si>
  <si>
    <t>Chantier - Code 2064</t>
  </si>
  <si>
    <t>Chantier - Code 2065</t>
  </si>
  <si>
    <t>Chantier - Code 2066</t>
  </si>
  <si>
    <t>Chantier - Code 2067</t>
  </si>
  <si>
    <t>Chantier - Code 2068</t>
  </si>
  <si>
    <t>Chantier - Code 2069</t>
  </si>
  <si>
    <t>Chantier - Code 2070</t>
  </si>
  <si>
    <t>Chantier - Code 2071</t>
  </si>
  <si>
    <t>Chantier - Code 2072</t>
  </si>
  <si>
    <t>Chantier - Code 2073</t>
  </si>
  <si>
    <t>Chantier - Code 2074</t>
  </si>
  <si>
    <t>Chantier - Code 2076</t>
  </si>
  <si>
    <t>Chantier - Code 2078</t>
  </si>
  <si>
    <t>Chantier - Code 2079</t>
  </si>
  <si>
    <t>Chantier - Code 2080</t>
  </si>
  <si>
    <t>Chantier - Code 2081</t>
  </si>
  <si>
    <t>Chantier - Code 2082</t>
  </si>
  <si>
    <t>Chantier - Code 2083</t>
  </si>
  <si>
    <t>Chantier - Code 2084</t>
  </si>
  <si>
    <t>Chantier - Code 2085</t>
  </si>
  <si>
    <t>Chantier - Code 2086</t>
  </si>
  <si>
    <t>Chantier - Code 2087</t>
  </si>
  <si>
    <t>Chantier - Code 2088</t>
  </si>
  <si>
    <t>Chantier - Code 2089</t>
  </si>
  <si>
    <t>Chantier - Code 2090</t>
  </si>
  <si>
    <t>Chantier - Code 2091</t>
  </si>
  <si>
    <t>Chantier - Code 2092</t>
  </si>
  <si>
    <t>Chantier - Code 2093</t>
  </si>
  <si>
    <t>Chantier - Code 2094</t>
  </si>
  <si>
    <t>Chantier - Code 2095</t>
  </si>
  <si>
    <t>Chantier - Code 2096</t>
  </si>
  <si>
    <t>Chantier - Code 2097</t>
  </si>
  <si>
    <t>Chantier - Code 2098</t>
  </si>
  <si>
    <t>Chantier - Code 2099</t>
  </si>
  <si>
    <t>Chantier - Code 2100</t>
  </si>
  <si>
    <t>Chantier - Code 2101</t>
  </si>
  <si>
    <t>Chantier - Code 2102</t>
  </si>
  <si>
    <t>Chantier - Code 2103</t>
  </si>
  <si>
    <t>Chantier - Code 2104</t>
  </si>
  <si>
    <t>Chantier - Code 2105</t>
  </si>
  <si>
    <t>Chantier - Code 2106</t>
  </si>
  <si>
    <t>Chantier - Code 2107</t>
  </si>
  <si>
    <t>Chantier - Code 2108</t>
  </si>
  <si>
    <t>Chantier - Code 2109</t>
  </si>
  <si>
    <t>Chantier - Code 2110</t>
  </si>
  <si>
    <t>Chantier - Code 2111</t>
  </si>
  <si>
    <t>Chantier - Code 2112</t>
  </si>
  <si>
    <t>Chantier - Code 2113</t>
  </si>
  <si>
    <t>Chantier - Code 2114</t>
  </si>
  <si>
    <t>Chantier - Code 2115</t>
  </si>
  <si>
    <t>Chantier - Code 2116</t>
  </si>
  <si>
    <t>Chantier - Code 2117</t>
  </si>
  <si>
    <t>Chantier - Code 2118</t>
  </si>
  <si>
    <t>Chantier - Code 2119</t>
  </si>
  <si>
    <t>Chantier - Code 2120</t>
  </si>
  <si>
    <t>Chantier - Code 2121</t>
  </si>
  <si>
    <t>Chantier - Code 2122</t>
  </si>
  <si>
    <t>Chantier - Code 2123</t>
  </si>
  <si>
    <t>Chantier - Code 2124</t>
  </si>
  <si>
    <t>Chantier - Code 2125</t>
  </si>
  <si>
    <t>Chantier - Code 2126</t>
  </si>
  <si>
    <t>Chantier - Code 2128</t>
  </si>
  <si>
    <t>Chantier - Code 2130</t>
  </si>
  <si>
    <t>Chantier - Code 2132</t>
  </si>
  <si>
    <t>Chantier - Code 2137</t>
  </si>
  <si>
    <t>Chantier - Code 2138</t>
  </si>
  <si>
    <t>Chantier - Code 2139</t>
  </si>
  <si>
    <t>Chantier - Code 3399</t>
  </si>
  <si>
    <t>Chantier - Code 3400</t>
  </si>
  <si>
    <t>Chantier - Code 3401</t>
  </si>
  <si>
    <t>Chantier - Code 3403</t>
  </si>
  <si>
    <t>Chantier - Code 3404</t>
  </si>
  <si>
    <t>Chantier - Code 3405</t>
  </si>
  <si>
    <t>Chantier - Code 3406</t>
  </si>
  <si>
    <t>Chantier - Code 3407</t>
  </si>
  <si>
    <t>Chantier - Code 3408</t>
  </si>
  <si>
    <t>Chantier - Code 3410</t>
  </si>
  <si>
    <t>Chantier - Code 3411</t>
  </si>
  <si>
    <t>Chantier - Code 3412</t>
  </si>
  <si>
    <t>Chantier - Code 3414</t>
  </si>
  <si>
    <t>Chantier - Code 3415</t>
  </si>
  <si>
    <t>Chantier - Code 3416</t>
  </si>
  <si>
    <t>Chantier - Code 3417</t>
  </si>
  <si>
    <t>Chantier - Code 3419</t>
  </si>
  <si>
    <t>Chantier - Code 3420</t>
  </si>
  <si>
    <t>Chantier - Code 3422</t>
  </si>
  <si>
    <t>Sous-traitance</t>
  </si>
  <si>
    <t>Travaux sous-traités</t>
  </si>
  <si>
    <t>Chantier - Code 3423</t>
  </si>
  <si>
    <t>Chantier - Code 3424</t>
  </si>
  <si>
    <t>Chantier - Code 3425</t>
  </si>
  <si>
    <t>Chantier - Code 3426</t>
  </si>
  <si>
    <t>Chantier - Code 3427</t>
  </si>
  <si>
    <t>Chantier - Code 3428</t>
  </si>
  <si>
    <t>Chantier - Code 3429</t>
  </si>
  <si>
    <t>Chantier - Code 3430</t>
  </si>
  <si>
    <t>Chantier - Code 3432</t>
  </si>
  <si>
    <t>Chantier - Code 3434</t>
  </si>
  <si>
    <t>Chantier - Code 3438</t>
  </si>
  <si>
    <t>Chantier - Code 4146</t>
  </si>
  <si>
    <t>Chantier - Code 4151</t>
  </si>
  <si>
    <t>Chantier - Code 4152</t>
  </si>
  <si>
    <t>Chantier - Code 4153</t>
  </si>
  <si>
    <t>Chantier - Code 4154</t>
  </si>
  <si>
    <t>Chantier - Code 4155</t>
  </si>
  <si>
    <t>Chantier - Code 4156</t>
  </si>
  <si>
    <t>Chantier - Code 4157</t>
  </si>
  <si>
    <t>Chantier - Code 4158</t>
  </si>
  <si>
    <t>Chantier - Code 4160</t>
  </si>
  <si>
    <t>Chantier - Code 4161</t>
  </si>
  <si>
    <t>Chantier - Code 4162</t>
  </si>
  <si>
    <t>Chantier - Code 4163</t>
  </si>
  <si>
    <t>Chantier - Code 4164</t>
  </si>
  <si>
    <t>Chantier - Code 4165</t>
  </si>
  <si>
    <t>Chantier - Code 4166</t>
  </si>
  <si>
    <t>Chantier - Code 4167</t>
  </si>
  <si>
    <t>Chantier - Code 4168</t>
  </si>
  <si>
    <t>Chantier - Code 4169</t>
  </si>
  <si>
    <t>Chantier - Code 4170</t>
  </si>
  <si>
    <t>Chantier - Code 4171</t>
  </si>
  <si>
    <t>Chantier - Code 5059</t>
  </si>
  <si>
    <t>Chantier - Code 5060</t>
  </si>
  <si>
    <t>Chantier - Code 5061</t>
  </si>
  <si>
    <t>Chantier - Code 6205</t>
  </si>
  <si>
    <t>Chantier - Code 6206</t>
  </si>
  <si>
    <t>Chantier - Code 6207</t>
  </si>
  <si>
    <t>Chantier - Code 6208</t>
  </si>
  <si>
    <t>Chantier - Code 6209</t>
  </si>
  <si>
    <t>Chantier - Code 7422</t>
  </si>
  <si>
    <t>Chantier - Code 7423</t>
  </si>
  <si>
    <t>Chantier - Code 7424</t>
  </si>
  <si>
    <t>Chantier - Code 7425</t>
  </si>
  <si>
    <t>Chantier - Code 7426</t>
  </si>
  <si>
    <t>Chantier - Code 7427</t>
  </si>
  <si>
    <t>Chantier - Code 7428</t>
  </si>
  <si>
    <t>Chantier - Code 7429</t>
  </si>
  <si>
    <t>Chantier - Code 7430</t>
  </si>
  <si>
    <t>Chantier - Code 7431</t>
  </si>
  <si>
    <t>Chantier - Code 7432</t>
  </si>
  <si>
    <t>Chantier - Code 7433</t>
  </si>
  <si>
    <t>Chantier - Code 7434</t>
  </si>
  <si>
    <t>Chantier - Code 7435</t>
  </si>
  <si>
    <t>Chantier - Code 7437</t>
  </si>
  <si>
    <t>Chantier - Code 7438</t>
  </si>
  <si>
    <t>Chantier - Code 7439</t>
  </si>
  <si>
    <t>Chantier - Code 7440</t>
  </si>
  <si>
    <t>Chantier - Code 7441</t>
  </si>
  <si>
    <t>Chantier - Code 7442</t>
  </si>
  <si>
    <t>Chantier - Code 7443</t>
  </si>
  <si>
    <t>Chantier - Code 7444</t>
  </si>
  <si>
    <t>Chantier - Code 7446</t>
  </si>
  <si>
    <t>Chantier - Code 7447</t>
  </si>
  <si>
    <t>Chantier - Code 7448</t>
  </si>
  <si>
    <t>Chantier - Code 7449</t>
  </si>
  <si>
    <t>Chantier - Code 7450</t>
  </si>
  <si>
    <t>Chantier - Code 7452</t>
  </si>
  <si>
    <t>Chantier - Code 7453</t>
  </si>
  <si>
    <t>Chantier - Code 7454</t>
  </si>
  <si>
    <t>Chantier - Code 7456</t>
  </si>
  <si>
    <t>Chantier - Code 7457</t>
  </si>
  <si>
    <t>Chantier - Code 7458</t>
  </si>
  <si>
    <t>Chantier - Code 7459</t>
  </si>
  <si>
    <t>Chantier - Code 7460</t>
  </si>
  <si>
    <t>Chantier - Code 7461</t>
  </si>
  <si>
    <t>Chantier - Code 8403</t>
  </si>
  <si>
    <t>Chantier - Code 8404</t>
  </si>
  <si>
    <t>Chantier - Code 8405</t>
  </si>
  <si>
    <t>Chantier - Code 8406</t>
  </si>
  <si>
    <t>Chantier - Code 8407</t>
  </si>
  <si>
    <t>Chantier - Code 8408</t>
  </si>
  <si>
    <t>Chantier - Code 8409</t>
  </si>
  <si>
    <t>Chantier - Code 8410</t>
  </si>
  <si>
    <t>Chantier - Code 8411</t>
  </si>
  <si>
    <t>Chantier - Code 8412</t>
  </si>
  <si>
    <t>Chantier - Code 8413</t>
  </si>
  <si>
    <t>Chantier - Code 8414</t>
  </si>
  <si>
    <t>Chantier - Code 8415</t>
  </si>
  <si>
    <t>Chantier - Code 8416</t>
  </si>
  <si>
    <t>Chantier - Code 8417</t>
  </si>
  <si>
    <t>Chantier - Code 8418</t>
  </si>
  <si>
    <t>Chantier - Code 8419</t>
  </si>
  <si>
    <t>Chantier - Code 8420</t>
  </si>
  <si>
    <t>Chantier - Code 8421</t>
  </si>
  <si>
    <t>Chantier - Code 8422</t>
  </si>
  <si>
    <t>Chantier - Code 8423</t>
  </si>
  <si>
    <t>Chantier - Code 8424</t>
  </si>
  <si>
    <t>Chantier - Code 8425</t>
  </si>
  <si>
    <t>Chantier - Code 9063</t>
  </si>
  <si>
    <t>Chantier - Code 9064</t>
  </si>
  <si>
    <t>Chantier - Code BM6037</t>
  </si>
  <si>
    <t>Chantier - Code BM6063</t>
  </si>
  <si>
    <t>Chantier - Code BM6064</t>
  </si>
  <si>
    <t>Chantier - Code BM6065</t>
  </si>
  <si>
    <t>Chantier - Code BM6066</t>
  </si>
  <si>
    <t>Chantier - Code BM6067</t>
  </si>
  <si>
    <t>Chantier - Code BM6068</t>
  </si>
  <si>
    <t>Chantier - Code BM6071</t>
  </si>
  <si>
    <t>Chantier - Code BM6074</t>
  </si>
  <si>
    <t>Chantier - Code BM6075</t>
  </si>
  <si>
    <t>Chantier - Code BM6079</t>
  </si>
  <si>
    <t>Chantier - Code BM6080</t>
  </si>
  <si>
    <t>Chantier - Code BM6081</t>
  </si>
  <si>
    <t>Chantier - Code REG ES</t>
  </si>
  <si>
    <t>Chantier - Code STOCK</t>
  </si>
  <si>
    <t>SYNTHESE TYPE ELEMENT</t>
  </si>
  <si>
    <t>MENSUEL CODE PAIE</t>
  </si>
  <si>
    <t>NOMLIB2</t>
  </si>
  <si>
    <t>NOMLIB1</t>
  </si>
  <si>
    <t>NOMLIB6</t>
  </si>
  <si>
    <t>NOMLIB4</t>
  </si>
  <si>
    <t>NOMLIB5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</si>
</sst>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entury Gothic"/>
      <family val="2"/>
      <scheme val="minor"/>
    </font>
    <font>
      <b/>
      <sz val="24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8"/>
      <name val="Century Gothic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6495ED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2E8B57"/>
      </top>
      <bottom/>
      <diagonal/>
    </border>
    <border>
      <left/>
      <right/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/>
      <right/>
      <top style="thin">
        <color rgb="FF778899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pivotButton="1"/>
    <xf numFmtId="14" fontId="0" fillId="0" borderId="0" xfId="0" applyNumberFormat="1"/>
    <xf numFmtId="4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0" fillId="0" borderId="0" xfId="0" pivotButton="1" applyAlignment="1">
      <alignment vertical="center"/>
    </xf>
    <xf numFmtId="2" fontId="0" fillId="0" borderId="0" xfId="0" applyNumberFormat="1" applyAlignment="1">
      <alignment vertical="center"/>
    </xf>
    <xf numFmtId="0" fontId="5" fillId="2" borderId="6" xfId="0" applyFont="1" applyFill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left" vertical="center" wrapText="1" indent="1"/>
    </xf>
    <xf numFmtId="49" fontId="0" fillId="0" borderId="6" xfId="0" applyNumberForma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14" fontId="0" fillId="0" borderId="0" xfId="0" applyNumberFormat="1"/>
    <xf numFmtId="49" fontId="0" fillId="0" borderId="3" xfId="0" applyNumberFormat="1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10" fontId="0" fillId="0" borderId="0" xfId="0" applyNumberFormat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14" fontId="7" fillId="4" borderId="0" xfId="0" applyNumberFormat="1" applyFont="1" applyFill="1" applyAlignment="1">
      <alignment horizontal="left" vertical="center"/>
    </xf>
    <xf numFmtId="4" fontId="7" fillId="4" borderId="0" xfId="0" applyNumberFormat="1" applyFont="1" applyFill="1" applyAlignment="1">
      <alignment horizontal="right" vertical="center"/>
    </xf>
    <xf numFmtId="49" fontId="9" fillId="6" borderId="2" xfId="0" applyNumberFormat="1" applyFont="1" applyFill="1" applyBorder="1" applyAlignment="1">
      <alignment horizontal="left" vertical="center"/>
    </xf>
    <xf numFmtId="14" fontId="8" fillId="7" borderId="9" xfId="0" applyNumberFormat="1" applyFont="1" applyFill="1" applyBorder="1" applyAlignment="1">
      <alignment horizontal="left" vertical="center"/>
    </xf>
    <xf numFmtId="49" fontId="8" fillId="7" borderId="9" xfId="0" applyNumberFormat="1" applyFont="1" applyFill="1" applyBorder="1" applyAlignment="1">
      <alignment horizontal="left" vertical="center"/>
    </xf>
    <xf numFmtId="4" fontId="8" fillId="7" borderId="9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26">
    <dxf>
      <numFmt numFmtId="4" formatCode="#,##0.00"/>
    </dxf>
    <dxf>
      <numFmt numFmtId="4" formatCode="#,##0.00"/>
    </dxf>
    <dxf>
      <numFmt numFmtId="4" formatCode="#,##0.00"/>
    </dxf>
    <dxf>
      <alignment wrapText="1"/>
    </dxf>
    <dxf>
      <alignment wrapText="1"/>
    </dxf>
    <dxf>
      <numFmt numFmtId="14" formatCode="0.00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4" formatCode="#,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[SBR_Batigest_AnalyseMO_Chantier.xlsx]Synthèse temps chantier!Tableau croisé dynamique18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Analyse</a:t>
            </a:r>
            <a:r>
              <a:rPr lang="fr-FR" baseline="0"/>
              <a:t> temps réalisé &amp; prévu par état chantier</a:t>
            </a:r>
            <a:endParaRPr lang="fr-FR"/>
          </a:p>
        </c:rich>
      </c:tx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tx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temps chantier'!$Z$1</c:f>
              <c:strCache>
                <c:ptCount val="1"/>
                <c:pt idx="0">
                  <c:v>Somme de Réalisé - Temps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'Synthèse temps chantier'!$Y$2:$Y$5</c:f>
              <c:strCache>
                <c:ptCount val="3"/>
                <c:pt idx="0">
                  <c:v>Achevé</c:v>
                </c:pt>
                <c:pt idx="1">
                  <c:v>Etude</c:v>
                </c:pt>
                <c:pt idx="2">
                  <c:v>Travaux</c:v>
                </c:pt>
              </c:strCache>
            </c:strRef>
          </c:cat>
          <c:val>
            <c:numRef>
              <c:f>'Synthèse temps chantier'!$Z$2:$Z$5</c:f>
              <c:numCache>
                <c:formatCode>General</c:formatCode>
                <c:ptCount val="3"/>
                <c:pt idx="0">
                  <c:v>5794</c:v>
                </c:pt>
                <c:pt idx="1">
                  <c:v>13.500000000000004</c:v>
                </c:pt>
                <c:pt idx="2">
                  <c:v>5728.0000000000009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6-43D5-BC52-1CA2DCBA2B2D}"/>
            </c:ext>
          </c:extLst>
        </c:ser>
        <c:ser>
          <c:idx val="1"/>
          <c:order val="1"/>
          <c:tx>
            <c:strRef>
              <c:f>'Synthèse temps chantier'!$AA$1</c:f>
              <c:strCache>
                <c:ptCount val="1"/>
                <c:pt idx="0">
                  <c:v>Somme de Prévu - Temps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temps chantier'!$Y$2:$Y$5</c:f>
              <c:strCache>
                <c:ptCount val="3"/>
                <c:pt idx="0">
                  <c:v>Achevé</c:v>
                </c:pt>
                <c:pt idx="1">
                  <c:v>Etude</c:v>
                </c:pt>
                <c:pt idx="2">
                  <c:v>Travaux</c:v>
                </c:pt>
              </c:strCache>
            </c:strRef>
          </c:cat>
          <c:val>
            <c:numRef>
              <c:f>'Synthèse temps chantier'!$AA$2:$AA$5</c:f>
              <c:numCache>
                <c:formatCode>General</c:formatCode>
                <c:ptCount val="3"/>
                <c:pt idx="0">
                  <c:v>1047.7</c:v>
                </c:pt>
                <c:pt idx="1">
                  <c:v>0</c:v>
                </c:pt>
                <c:pt idx="2">
                  <c:v>3751.5324999999993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46-43D5-BC52-1CA2DCBA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980704"/>
        <c:axId val="642982344"/>
      </c:barChart>
      <c:catAx>
        <c:axId val="64298070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2982344"/>
        <c:crosses val="autoZero"/>
        <c:auto val="1"/>
        <c:lblAlgn val="ctr"/>
        <c:lblOffset val="100"/>
        <c:noMultiLvlLbl val="0"/>
      </c:catAx>
      <c:valAx>
        <c:axId val="64298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</c:title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2980704"/>
        <c:crosses val="autoZero"/>
        <c:crossBetween val="between"/>
      </c:valAx>
      <c:dTable>
        <c:showHorzBorder val="0"/>
        <c:showVertBorder val="1"/>
        <c:showOutline val="1"/>
        <c:showKeys val="1"/>
        <c:spPr>
          <a:noFill/>
          <a:ln>
            <a:solidFill>
              <a:schemeClr val="accent1"/>
            </a:solidFill>
          </a:ln>
        </c:spPr>
      </c:dTable>
    </c:plotArea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[SBR_Batigest_AnalyseMO_Chantier.xlsx]Synthèse temps chantier!Tableau croisé dynamique19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Analyse du réalisé par "Groupe 1"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'Synthèse temps chantier'!$AG$1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8C-4020-B468-5466E4166F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8C-4020-B468-5466E4166F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8C-4020-B468-5466E4166F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8C-4020-B468-5466E4166F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8C-4020-B468-5466E4166F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8C-4020-B468-5466E4166F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98C-4020-B468-5466E4166F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98C-4020-B468-5466E4166F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98C-4020-B468-5466E4166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'Synthèse temps chantier'!$AF$2:$AF$3</c:f>
              <c:strCache>
                <c:ptCount val="1"/>
                <c:pt idx="0">
                  <c:v>(vide)</c:v>
                </c:pt>
              </c:strCache>
            </c:strRef>
          </c:cat>
          <c:val>
            <c:numRef>
              <c:f>'Synthèse temps chantier'!$AG$2:$AG$3</c:f>
              <c:numCache>
                <c:formatCode>General</c:formatCode>
                <c:ptCount val="1"/>
                <c:pt idx="0">
                  <c:v>11535.500000000002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D855-4D77-A1E4-4B553F65E8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Volume d'heures réalisées sur la période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Heure Travaillée</c:v>
          </c:tx>
          <c:cat>
            <c:strLit>
              <c:ptCount val="9"/>
              <c:pt idx="0">
                <c:v>202101</c:v>
              </c:pt>
              <c:pt idx="1">
                <c:v>202102</c:v>
              </c:pt>
              <c:pt idx="2">
                <c:v>202103</c:v>
              </c:pt>
              <c:pt idx="3">
                <c:v>202104</c:v>
              </c:pt>
              <c:pt idx="4">
                <c:v>202105</c:v>
              </c:pt>
              <c:pt idx="5">
                <c:v>202106</c:v>
              </c:pt>
              <c:pt idx="6">
                <c:v>202107</c:v>
              </c:pt>
              <c:pt idx="7">
                <c:v>202108</c:v>
              </c:pt>
              <c:pt idx="8">
                <c:v>202109</c:v>
              </c:pt>
            </c:strLit>
          </c:cat>
          <c:val>
            <c:numLit>
              <c:formatCode>General</c:formatCode>
              <c:ptCount val="9"/>
              <c:pt idx="0">
                <c:v>1644</c:v>
              </c:pt>
              <c:pt idx="1">
                <c:v>1684.4</c:v>
              </c:pt>
              <c:pt idx="2">
                <c:v>1778.21</c:v>
              </c:pt>
              <c:pt idx="3">
                <c:v>1781.29</c:v>
              </c:pt>
              <c:pt idx="4">
                <c:v>1375.38</c:v>
              </c:pt>
              <c:pt idx="5">
                <c:v>2198.06</c:v>
              </c:pt>
              <c:pt idx="6">
                <c:v>2065.31</c:v>
              </c:pt>
              <c:pt idx="7">
                <c:v>899.72</c:v>
              </c:pt>
              <c:pt idx="8">
                <c:v>220.53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BB-4E71-ABCF-68482B7A7A9E}"/>
            </c:ext>
          </c:extLst>
        </c:ser>
        <c:ser>
          <c:idx val="1"/>
          <c:order val="1"/>
          <c:tx>
            <c:v>Heure Absence</c:v>
          </c:tx>
          <c:cat>
            <c:strLit>
              <c:ptCount val="9"/>
              <c:pt idx="0">
                <c:v>202101</c:v>
              </c:pt>
              <c:pt idx="1">
                <c:v>202102</c:v>
              </c:pt>
              <c:pt idx="2">
                <c:v>202103</c:v>
              </c:pt>
              <c:pt idx="3">
                <c:v>202104</c:v>
              </c:pt>
              <c:pt idx="4">
                <c:v>202105</c:v>
              </c:pt>
              <c:pt idx="5">
                <c:v>202106</c:v>
              </c:pt>
              <c:pt idx="6">
                <c:v>202107</c:v>
              </c:pt>
              <c:pt idx="7">
                <c:v>202108</c:v>
              </c:pt>
              <c:pt idx="8">
                <c:v>202109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24</c:v>
              </c:pt>
              <c:pt idx="3">
                <c:v>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BB-4E71-ABCF-68482B7A7A9E}"/>
            </c:ext>
          </c:extLst>
        </c:ser>
        <c:ser>
          <c:idx val="5"/>
          <c:order val="5"/>
          <c:tx>
            <c:v>Heures normales</c:v>
          </c:tx>
          <c:cat>
            <c:strLit>
              <c:ptCount val="9"/>
              <c:pt idx="0">
                <c:v>202101</c:v>
              </c:pt>
              <c:pt idx="1">
                <c:v>202102</c:v>
              </c:pt>
              <c:pt idx="2">
                <c:v>202103</c:v>
              </c:pt>
              <c:pt idx="3">
                <c:v>202104</c:v>
              </c:pt>
              <c:pt idx="4">
                <c:v>202105</c:v>
              </c:pt>
              <c:pt idx="5">
                <c:v>202106</c:v>
              </c:pt>
              <c:pt idx="6">
                <c:v>202107</c:v>
              </c:pt>
              <c:pt idx="7">
                <c:v>202108</c:v>
              </c:pt>
              <c:pt idx="8">
                <c:v>202109</c:v>
              </c:pt>
            </c:strLit>
          </c:cat>
          <c:val>
            <c:numLit>
              <c:formatCode>General</c:formatCode>
              <c:ptCount val="9"/>
              <c:pt idx="0">
                <c:v>1740.25</c:v>
              </c:pt>
              <c:pt idx="1">
                <c:v>1687.4</c:v>
              </c:pt>
              <c:pt idx="2">
                <c:v>1547</c:v>
              </c:pt>
              <c:pt idx="3">
                <c:v>2012.5</c:v>
              </c:pt>
              <c:pt idx="4">
                <c:v>1272.25</c:v>
              </c:pt>
              <c:pt idx="5">
                <c:v>1915.75</c:v>
              </c:pt>
              <c:pt idx="6">
                <c:v>2450.75</c:v>
              </c:pt>
              <c:pt idx="7">
                <c:v>678.5</c:v>
              </c:pt>
              <c:pt idx="8">
                <c:v>441.75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0BB-4E71-ABCF-68482B7A7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54464"/>
        <c:axId val="48755512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Heure supplémentaire à 0.01 %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4-E0BB-4E71-ABCF-68482B7A7A9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Heure supplémentaire à 25 %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BB-4E71-ABCF-68482B7A7A9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Heure supplémentaire à 50 %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BB-4E71-ABCF-68482B7A7A9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Panier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E55-4A46-9004-7E25306DA21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T2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E55-4A46-9004-7E25306DA21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T3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E55-4A46-9004-7E25306DA212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T6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E55-4A46-9004-7E25306DA212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Zone 1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E55-4A46-9004-7E25306DA212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Zone 14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E55-4A46-9004-7E25306DA212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Zone 2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E55-4A46-9004-7E25306DA212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Zone 3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E55-4A46-9004-7E25306DA212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Zone 4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E55-4A46-9004-7E25306DA212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Zone 6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E55-4A46-9004-7E25306DA212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v>Zone 7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E55-4A46-9004-7E25306DA212}"/>
                  </c:ext>
                </c:extLst>
              </c15:ser>
            </c15:filteredLineSeries>
          </c:ext>
        </c:extLst>
      </c:lineChart>
      <c:catAx>
        <c:axId val="4875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7555120"/>
        <c:crosses val="autoZero"/>
        <c:auto val="1"/>
        <c:lblAlgn val="ctr"/>
        <c:lblOffset val="100"/>
        <c:noMultiLvlLbl val="0"/>
      </c:catAx>
      <c:valAx>
        <c:axId val="48755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Quantité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87554464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Réalisé - Déboursé par type récapitulatif</a:t>
            </a:r>
            <a:r>
              <a:rPr lang="fr-FR" baseline="0"/>
              <a:t> et par "Groupe 1"</a:t>
            </a:r>
            <a:endParaRPr lang="fr-FR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Divers</c:v>
          </c:tx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60281.89</c:v>
              </c:pt>
            </c:numLit>
          </c:val>
          <c:extLst>
            <c:ext xmlns:c16="http://schemas.microsoft.com/office/drawing/2014/chart" uri="{C3380CC4-5D6E-409C-BE32-E72D297353CC}">
              <c16:uniqueId val="{00000001-485E-49D0-BFFF-CE77BF21A083}"/>
            </c:ext>
          </c:extLst>
        </c:ser>
        <c:ser>
          <c:idx val="1"/>
          <c:order val="1"/>
          <c:tx>
            <c:v>Fourniture et matériaux</c:v>
          </c:tx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697.89</c:v>
              </c:pt>
            </c:numLit>
          </c:val>
          <c:extLst>
            <c:ext xmlns:c16="http://schemas.microsoft.com/office/drawing/2014/chart" uri="{C3380CC4-5D6E-409C-BE32-E72D297353CC}">
              <c16:uniqueId val="{00000002-485E-49D0-BFFF-CE77BF21A083}"/>
            </c:ext>
          </c:extLst>
        </c:ser>
        <c:ser>
          <c:idx val="3"/>
          <c:order val="3"/>
          <c:tx>
            <c:v>Main d'oeuvre</c:v>
          </c:tx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421267.5</c:v>
              </c:pt>
            </c:numLit>
          </c:val>
          <c:extLst>
            <c:ext xmlns:c16="http://schemas.microsoft.com/office/drawing/2014/chart" uri="{C3380CC4-5D6E-409C-BE32-E72D297353CC}">
              <c16:uniqueId val="{00000004-485E-49D0-BFFF-CE77BF21A083}"/>
            </c:ext>
          </c:extLst>
        </c:ser>
        <c:ser>
          <c:idx val="5"/>
          <c:order val="5"/>
          <c:tx>
            <c:v>Sous-traitance</c:v>
          </c:tx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112-44CD-9319-430A88BEE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1137784"/>
        <c:axId val="4811384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Frais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485E-49D0-BFFF-CE77BF21A08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Matériel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5E-49D0-BFFF-CE77BF21A083}"/>
                  </c:ext>
                </c:extLst>
              </c15:ser>
            </c15:filteredBarSeries>
          </c:ext>
        </c:extLst>
      </c:barChart>
      <c:catAx>
        <c:axId val="48113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1138440"/>
        <c:crosses val="autoZero"/>
        <c:auto val="1"/>
        <c:lblAlgn val="ctr"/>
        <c:lblOffset val="100"/>
        <c:noMultiLvlLbl val="0"/>
      </c:catAx>
      <c:valAx>
        <c:axId val="481138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1137784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Réalisé - Déboursé par type d'élément</a:t>
            </a:r>
            <a:endParaRPr lang="fr-FR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Réalisé - Déboursé</c:v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Divers</c:v>
              </c:pt>
              <c:pt idx="1">
                <c:v>Fourniture et matériaux</c:v>
              </c:pt>
              <c:pt idx="2">
                <c:v>Main d'oeuvre</c:v>
              </c:pt>
              <c:pt idx="3">
                <c:v>Sous-traitance</c:v>
              </c:pt>
            </c:strLit>
          </c:cat>
          <c:val>
            <c:numLit>
              <c:formatCode>General</c:formatCode>
              <c:ptCount val="4"/>
              <c:pt idx="0">
                <c:v>60281.89</c:v>
              </c:pt>
              <c:pt idx="1">
                <c:v>697.89</c:v>
              </c:pt>
              <c:pt idx="2">
                <c:v>421267.5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3D-43CE-803D-3AC43C5525A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10820</xdr:colOff>
      <xdr:row>6</xdr:row>
      <xdr:rowOff>38548</xdr:rowOff>
    </xdr:from>
    <xdr:to>
      <xdr:col>7</xdr:col>
      <xdr:colOff>1986643</xdr:colOff>
      <xdr:row>26</xdr:row>
      <xdr:rowOff>168312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B4E40DBB-E711-4176-A02F-30E31CE9F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2095500</xdr:colOff>
      <xdr:row>6</xdr:row>
      <xdr:rowOff>21418</xdr:rowOff>
    </xdr:from>
    <xdr:to>
      <xdr:col>12</xdr:col>
      <xdr:colOff>11814</xdr:colOff>
      <xdr:row>26</xdr:row>
      <xdr:rowOff>131572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F01CE402-0C09-41D9-8375-3FB58537B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6</xdr:row>
      <xdr:rowOff>9524</xdr:rowOff>
    </xdr:from>
    <xdr:to>
      <xdr:col>12</xdr:col>
      <xdr:colOff>285750</xdr:colOff>
      <xdr:row>22</xdr:row>
      <xdr:rowOff>76199</xdr:rowOff>
    </xdr:to>
    <xdr:graphicFrame macro="">
      <xdr:nvGraphicFramePr>
        <xdr:cNvPr id="4" name="Graphique_B7">
          <a:extLst>
            <a:ext uri="{FF2B5EF4-FFF2-40B4-BE49-F238E27FC236}">
              <a16:creationId xmlns:a16="http://schemas.microsoft.com/office/drawing/2014/main" id="{C9A2CB98-B914-4CE2-A7C5-DA5F15A26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5713094</xdr:colOff>
      <xdr:row>6</xdr:row>
      <xdr:rowOff>169545</xdr:rowOff>
    </xdr:from>
    <xdr:to>
      <xdr:col>11</xdr:col>
      <xdr:colOff>1085849</xdr:colOff>
      <xdr:row>21</xdr:row>
      <xdr:rowOff>171450</xdr:rowOff>
    </xdr:to>
    <xdr:graphicFrame macro="">
      <xdr:nvGraphicFramePr>
        <xdr:cNvPr id="7" name="Graphique_E7">
          <a:extLst>
            <a:ext uri="{FF2B5EF4-FFF2-40B4-BE49-F238E27FC236}">
              <a16:creationId xmlns:a16="http://schemas.microsoft.com/office/drawing/2014/main" id="{03C05A1E-C156-4FAD-A2E7-FB00F2AEA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6</xdr:row>
      <xdr:rowOff>173355</xdr:rowOff>
    </xdr:from>
    <xdr:to>
      <xdr:col>3</xdr:col>
      <xdr:colOff>4791076</xdr:colOff>
      <xdr:row>22</xdr:row>
      <xdr:rowOff>0</xdr:rowOff>
    </xdr:to>
    <xdr:graphicFrame macro="">
      <xdr:nvGraphicFramePr>
        <xdr:cNvPr id="9" name="Graphique_C7">
          <a:extLst>
            <a:ext uri="{FF2B5EF4-FFF2-40B4-BE49-F238E27FC236}">
              <a16:creationId xmlns:a16="http://schemas.microsoft.com/office/drawing/2014/main" id="{AFDF2CB9-F62E-497B-B743-06AC1D1A2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7093634259" createdVersion="3" refreshedVersion="7" minRefreshableVersion="3" recordCount="1122" xr:uid="{5E14C983-BBED-4669-8BF1-EA39FC7FB623}">
  <cacheSource type="external" connectionId="3"/>
  <cacheFields count="6">
    <cacheField name="Heure - Libellé" numFmtId="0">
      <sharedItems count="23">
        <s v="Heure Absence"/>
        <s v="Heure Travaillée"/>
        <s v="Heures normales"/>
        <s v="Zone 6" u="1"/>
        <s v="Zone 7" u="1"/>
        <s v="Zone 8" u="1"/>
        <s v="T3" u="1"/>
        <s v="Heure supplémentaire à 25 %" u="1"/>
        <s v="Zone 9" u="1"/>
        <s v="Heure Intempéries" u="1"/>
        <s v="Heure supplémentaire à 50 %" u="1"/>
        <s v="Zone 10" u="1"/>
        <s v="Panier" u="1"/>
        <s v="T2" u="1"/>
        <s v="T6" u="1"/>
        <s v="Zone 14" u="1"/>
        <s v="Forfait Déplacement" u="1"/>
        <s v="Zone 1" u="1"/>
        <s v="Heure supplémentaire à 0.01 %" u="1"/>
        <s v="Zone 2" u="1"/>
        <s v="Zone 3" u="1"/>
        <s v="Zone 4" u="1"/>
        <s v="Zone 5" u="1"/>
      </sharedItems>
    </cacheField>
    <cacheField name="Chantier - Libellé" numFmtId="0">
      <sharedItems/>
    </cacheField>
    <cacheField name="Client - Nom" numFmtId="0">
      <sharedItems/>
    </cacheField>
    <cacheField name="Saisie - Période" numFmtId="0">
      <sharedItems containsSemiMixedTypes="0" containsString="0" containsNumber="1" containsInteger="1" minValue="201611" maxValue="202109" count="59">
        <n v="202103"/>
        <n v="202104"/>
        <n v="202105"/>
        <n v="202106"/>
        <n v="202101"/>
        <n v="202107"/>
        <n v="202102"/>
        <n v="202108"/>
        <n v="202109"/>
        <n v="202011" u="1"/>
        <n v="202012" u="1"/>
        <n v="201701" u="1"/>
        <n v="201702" u="1"/>
        <n v="201703" u="1"/>
        <n v="201704" u="1"/>
        <n v="201611" u="1"/>
        <n v="201705" u="1"/>
        <n v="201612" u="1"/>
        <n v="201706" u="1"/>
        <n v="201707" u="1"/>
        <n v="201801" u="1"/>
        <n v="201708" u="1"/>
        <n v="201802" u="1"/>
        <n v="201709" u="1"/>
        <n v="201803" u="1"/>
        <n v="201710" u="1"/>
        <n v="201804" u="1"/>
        <n v="201711" u="1"/>
        <n v="201805" u="1"/>
        <n v="201712" u="1"/>
        <n v="201806" u="1"/>
        <n v="201807" u="1"/>
        <n v="201901" u="1"/>
        <n v="201808" u="1"/>
        <n v="201902" u="1"/>
        <n v="201809" u="1"/>
        <n v="201903" u="1"/>
        <n v="201810" u="1"/>
        <n v="201904" u="1"/>
        <n v="201811" u="1"/>
        <n v="201905" u="1"/>
        <n v="201812" u="1"/>
        <n v="201906" u="1"/>
        <n v="201907" u="1"/>
        <n v="202001" u="1"/>
        <n v="201908" u="1"/>
        <n v="202002" u="1"/>
        <n v="201909" u="1"/>
        <n v="202003" u="1"/>
        <n v="201910" u="1"/>
        <n v="202004" u="1"/>
        <n v="201911" u="1"/>
        <n v="202005" u="1"/>
        <n v="201912" u="1"/>
        <n v="202006" u="1"/>
        <n v="202007" u="1"/>
        <n v="202008" u="1"/>
        <n v="202009" u="1"/>
        <n v="202010" u="1"/>
      </sharedItems>
    </cacheField>
    <cacheField name="Quantité" numFmtId="0">
      <sharedItems containsSemiMixedTypes="0" containsString="0" containsNumber="1" minValue="7.0000000000000007E-2" maxValue="448"/>
    </cacheField>
    <cacheField name="Heure - Poste" numFmtId="0">
      <sharedItems count="2">
        <s v="Heures"/>
        <s v="Rubriqu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7433333332" createdVersion="3" refreshedVersion="7" minRefreshableVersion="3" recordCount="2759" xr:uid="{94DBBEC4-2039-4650-9A52-A9E3A26B4838}">
  <cacheSource type="external" connectionId="2"/>
  <cacheFields count="6">
    <cacheField name="Heure - Libellé" numFmtId="0">
      <sharedItems count="8">
        <s v="Heure Absence"/>
        <s v="Heure Travaillée"/>
        <s v="Heures normales"/>
        <s v="Heure supplémentaire à 25 %" u="1"/>
        <s v="Heure Intempéries" u="1"/>
        <s v="Heure supplémentaire à 50 %" u="1"/>
        <s v="Forfait Déplacement" u="1"/>
        <s v="Heure supplémentaire à 0.01 %" u="1"/>
      </sharedItems>
    </cacheField>
    <cacheField name="Chantier - Libellé" numFmtId="0">
      <sharedItems/>
    </cacheField>
    <cacheField name="Client - Nom" numFmtId="0">
      <sharedItems/>
    </cacheField>
    <cacheField name="Saisie - Période" numFmtId="0">
      <sharedItems containsSemiMixedTypes="0" containsString="0" containsNumber="1" containsInteger="1" minValue="201611" maxValue="202109" count="59">
        <n v="202103"/>
        <n v="202104"/>
        <n v="201911"/>
        <n v="201908"/>
        <n v="201909"/>
        <n v="202105"/>
        <n v="202106"/>
        <n v="202006"/>
        <n v="202007"/>
        <n v="202010"/>
        <n v="202011"/>
        <n v="201910"/>
        <n v="202101"/>
        <n v="202107"/>
        <n v="202102"/>
        <n v="202108"/>
        <n v="201907"/>
        <n v="202008"/>
        <n v="202009"/>
        <n v="202002"/>
        <n v="202001"/>
        <n v="202004"/>
        <n v="202012"/>
        <n v="202003"/>
        <n v="201912"/>
        <n v="202109"/>
        <n v="202005"/>
        <n v="201701" u="1"/>
        <n v="201702" u="1"/>
        <n v="201703" u="1"/>
        <n v="201704" u="1"/>
        <n v="201611" u="1"/>
        <n v="201705" u="1"/>
        <n v="201612" u="1"/>
        <n v="201706" u="1"/>
        <n v="201707" u="1"/>
        <n v="201801" u="1"/>
        <n v="201708" u="1"/>
        <n v="201802" u="1"/>
        <n v="201709" u="1"/>
        <n v="201803" u="1"/>
        <n v="201710" u="1"/>
        <n v="201804" u="1"/>
        <n v="201711" u="1"/>
        <n v="201805" u="1"/>
        <n v="201712" u="1"/>
        <n v="201806" u="1"/>
        <n v="201807" u="1"/>
        <n v="201901" u="1"/>
        <n v="201808" u="1"/>
        <n v="201902" u="1"/>
        <n v="201809" u="1"/>
        <n v="201903" u="1"/>
        <n v="201810" u="1"/>
        <n v="201904" u="1"/>
        <n v="201811" u="1"/>
        <n v="201905" u="1"/>
        <n v="201812" u="1"/>
        <n v="201906" u="1"/>
      </sharedItems>
    </cacheField>
    <cacheField name="Quantité" numFmtId="0">
      <sharedItems containsSemiMixedTypes="0" containsString="0" containsNumber="1" minValue="0.06" maxValue="1266.8000000000002"/>
    </cacheField>
    <cacheField name="Chantier - Code" numFmtId="0">
      <sharedItems count="1308">
        <s v="4149"/>
        <s v="3330"/>
        <s v="7369"/>
        <s v="7433"/>
        <s v="3357"/>
        <s v="2983"/>
        <s v="2882"/>
        <s v="3384"/>
        <s v="2126"/>
        <s v="3309"/>
        <s v="3407"/>
        <s v="7425"/>
        <s v="3424"/>
        <s v="9999"/>
        <s v="2989"/>
        <s v="7441"/>
        <s v="8349"/>
        <s v="1620"/>
        <s v="1615"/>
        <s v="8410"/>
        <s v="7380"/>
        <s v="8388"/>
        <s v="8383"/>
        <s v="7430"/>
        <s v="2932"/>
        <s v="2060"/>
        <s v="1613"/>
        <s v="8413"/>
        <s v="2942"/>
        <s v="2925"/>
        <s v="2013"/>
        <s v="8417"/>
        <s v="2884"/>
        <s v="4141"/>
        <s v="1587"/>
        <s v="7423"/>
        <s v="3227"/>
        <s v="2104"/>
        <s v="1582"/>
        <s v="1594"/>
        <s v="6207"/>
        <s v="3396"/>
        <s v="3340"/>
        <s v="4132"/>
        <s v="7419"/>
        <s v="1612"/>
        <s v="3312"/>
        <s v="2891"/>
        <s v="3420"/>
        <s v="4153"/>
        <s v="SAV"/>
        <s v="2916"/>
        <s v="2089"/>
        <s v="2092"/>
        <s v="2071"/>
        <s v="2058"/>
        <s v="2012"/>
        <s v="8408"/>
        <s v="3320"/>
        <s v="5060"/>
        <s v="2100"/>
        <s v="2979"/>
        <s v="3389"/>
        <s v="1605"/>
        <s v="2869"/>
        <s v="1592"/>
        <s v="8348"/>
        <s v="7368"/>
        <s v="8358"/>
        <s v="2957"/>
        <s v="1626"/>
        <s v="8346"/>
        <s v="3427"/>
        <s v="8423"/>
        <s v="2080"/>
        <s v="2122"/>
        <s v="2093"/>
        <s v="2010"/>
        <s v="7414"/>
        <s v="2903"/>
        <s v="1570"/>
        <s v="2103"/>
        <s v="7374"/>
        <s v="4124 PV"/>
        <s v="4150"/>
        <s v="7377"/>
        <s v="3354"/>
        <s v="2015"/>
        <s v="2980"/>
        <s v="1597"/>
        <s v="1606"/>
        <s v="7384"/>
        <s v="7459"/>
        <s v="ENT NETT"/>
        <s v="3322"/>
        <s v="8357"/>
        <s v="8334"/>
        <s v="2917"/>
        <s v="3352"/>
        <s v="2014"/>
        <s v="2097"/>
        <s v="6202"/>
        <s v="8412"/>
        <s v="7366"/>
        <s v="3429"/>
        <s v="2059"/>
        <s v="1583"/>
        <s v="7415"/>
        <s v="2907"/>
        <s v="BM6074"/>
        <s v="3377"/>
        <s v="1590"/>
        <s v="8387"/>
        <s v="9998"/>
        <s v="8415"/>
        <s v="BM6081"/>
        <s v="8407"/>
        <s v="3347"/>
        <s v="7408"/>
        <s v="3430"/>
        <s v="2119"/>
        <s v="7454"/>
        <s v="2953"/>
        <s v="2876"/>
        <s v="5058"/>
        <s v="4167"/>
        <s v="3411"/>
        <s v="2923"/>
        <s v="2896"/>
        <s v="2926"/>
        <s v="2081"/>
        <s v="2123"/>
        <s v="2955"/>
        <s v="7437"/>
        <s v="2005"/>
        <s v="3343"/>
        <s v="2069"/>
        <s v="1577"/>
        <s v="3344"/>
        <s v="2900"/>
        <s v="2893"/>
        <s v="4157"/>
        <s v="1607"/>
        <s v="8371"/>
        <s v="8411"/>
        <s v="1579"/>
        <s v="3321"/>
        <s v="4151"/>
        <s v="6011"/>
        <s v="8421"/>
        <s v="1610"/>
        <s v="3398"/>
        <s v="7438"/>
        <s v="2899"/>
        <s v="8347"/>
        <s v="2985"/>
        <s v="REG CATA"/>
        <s v="4166"/>
        <s v="4138"/>
        <s v="2000"/>
        <s v="3273"/>
        <s v="1611"/>
        <s v="3324"/>
        <s v="2938"/>
        <s v="2106"/>
        <s v="2920"/>
        <s v="2112"/>
        <s v="8399"/>
        <s v="8384"/>
        <s v="7444"/>
        <s v="2964"/>
        <s v="4116"/>
        <s v="7427"/>
        <s v="2976"/>
        <s v="2019"/>
        <s v="3327"/>
        <s v="3358"/>
        <s v="2997"/>
        <s v="2978"/>
        <s v="8372"/>
        <s v="3333"/>
        <s v="2967"/>
        <s v="2016"/>
        <s v="2974"/>
        <s v="2919"/>
        <s v="2137"/>
        <s v="7403"/>
        <s v="2124"/>
        <s v="2877"/>
        <s v="7429"/>
        <s v="8378"/>
        <s v="2098"/>
        <s v="2897"/>
        <s v="8405"/>
        <s v="3391"/>
        <s v="2018"/>
        <s v="2944"/>
        <s v="6021"/>
        <s v="2008"/>
        <s v="7402"/>
        <s v="2096"/>
        <s v="8354"/>
        <s v="2003"/>
        <s v="7382"/>
        <s v="2970"/>
        <s v="2076"/>
        <s v="7449"/>
        <s v="3372"/>
        <s v="7381"/>
        <s v="2993"/>
        <s v="1580"/>
        <s v="5055"/>
        <s v="2952"/>
        <s v="4128"/>
        <s v="2912"/>
        <s v="2940"/>
        <s v="2990"/>
        <s v="2820"/>
        <s v="7364"/>
        <s v="OFFRE PX"/>
        <s v="2117"/>
        <s v="2115"/>
        <s v="4143"/>
        <s v="9063"/>
        <s v="8425"/>
        <s v="1614"/>
        <s v="2107"/>
        <s v="2011"/>
        <s v="7443"/>
        <s v="6203"/>
        <s v="9062"/>
        <s v="7456"/>
        <s v="7388"/>
        <s v="2911"/>
        <s v="2962"/>
        <s v="8370"/>
        <s v="8343"/>
        <s v="2130"/>
        <s v="2088"/>
        <s v="2138"/>
        <s v="3366"/>
        <s v="2006"/>
        <s v="8377"/>
        <s v="9064"/>
        <s v="8381"/>
        <s v="2139"/>
        <s v="BM6079"/>
        <s v="2116"/>
        <s v="2017"/>
        <s v="2068"/>
        <s v="7389"/>
        <s v="8404"/>
        <s v="2986"/>
        <s v="3371"/>
        <s v="8366"/>
        <s v="2947"/>
        <s v="3368"/>
        <s v="8392"/>
        <s v="7447"/>
        <s v="2101"/>
        <s v="2094"/>
        <s v="7400"/>
        <s v="REGIE"/>
        <s v="2051"/>
        <s v="3341"/>
        <s v="7397"/>
        <s v="2064"/>
        <s v="3428"/>
        <s v="1581"/>
        <s v="2084"/>
        <s v="7391"/>
        <s v="8363"/>
        <s v="2867"/>
        <s v="3400"/>
        <s v="7452"/>
        <s v="4136"/>
        <s v="2931"/>
        <s v="7422"/>
        <s v="4145"/>
        <s v="2906"/>
        <s v="4171"/>
        <s v="7434"/>
        <s v="3339"/>
        <s v="3392"/>
        <s v="3367"/>
        <s v="8367"/>
        <s v="7404"/>
        <s v="4135"/>
        <s v="1618"/>
        <s v="2866"/>
        <s v="2886"/>
        <s v="8391"/>
        <s v="2894"/>
        <s v="3335"/>
        <s v="2095"/>
        <s v="2991"/>
        <s v="7446"/>
        <s v="8365"/>
        <s v="2946"/>
        <s v="3381"/>
        <s v="3361"/>
        <s v="REGMC"/>
        <s v="2998"/>
        <s v="3403"/>
        <s v="8376"/>
        <s v="4140"/>
        <s v="3363"/>
        <s v="8362"/>
        <s v="1616"/>
        <s v="7420"/>
        <s v="6009"/>
        <s v="8369"/>
        <s v="2110"/>
        <s v="2108"/>
        <s v="3257"/>
        <s v="3423"/>
        <s v="3275"/>
        <s v="9060"/>
        <s v="8419"/>
        <s v="3394"/>
        <s v="1604"/>
        <s v="3287"/>
        <s v="4170"/>
        <s v="2090"/>
        <s v="3370"/>
        <s v="3414"/>
        <s v="8356"/>
        <s v="3412"/>
        <s v="7392"/>
        <s v="2928"/>
        <s v="2921"/>
        <s v="2063"/>
        <s v="7399"/>
        <s v="3318"/>
        <s v="8389"/>
        <s v="2930"/>
        <s v="2766"/>
        <s v="3408"/>
        <s v="2999"/>
        <s v="2904"/>
        <s v="1598"/>
        <s v="7367"/>
        <s v="3397"/>
        <s v="2975"/>
        <s v="8373"/>
        <s v="1596"/>
        <s v="3383"/>
        <s v="7440"/>
        <s v="3410"/>
        <s v="2984"/>
        <s v="2982"/>
        <s v="6209"/>
        <s v="2074"/>
        <s v="7428"/>
        <s v="6208"/>
        <s v="7450"/>
        <s v="2055"/>
        <s v="3328"/>
        <s v="2948"/>
        <s v="2961"/>
        <s v="7353"/>
        <s v="4139"/>
        <s v="2066"/>
        <s v="7418"/>
        <s v="7390"/>
        <s v="4158"/>
        <s v="3422"/>
        <s v="7448"/>
        <s v="8344"/>
        <s v="4164"/>
        <s v="4124"/>
        <s v="8386"/>
        <s v="2082"/>
        <s v="2086"/>
        <s v="8350"/>
        <s v="5059"/>
        <s v="BM6066"/>
        <s v="BM6064"/>
        <s v="2937"/>
        <s v="1595"/>
        <s v="2873"/>
        <s v="2951"/>
        <s v="1588"/>
        <s v="3415"/>
        <s v="1599"/>
        <s v="3356"/>
        <s v="2960"/>
        <s v="2132"/>
        <s v="7372"/>
        <s v="8424"/>
        <s v="REG GAL"/>
        <s v="2875"/>
        <s v="8400"/>
        <s v="7393"/>
        <s v="3405"/>
        <s v="3426"/>
        <s v="2895"/>
        <s v="8390"/>
        <s v="2914"/>
        <s v="2892"/>
        <s v="2879"/>
        <s v="2856"/>
        <s v="7460"/>
        <s v="2934"/>
        <s v="2099"/>
        <s v="1603"/>
        <s v="4169"/>
        <s v="1628"/>
        <s v="2870"/>
        <s v="2073"/>
        <s v="2996"/>
        <s v="3336"/>
        <s v="2936"/>
        <s v="3404"/>
        <s v="2061"/>
        <s v="2125"/>
        <s v="3359"/>
        <s v="4142"/>
        <s v="3399"/>
        <s v="1585"/>
        <s v="8374"/>
        <s v="7424"/>
        <s v="7461"/>
        <s v="2091"/>
        <s v="3296"/>
        <s v="2933"/>
        <s v="3332"/>
        <s v="4130"/>
        <s v="4134"/>
        <s v="2915"/>
        <s v="2898"/>
        <s v="2902"/>
        <s v="3378"/>
        <s v="3393"/>
        <s v="5061"/>
        <s v="3353"/>
        <s v="3390"/>
        <s v="2973"/>
        <s v="8409"/>
        <s v="3432"/>
        <s v="7405"/>
        <s v="3326"/>
        <s v="8380"/>
        <s v="8340"/>
        <s v="2965"/>
        <s v="1627"/>
        <s v="7394"/>
        <s v="8397"/>
        <s v="7575"/>
        <s v="2111"/>
        <s v="8418"/>
        <s v="7375"/>
        <s v="3362"/>
        <s v="7387"/>
        <s v="4165"/>
        <s v="2109"/>
        <s v="2054"/>
        <s v="REG CROI"/>
        <s v="2927"/>
        <s v="7417"/>
        <s v="3317"/>
        <s v="7386"/>
        <s v="2085"/>
        <s v="BM6080"/>
        <s v="7432"/>
        <s v="4133"/>
        <s v="3319"/>
        <s v="7354"/>
        <s v="8364"/>
        <s v="7407"/>
        <s v="4137"/>
        <s v="2880"/>
        <s v="1584"/>
        <s v="6201"/>
        <s v="1629"/>
        <s v="2972"/>
        <s v="3360"/>
        <s v="7439"/>
        <s v="BM6037"/>
        <s v="2102"/>
        <s v="1619"/>
        <s v="3307"/>
        <s v="2083"/>
        <s v="3382"/>
        <s v="8359"/>
        <s v="2118"/>
        <s v="8338"/>
        <s v="8398"/>
        <s v="2832"/>
        <s v="8375"/>
        <s v="2009"/>
        <s v="7379"/>
        <s v="2981"/>
        <s v="7453"/>
        <s v="1589"/>
        <s v="2889"/>
        <s v="3374"/>
        <s v="8393"/>
        <s v="2072"/>
        <s v="6268"/>
        <s v="1623"/>
        <s v="3345"/>
        <s v="1621"/>
        <s v="7398"/>
        <s v="2963"/>
        <s v="7416"/>
        <s v="2918"/>
        <s v="2922"/>
        <s v="2977"/>
        <s v="2050"/>
        <s v="2105"/>
        <s v="2945"/>
        <s v="2056"/>
        <s v="2114"/>
        <s v="2885"/>
        <s v="7412"/>
        <s v="7426"/>
        <s v="6205"/>
        <s v="3387"/>
        <s v="2949"/>
        <s v="REG WIEN"/>
        <s v="4155"/>
        <s v="8355"/>
        <s v="3355"/>
        <s v="FORMAT"/>
        <s v="2078"/>
        <s v="1622"/>
        <s v="4156"/>
        <s v="8403"/>
        <s v="6206"/>
        <s v="4163"/>
        <s v="7383"/>
        <s v="8414"/>
        <s v="2070"/>
        <s v="7442"/>
        <s v="2067"/>
        <s v="BM6065"/>
        <s v="3386"/>
        <s v="REG KNAU"/>
        <s v="REG CDRU"/>
        <s v="3406"/>
        <s v="4154"/>
        <s v="REG ES"/>
        <s v="2862"/>
        <s v="2065"/>
        <s v="6012"/>
        <s v="1548"/>
        <s v="2995"/>
        <s v="2909"/>
        <s v="2908"/>
        <s v="1625"/>
        <s v="7385"/>
        <s v="3376"/>
        <s v="8385"/>
        <s v="8351"/>
        <s v="3334"/>
        <s v="2881"/>
        <s v="2969"/>
        <s v="3350"/>
        <s v="REG ZENT"/>
        <s v="REG BURS"/>
        <s v="8420"/>
        <s v="2950"/>
        <s v="2004"/>
        <s v="7378"/>
        <s v="2890"/>
        <s v="8416"/>
        <s v="BM6071"/>
        <s v="1601"/>
        <s v="2959"/>
        <s v="8382"/>
        <s v="3342"/>
        <s v="3348"/>
        <s v="7431"/>
        <s v="5053"/>
        <s v="2987"/>
        <s v="2007"/>
        <s v="7373"/>
        <s v="7411"/>
        <s v="3351"/>
        <s v="2958"/>
        <s v="8353"/>
        <s v="2002"/>
        <s v="3438"/>
        <s v="4144"/>
        <s v="4126"/>
        <s v="2935"/>
        <s v="2939"/>
        <s v="7365"/>
        <s v="7435"/>
        <s v="3323"/>
        <s v="2924"/>
        <s v="3395"/>
        <s v="2121"/>
        <s v="7376"/>
        <s v="1609"/>
        <s v="3401"/>
        <s v="3316"/>
        <s v="3365"/>
        <s v="7413"/>
        <s v="2079"/>
        <s v="6013"/>
        <s v="3419"/>
        <s v="REG EGEL"/>
        <s v="1602"/>
        <s v="2128"/>
        <s v="2087"/>
        <s v="3329"/>
        <s v="2052"/>
        <s v="2910"/>
        <s v="2913"/>
        <s v="7457"/>
        <s v="8395"/>
        <s v="8406"/>
        <s v="7401"/>
        <s v="2001"/>
        <s v="2941"/>
        <s v="2988"/>
        <s v="3325"/>
        <s v="4147"/>
        <s v="2929"/>
        <s v="2971"/>
        <s v="4148"/>
        <s v="BM6068"/>
        <s v="3373"/>
        <s v="2053"/>
        <s v="1608"/>
        <s v="2954"/>
        <s v="4160"/>
        <s v="4152"/>
        <s v="2992"/>
        <s v="3379"/>
        <s v="3416"/>
        <s v="4131"/>
        <s v="7458"/>
        <s v="2966"/>
        <s v="2113"/>
        <s v="7409"/>
        <s v="BM6063"/>
        <s v="6204"/>
        <s v="1586"/>
        <s v="8361"/>
        <s v="3338"/>
        <s v="8379"/>
        <s v="8352"/>
        <s v="CA00383" u="1"/>
        <s v="CA00384" u="1"/>
        <s v="CMT0001" u="1"/>
        <s v="CA00385" u="1"/>
        <s v="CMT0002" u="1"/>
        <s v="CA00386" u="1"/>
        <s v="CA00387" u="1"/>
        <s v="CMT0004" u="1"/>
        <s v="CA00480" u="1"/>
        <s v="CA00388" u="1"/>
        <s v="CMT0005" u="1"/>
        <s v="CA00481" u="1"/>
        <s v="CA00389" u="1"/>
        <s v="CMT0006" u="1"/>
        <s v="CA00482" u="1"/>
        <s v="CMT0007" u="1"/>
        <s v="RUIZ0001" u="1"/>
        <s v="CA00483" u="1"/>
        <s v="CMT0008" u="1"/>
        <s v="CA00484" u="1"/>
        <s v="CA00485" u="1"/>
        <s v="CA00486" u="1"/>
        <s v="CA00487" u="1"/>
        <s v="CA00580" u="1"/>
        <s v="CA00488" u="1"/>
        <s v="CA00460" u="1"/>
        <s v="CA00489" u="1"/>
        <s v="CA00582" u="1"/>
        <s v="CA00462" u="1"/>
        <s v="CA00583" u="1"/>
        <s v="CA00463" u="1"/>
        <s v="CA00584" u="1"/>
        <s v="CA00585" u="1"/>
        <s v="CA00465" u="1"/>
        <s v="MARBUR20" u="1"/>
        <s v="CA00586" u="1"/>
        <s v="CAIL0001" u="1"/>
        <s v="CA00466" u="1"/>
        <s v="CA00587" u="1"/>
        <s v="CA00467" u="1"/>
        <s v="CA00680" u="1"/>
        <s v="CA00588" u="1"/>
        <s v="CA00560" u="1"/>
        <s v="CA00468" u="1"/>
        <s v="CA00440" u="1"/>
        <s v="CA00681" u="1"/>
        <s v="CA00561" u="1"/>
        <s v="CA00469" u="1"/>
        <s v="CA00682" u="1"/>
        <s v="CA00562" u="1"/>
        <s v="CA00442" u="1"/>
        <s v="CA00683" u="1"/>
        <s v="CA00563" u="1"/>
        <s v="CA00443" u="1"/>
        <s v="CA00684" u="1"/>
        <s v="CA00564" u="1"/>
        <s v="CA00444" u="1"/>
        <s v="CA00685" u="1"/>
        <s v="CA00565" u="1"/>
        <s v="CA00686" u="1"/>
        <s v="CA00566" u="1"/>
        <s v="CA00446" u="1"/>
        <s v="CA00687" u="1"/>
        <s v="CA00567" u="1"/>
        <s v="CA00780" u="1"/>
        <s v="CA00447" u="1"/>
        <s v="CA00688" u="1"/>
        <s v="CA00568" u="1"/>
        <s v="CA00540" u="1"/>
        <s v="CA00781" u="1"/>
        <s v="CA00448" u="1"/>
        <s v="CA00689" u="1"/>
        <s v="CA00661" u="1"/>
        <s v="CA00541" u="1"/>
        <s v="CA00449" u="1"/>
        <s v="CA00421" u="1"/>
        <s v="CA00662" u="1"/>
        <s v="CA00542" u="1"/>
        <s v="CA00422" u="1"/>
        <s v="CA00663" u="1"/>
        <s v="CA00543" u="1"/>
        <s v="CA00784" u="1"/>
        <s v="CA00423" u="1"/>
        <s v="CA00664" u="1"/>
        <s v="CA00544" u="1"/>
        <s v="CA00424" u="1"/>
        <s v="CA00665" u="1"/>
        <s v="CA00545" u="1"/>
        <s v="CA00786" u="1"/>
        <s v="CA00425" u="1"/>
        <s v="CA00666" u="1"/>
        <s v="CA00426" u="1"/>
        <s v="CA00667" u="1"/>
        <s v="CA00547" u="1"/>
        <s v="CA00788" u="1"/>
        <s v="CA00760" u="1"/>
        <s v="CA00427" u="1"/>
        <s v="CA00668" u="1"/>
        <s v="CA00548" u="1"/>
        <s v="CA00789" u="1"/>
        <s v="CA00520" u="1"/>
        <s v="CA00761" u="1"/>
        <s v="CA00428" u="1"/>
        <s v="CA00669" u="1"/>
        <s v="CA00400" u="1"/>
        <s v="CA00641" u="1"/>
        <s v="CA00549" u="1"/>
        <s v="CA00521" u="1"/>
        <s v="CA00762" u="1"/>
        <s v="CA00429" u="1"/>
        <s v="CA00401" u="1"/>
        <s v="CA00642" u="1"/>
        <s v="CA00883" u="1"/>
        <s v="CA00522" u="1"/>
        <s v="CA00763" u="1"/>
        <s v="FORM2021" u="1"/>
        <s v="CA00402" u="1"/>
        <s v="CA00643" u="1"/>
        <s v="CA00523" u="1"/>
        <s v="CA00764" u="1"/>
        <s v="CA00403" u="1"/>
        <s v="CA00644" u="1"/>
        <s v="CA00885" u="1"/>
        <s v="CA00524" u="1"/>
        <s v="CA00765" u="1"/>
        <s v="CA00404" u="1"/>
        <s v="CA00886" u="1"/>
        <s v="CA00525" u="1"/>
        <s v="CA00766" u="1"/>
        <s v="CA00405" u="1"/>
        <s v="CA00887" u="1"/>
        <s v="CA00526" u="1"/>
        <s v="CA00767" u="1"/>
        <s v="CA00980" u="1"/>
        <s v="CA00406" u="1"/>
        <s v="CA00647" u="1"/>
        <s v="CA00888" u="1"/>
        <s v="CA00860" u="1"/>
        <s v="CA00527" u="1"/>
        <s v="CA00768" u="1"/>
        <s v="CA00740" u="1"/>
        <s v="CA00981" u="1"/>
        <s v="CA00407" u="1"/>
        <s v="CA00648" u="1"/>
        <s v="CA00620" u="1"/>
        <s v="CA00528" u="1"/>
        <s v="CA00769" u="1"/>
        <s v="CA00500" u="1"/>
        <s v="CA00741" u="1"/>
        <s v="CA00982" u="1"/>
        <s v="CA00408" u="1"/>
        <s v="CA00649" u="1"/>
        <s v="CA00621" u="1"/>
        <s v="CA00862" u="1"/>
        <s v="CA00529" u="1"/>
        <s v="CA00501" u="1"/>
        <s v="CA00742" u="1"/>
        <s v="CA00983" u="1"/>
        <s v="CA00409" u="1"/>
        <s v="CA00622" u="1"/>
        <s v="CA00863" u="1"/>
        <s v="CA00502" u="1"/>
        <s v="CA00743" u="1"/>
        <s v="CA00984" u="1"/>
        <s v="CA00623" u="1"/>
        <s v="CA00864" u="1"/>
        <s v="CA00503" u="1"/>
        <s v="CA00744" u="1"/>
        <s v="CA00985" u="1"/>
        <s v="CA00624" u="1"/>
        <s v="CA00504" u="1"/>
        <s v="CA00745" u="1"/>
        <s v="CA00986" u="1"/>
        <s v="CA00625" u="1"/>
        <s v="CA00866" u="1"/>
        <s v="MARBUR21" u="1"/>
        <s v="CA00505" u="1"/>
        <s v="CA00746" u="1"/>
        <s v="CA00987" u="1"/>
        <s v="ABSDIV21" u="1"/>
        <s v="SNEF0010" u="1"/>
        <s v="CA00626" u="1"/>
        <s v="CA00867" u="1"/>
        <s v="CA00506" u="1"/>
        <s v="CA00747" u="1"/>
        <s v="CA00988" u="1"/>
        <s v="CA00960" u="1"/>
        <s v="SNEF0020" u="1"/>
        <s v="CA00627" u="1"/>
        <s v="CA00868" u="1"/>
        <s v="CA00840" u="1"/>
        <s v="CA00507" u="1"/>
        <s v="CA00748" u="1"/>
        <s v="CA00989" u="1"/>
        <s v="CA00720" u="1"/>
        <s v="CA00961" u="1"/>
        <s v="SNEF0030" u="1"/>
        <s v="CA00628" u="1"/>
        <s v="CA00869" u="1"/>
        <s v="CA00600" u="1"/>
        <s v="CA00841" u="1"/>
        <s v="CA00508" u="1"/>
        <s v="CA00749" u="1"/>
        <s v="CA00721" u="1"/>
        <s v="CA00962" u="1"/>
        <s v="SNEF0040" u="1"/>
        <s v="CA00629" u="1"/>
        <s v="CA00601" u="1"/>
        <s v="CA00842" u="1"/>
        <s v="CA00509" u="1"/>
        <s v="CA00722" u="1"/>
        <s v="CA00963" u="1"/>
        <s v="CA00602" u="1"/>
        <s v="CA00843" u="1"/>
        <s v="CA00723" u="1"/>
        <s v="CA00964" u="1"/>
        <s v="CA00603" u="1"/>
        <s v="CA00965" u="1"/>
        <s v="CA00604" u="1"/>
        <s v="CA00845" u="1"/>
        <s v="CA00725" u="1"/>
        <s v="CA00966" u="1"/>
        <s v="CA00605" u="1"/>
        <s v="CA00846" u="1"/>
        <s v="CA00726" u="1"/>
        <s v="CA00967" u="1"/>
        <s v="CA00606" u="1"/>
        <s v="CA00847" u="1"/>
        <s v="CA00727" u="1"/>
        <s v="CA00940" u="1"/>
        <s v="CA00607" u="1"/>
        <s v="CA00820" u="1"/>
        <s v="CA00728" u="1"/>
        <s v="CA00969" u="1"/>
        <s v="CA00700" u="1"/>
        <s v="CA00941" u="1"/>
        <s v="CA00608" u="1"/>
        <s v="CA00849" u="1"/>
        <s v="CA00821" u="1"/>
        <s v="CLIV0002" u="1"/>
        <s v="CA00701" u="1"/>
        <s v="CA00942" u="1"/>
        <s v="CAMGIB21" u="1"/>
        <s v="CA00609" u="1"/>
        <s v="CA00822" u="1"/>
        <s v="CA00702" u="1"/>
        <s v="CA00943" u="1"/>
        <s v="CA00823" u="1"/>
        <s v="CA00703" u="1"/>
        <s v="CA00944" u="1"/>
        <s v="CA00824" u="1"/>
        <s v="TRAVAT21" u="1"/>
        <s v="CA00704" u="1"/>
        <s v="CA00945" u="1"/>
        <s v="CA00825" u="1"/>
        <s v="CP2021" u="1"/>
        <s v="CA00705" u="1"/>
        <s v="CA00946" u="1"/>
        <s v="CA00947" u="1"/>
        <s v="CA00827" u="1"/>
        <s v="CA00707" u="1"/>
        <s v="CA00948" u="1"/>
        <s v="CA00920" u="1"/>
        <s v="CA00800" u="1"/>
        <s v="CA00949" u="1"/>
        <s v="CA00921" u="1"/>
        <s v="CA00829" u="1"/>
        <s v="CA00801" u="1"/>
        <s v="CA00709" u="1"/>
        <s v="CA00922" u="1"/>
        <s v="CA00802" u="1"/>
        <s v="OUTGIB21" u="1"/>
        <s v="CA00923" u="1"/>
        <s v="CA00803" u="1"/>
        <s v="CA00924" u="1"/>
        <s v="CA00804" u="1"/>
        <s v="CA00805" u="1"/>
        <s v="CA00806" u="1"/>
        <s v="CA00927" u="1"/>
        <s v="CA00807" u="1"/>
        <s v="CA00928" u="1"/>
        <s v="CA00929" u="1"/>
        <s v="COME001" u="1"/>
        <s v="CA00809" u="1"/>
        <s v="CA00902" u="1"/>
        <s v="CA00903" u="1"/>
        <s v="CA00904" u="1"/>
        <s v="CA00905" u="1"/>
        <s v="SNEF0001" u="1"/>
        <s v="CA00906" u="1"/>
        <s v="SNEF0011" u="1"/>
        <s v="CA00907" u="1"/>
        <s v="SNEF0021" u="1"/>
        <s v="MAL2021" u="1"/>
        <s v="CA00908" u="1"/>
        <s v="SNEF0031" u="1"/>
        <s v="CA00909" u="1"/>
        <s v="SNEF0041" u="1"/>
        <s v="MARFRN21" u="1"/>
        <s v="OUTNEL21" u="1"/>
        <s v="SAV2021" u="1"/>
        <s v="SNEF0002" u="1"/>
        <s v="SNEF0012" u="1"/>
        <s v="ENT0040" u="1"/>
        <s v="SNEF0022" u="1"/>
        <s v="SNEF0032" u="1"/>
        <s v="SNEF0042" u="1"/>
        <s v="ENT0044" u="1"/>
        <s v="FOUR2021" u="1"/>
        <s v="ENT0048" u="1"/>
        <s v="ENT0021" u="1"/>
        <s v="ENT0022" u="1"/>
        <s v="ENT0023" u="1"/>
        <s v="CA0952" u="1"/>
        <s v="ENT0004" u="1"/>
        <s v="ENT0009" u="1"/>
        <s v="SNEF0003" u="1"/>
        <s v="SNEF0013" u="1"/>
        <s v="LAMB0001" u="1"/>
        <s v="SNEF0023" u="1"/>
        <s v="SNEF0033" u="1"/>
        <s v="SNEF0043" u="1"/>
        <s v="CFA2021" u="1"/>
        <s v="JLS0001" u="1"/>
        <s v="MISS0001" u="1"/>
        <s v="SNEF0014" u="1"/>
        <s v="SNEF0024" u="1"/>
        <s v="SNEF0034" u="1"/>
        <s v="OUTTER21" u="1"/>
        <s v="CHARL001" u="1"/>
        <s v="LAJE0001" u="1"/>
        <s v="BOUY0001" u="1"/>
        <s v="SEPT0001" u="1"/>
        <s v="SNEF0005" u="1"/>
        <s v="SNEF0015" u="1"/>
        <s v="SNEF0025" u="1"/>
        <s v="CAMJU21" u="1"/>
        <s v="SNEF0035" u="1"/>
        <s v="BONNI001" u="1"/>
        <s v="SEGU0001" u="1"/>
        <s v="CHARL002" u="1"/>
        <s v="OUTJU21" u="1"/>
        <s v="RAZE0001" u="1"/>
        <s v="ZERD0001" u="1"/>
        <s v="BURL0001" u="1"/>
        <s v="BOUY0002" u="1"/>
        <s v="SNEF0006" u="1"/>
        <s v="SNEF0016" u="1"/>
        <s v="SNEF0026" u="1"/>
        <s v="SNEF0036" u="1"/>
        <s v="CA00390" u="1"/>
        <s v="RICH0001" u="1"/>
        <s v="CA00391" u="1"/>
        <s v="CA00392" u="1"/>
        <s v="CA00394" u="1"/>
        <s v="CA00395" u="1"/>
        <s v="CA00396" u="1"/>
        <s v="CA00397" u="1"/>
        <s v="CA00490" u="1"/>
        <s v="CA00398" u="1"/>
        <s v="CA00399" u="1"/>
        <s v="CA00493" u="1"/>
        <s v="CA00494" u="1"/>
        <s v="CA00495" u="1"/>
        <s v="CA00497" u="1"/>
        <s v="DALK0001" u="1"/>
        <s v="CA00590" u="1"/>
        <s v="VERG0001" u="1"/>
        <s v="CA00498" u="1"/>
        <s v="CA00470" u="1"/>
        <s v="TECH0001" u="1"/>
        <s v="CA00591" u="1"/>
        <s v="MAQ001" u="1"/>
        <s v="CA00499" u="1"/>
        <s v="GORL0001" u="1"/>
        <s v="CA00471" u="1"/>
        <s v="CA00592" u="1"/>
        <s v="CA00472" u="1"/>
        <s v="CA00593" u="1"/>
        <s v="BOUY0003" u="1"/>
        <s v="CA00473" u="1"/>
        <s v="CA00594" u="1"/>
        <s v="CA00474" u="1"/>
        <s v="CA00595" u="1"/>
        <s v="CA00475" u="1"/>
        <s v="CA00596" u="1"/>
        <s v="CA00597" u="1"/>
        <s v="CA00690" u="1"/>
        <s v="CA00598" u="1"/>
        <s v="CA00570" u="1"/>
        <s v="CA00478" u="1"/>
        <s v="CA00450" u="1"/>
        <s v="CA00691" u="1"/>
        <s v="CA00599" u="1"/>
        <s v="CA00571" u="1"/>
        <s v="CA00451" u="1"/>
        <s v="CA00572" u="1"/>
        <s v="CA00452" u="1"/>
        <s v="CA00693" u="1"/>
        <s v="CA00573" u="1"/>
        <s v="CA00453" u="1"/>
        <s v="CA00694" u="1"/>
        <s v="CA00574" u="1"/>
        <s v="CA00454" u="1"/>
        <s v="CA00695" u="1"/>
        <s v="CA00575" u="1"/>
        <s v="SNEF0007" u="1"/>
        <s v="CA00455" u="1"/>
        <s v="CA00696" u="1"/>
        <s v="CA00576" u="1"/>
        <s v="SNEF0017" u="1"/>
        <s v="CA00456" u="1"/>
        <s v="CA00697" u="1"/>
        <s v="CA00577" u="1"/>
        <s v="SNEF0027" u="1"/>
        <s v="CA00457" u="1"/>
        <s v="CA00698" u="1"/>
        <s v="CA00670" u="1"/>
        <s v="CA00578" u="1"/>
        <s v="SNEF0037" u="1"/>
        <s v="CA00550" u="1"/>
        <s v="CA00791" u="1"/>
        <s v="CA00458" u="1"/>
        <s v="CA00699" u="1"/>
        <s v="CA00430" u="1"/>
        <s v="CA00671" u="1"/>
        <s v="CA00579" u="1"/>
        <s v="CA00551" u="1"/>
        <s v="CA00792" u="1"/>
        <s v="CA00459" u="1"/>
        <s v="CA00431" u="1"/>
        <s v="CA00672" u="1"/>
        <s v="CA00552" u="1"/>
        <s v="CA00793" u="1"/>
        <s v="CA00432" u="1"/>
        <s v="CA00553" u="1"/>
        <s v="CA00433" u="1"/>
        <s v="CA00674" u="1"/>
        <s v="CA00554" u="1"/>
        <s v="NEYJ0001" u="1"/>
        <s v="CA00434" u="1"/>
        <s v="CA00555" u="1"/>
        <s v="CA00796" u="1"/>
        <s v="CA00676" u="1"/>
        <s v="CA00556" u="1"/>
        <s v="CA00436" u="1"/>
        <s v="CA00677" u="1"/>
        <s v="CA00890" u="1"/>
        <s v="CA00557" u="1"/>
        <s v="CA00437" u="1"/>
        <s v="CA00678" u="1"/>
        <s v="CA00650" u="1"/>
        <s v="CA00891" u="1"/>
        <s v="CA00558" u="1"/>
        <s v="CA00530" u="1"/>
        <s v="CA00771" u="1"/>
        <s v="CA00438" u="1"/>
        <s v="CA00679" u="1"/>
        <s v="CA00410" u="1"/>
        <s v="MARCLI21" u="1"/>
        <s v="CA00559" u="1"/>
        <s v="CA00531" u="1"/>
        <s v="CA00772" u="1"/>
        <s v="CA00439" u="1"/>
        <s v="CA00411" u="1"/>
        <s v="CA00652" u="1"/>
        <s v="CA00893" u="1"/>
        <s v="CA00532" u="1"/>
        <s v="CA00773" u="1"/>
        <s v="CA00412" u="1"/>
        <s v="CA00653" u="1"/>
        <s v="CA00894" u="1"/>
        <s v="CA00413" u="1"/>
        <s v="CA00654" u="1"/>
        <s v="CA00895" u="1"/>
        <s v="CA00534" u="1"/>
        <s v="CA00775" u="1"/>
        <s v="CA00414" u="1"/>
        <s v="CA00655" u="1"/>
        <s v="CA00896" u="1"/>
        <s v="CA00776" u="1"/>
        <s v="CA00415" u="1"/>
        <s v="CA00656" u="1"/>
        <s v="CA00897" u="1"/>
        <s v="CA00536" u="1"/>
        <s v="CA00777" u="1"/>
        <s v="AKKO0001" u="1"/>
        <s v="CA00416" u="1"/>
        <s v="CA00657" u="1"/>
        <s v="CA00898" u="1"/>
        <s v="CA00870" u="1"/>
        <s v="DALK0002" u="1"/>
        <s v="CA00537" u="1"/>
        <s v="CA00750" u="1"/>
        <s v="CA00991" u="1"/>
        <s v="CA00417" u="1"/>
        <s v="CA00658" u="1"/>
        <s v="CA00630" u="1"/>
        <s v="CA00538" u="1"/>
        <s v="CA00779" u="1"/>
        <s v="CA00510" u="1"/>
        <s v="CA00992" u="1"/>
        <s v="CA00418" u="1"/>
        <s v="CA00659" u="1"/>
        <s v="CA00631" u="1"/>
        <s v="CA00872" u="1"/>
        <s v="CA00539" u="1"/>
        <s v="CA00752" u="1"/>
        <s v="CA00993" u="1"/>
        <s v="CA00419" u="1"/>
        <s v="CA00632" u="1"/>
        <s v="CA00873" u="1"/>
        <s v="CA00753" u="1"/>
        <s v="CA00994" u="1"/>
        <s v="CA00633" u="1"/>
        <s v="CA00874" u="1"/>
        <s v="CA00513" u="1"/>
        <s v="CA00754" u="1"/>
        <s v="CA00875" u="1"/>
        <s v="KOZM0001" u="1"/>
        <s v="CA00514" u="1"/>
        <s v="CA00755" u="1"/>
        <s v="CA00876" u="1"/>
        <s v="CA00515" u="1"/>
        <s v="CA00756" u="1"/>
        <s v="CA00516" u="1"/>
        <s v="CA00757" u="1"/>
        <s v="CA00970" u="1"/>
        <s v="CA00637" u="1"/>
        <s v="CA00878" u="1"/>
        <s v="CA00850" u="1"/>
        <s v="CA00517" u="1"/>
        <s v="CA00758" u="1"/>
        <s v="CA00971" u="1"/>
        <s v="CA00879" u="1"/>
        <s v="CA00610" u="1"/>
        <s v="CA00851" u="1"/>
        <s v="CA00518" u="1"/>
        <s v="CA00759" u="1"/>
        <s v="CA00972" u="1"/>
        <s v="CA00639" u="1"/>
        <s v="CA00611" u="1"/>
        <s v="CA00852" u="1"/>
        <s v="CA00519" u="1"/>
        <s v="CA00973" u="1"/>
        <s v="CA00612" u="1"/>
        <s v="CA00853" u="1"/>
        <s v="CA00733" u="1"/>
        <s v="CA00974" u="1"/>
        <s v="CA00613" u="1"/>
        <s v="CA00854" u="1"/>
        <s v="CA00734" u="1"/>
        <s v="CA00975" u="1"/>
        <s v="CA00735" u="1"/>
        <s v="CA00976" u="1"/>
        <s v="SNEF0008" u="1"/>
        <s v="CA00615" u="1"/>
        <s v="CA00856" u="1"/>
        <s v="CA00977" u="1"/>
        <s v="SNEF0018" u="1"/>
        <s v="CA00616" u="1"/>
        <s v="CA00737" u="1"/>
        <s v="CA00978" u="1"/>
        <s v="SNEF0028" u="1"/>
        <s v="CA00950" u="1"/>
        <s v="CA00617" u="1"/>
        <s v="CA00858" u="1"/>
        <s v="CA00830" u="1"/>
        <s v="CA00738" u="1"/>
        <s v="CA00979" u="1"/>
        <s v="SNEF0038" u="1"/>
        <s v="CA00710" u="1"/>
        <s v="CA00951" u="1"/>
        <s v="CA00618" u="1"/>
        <s v="CA00859" u="1"/>
        <s v="CA00831" u="1"/>
        <s v="CA00739" u="1"/>
        <s v="CA00711" u="1"/>
        <s v="CA00619" u="1"/>
        <s v="CA00832" u="1"/>
        <s v="CA00712" u="1"/>
        <s v="CA00953" u="1"/>
        <s v="CA00713" u="1"/>
        <s v="CA00954" u="1"/>
        <s v="CA00834" u="1"/>
        <s v="CA00714" u="1"/>
        <s v="CA00955" u="1"/>
        <s v="CA00835" u="1"/>
        <s v="CA00715" u="1"/>
        <s v="CA00956" u="1"/>
        <s v="CA00836" u="1"/>
        <s v="CA00716" u="1"/>
        <s v="CA00957" u="1"/>
        <s v="CA00837" u="1"/>
        <s v="CA00717" u="1"/>
        <s v="CA00958" u="1"/>
        <s v="CA00930" u="1"/>
        <s v="CA00810" u="1"/>
        <s v="OUTBRA21" u="1"/>
        <s v="CA00718" u="1"/>
        <s v="CA00959" u="1"/>
        <s v="CA00931" u="1"/>
        <s v="CA00839" u="1"/>
        <s v="CA00811" u="1"/>
        <s v="CA00719" u="1"/>
        <s v="CA00932" u="1"/>
        <s v="CA00812" u="1"/>
        <s v="CA00933" u="1"/>
        <s v="CA00813" u="1"/>
        <s v="CA00934" u="1"/>
        <s v="CA00814" u="1"/>
        <s v="CA00935" u="1"/>
        <s v="CA00815" u="1"/>
        <s v="CA00936" u="1"/>
        <s v="CA00816" u="1"/>
        <s v="CA00937" u="1"/>
        <s v="DALK0003" u="1"/>
        <s v="CA00938" u="1"/>
        <s v="CA00910" u="1"/>
        <s v="CA00818" u="1"/>
        <s v="CA00911" u="1"/>
        <s v="CA00819" u="1"/>
        <s v="CA00912" u="1"/>
        <s v="PAUL0001" u="1"/>
        <s v="CA00913" u="1"/>
        <s v="CA00914" u="1"/>
        <s v="CA00915" u="1"/>
        <s v="CA00916" u="1"/>
        <s v="FERIE21" u="1"/>
        <s v="CA00917" u="1"/>
        <s v="CA00918" u="1"/>
        <s v="CA00919" u="1"/>
        <s v="SNEF0009" u="1"/>
        <s v="SNEF0019" u="1"/>
        <s v="SNEF0029" u="1"/>
        <s v="SNEF0039" u="1"/>
        <s v="LOIA0001" u="1"/>
        <s v="DALK0004" u="1"/>
        <s v="ENT0052" u="1"/>
        <s v="ENT0053" u="1"/>
        <s v="ENT0054" u="1"/>
        <s v="ENT0055" u="1"/>
        <s v="FAUR0001" u="1"/>
        <s v="TRAVDI21" u="1"/>
        <s v="OUTGUI21" u="1"/>
        <s v="DALK0005" u="1"/>
        <s v="ENT0019" u="1"/>
        <s v="LACR0001" u="1"/>
        <s v="DALK0006" u="1"/>
        <s v="KERD0001" u="1"/>
        <s v="VISMED21" u="1"/>
        <s v="CAMANT21" u="1"/>
        <s v="CAMTEO21" u="1"/>
        <s v="2C2L0001" u="1"/>
        <s v="OUTANT21" u="1"/>
        <s v="OUTTEO21" u="1"/>
        <s v="MALE0001" u="1"/>
        <s v="DOMI0001" u="1"/>
        <s v="DALK0007" u="1"/>
        <s v="CLIV001" u="1"/>
        <s v="DALK0008" u="1"/>
        <s v="GUIL0001" u="1"/>
        <s v="CA0038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42.417125231485" createdVersion="7" refreshedVersion="7" minRefreshableVersion="3" recordCount="230" xr:uid="{29ACE2FA-BF20-4910-909D-3CF07953E8FF}">
  <cacheSource type="worksheet">
    <worksheetSource name="TableauC27"/>
  </cacheSource>
  <cacheFields count="11">
    <cacheField name="Chantier - Date Début" numFmtId="14">
      <sharedItems containsSemiMixedTypes="0" containsNonDate="0" containsDate="1" containsString="0" minDate="2021-01-04T00:00:00" maxDate="2021-09-07T00:00:00"/>
    </cacheField>
    <cacheField name="Chantier - Code" numFmtId="49">
      <sharedItems/>
    </cacheField>
    <cacheField name="Chantier - Libellé" numFmtId="49">
      <sharedItems/>
    </cacheField>
    <cacheField name="Chantier - Etat" numFmtId="49">
      <sharedItems containsBlank="1" count="4">
        <s v="Achevé"/>
        <s v="Travaux"/>
        <s v="Etude"/>
        <m u="1"/>
      </sharedItems>
    </cacheField>
    <cacheField name="Chantier - Groupe 1" numFmtId="49">
      <sharedItems containsNonDate="0" containsBlank="1" count="9">
        <m/>
        <s v="Travaux de rénovation" u="1"/>
        <s v="Twin" u="1"/>
        <s v="Multi-split" u="1"/>
        <s v="Contrat d'entretien" u="1"/>
        <s v="Vrv" u="1"/>
        <s v="Mono-split et multi-split" u="1"/>
        <s v="Mono-split" u="1"/>
        <s v="Dépannage" u="1"/>
      </sharedItems>
    </cacheField>
    <cacheField name="Chantier - Groupe 2" numFmtId="49">
      <sharedItems containsBlank="1"/>
    </cacheField>
    <cacheField name="Client - Nom" numFmtId="49">
      <sharedItems/>
    </cacheField>
    <cacheField name="Prévu - Temps" numFmtId="4">
      <sharedItems containsSemiMixedTypes="0" containsString="0" containsNumber="1" minValue="0" maxValue="557.85"/>
    </cacheField>
    <cacheField name="Réalisé - Temps" numFmtId="4">
      <sharedItems containsString="0" containsBlank="1" containsNumber="1" minValue="0" maxValue="1123.0000000000005"/>
    </cacheField>
    <cacheField name="Heures restantes" numFmtId="0">
      <sharedItems containsString="0" containsBlank="1" containsNumber="1" minValue="-794.00000000000045" maxValue="439.79500000000002"/>
    </cacheField>
    <cacheField name="Réalisé sur la période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2">
  <r>
    <x v="0"/>
    <s v="64671Libelle"/>
    <s v="83489Nom"/>
    <x v="0"/>
    <n v="24"/>
    <x v="0"/>
  </r>
  <r>
    <x v="0"/>
    <s v="64671Libelle"/>
    <s v="83489Nom"/>
    <x v="1"/>
    <n v="8"/>
    <x v="0"/>
  </r>
  <r>
    <x v="1"/>
    <s v="10308Libelle"/>
    <s v="55445Nom"/>
    <x v="0"/>
    <n v="0.18"/>
    <x v="0"/>
  </r>
  <r>
    <x v="1"/>
    <s v="10308Libelle"/>
    <s v="55445Nom"/>
    <x v="1"/>
    <n v="7.0000000000000007E-2"/>
    <x v="0"/>
  </r>
  <r>
    <x v="1"/>
    <s v="10308Libelle"/>
    <s v="55445Nom"/>
    <x v="2"/>
    <n v="5.1899999999999995"/>
    <x v="0"/>
  </r>
  <r>
    <x v="1"/>
    <s v="10308Libelle"/>
    <s v="55445Nom"/>
    <x v="3"/>
    <n v="15.559999999999999"/>
    <x v="0"/>
  </r>
  <r>
    <x v="1"/>
    <s v="10548Libelle"/>
    <s v="91135Nom"/>
    <x v="4"/>
    <n v="16.499999999999996"/>
    <x v="0"/>
  </r>
  <r>
    <x v="1"/>
    <s v="10606Libelle"/>
    <s v="12331Nom"/>
    <x v="5"/>
    <n v="4.5"/>
    <x v="0"/>
  </r>
  <r>
    <x v="1"/>
    <s v="10965Libelle"/>
    <s v="31033Nom"/>
    <x v="6"/>
    <n v="71.500000000000028"/>
    <x v="0"/>
  </r>
  <r>
    <x v="1"/>
    <s v="11066Libelle"/>
    <s v="55445Nom"/>
    <x v="6"/>
    <n v="16.749999999999996"/>
    <x v="0"/>
  </r>
  <r>
    <x v="1"/>
    <s v="11107Libelle"/>
    <s v="58741Nom"/>
    <x v="3"/>
    <n v="0.25"/>
    <x v="0"/>
  </r>
  <r>
    <x v="1"/>
    <s v="11107Libelle"/>
    <s v="58741Nom"/>
    <x v="7"/>
    <n v="0.5"/>
    <x v="0"/>
  </r>
  <r>
    <x v="1"/>
    <s v="11511Libelle"/>
    <s v="55445Nom"/>
    <x v="3"/>
    <n v="40.75"/>
    <x v="0"/>
  </r>
  <r>
    <x v="1"/>
    <s v="11712Libelle"/>
    <s v="75258Nom"/>
    <x v="1"/>
    <n v="3"/>
    <x v="0"/>
  </r>
  <r>
    <x v="1"/>
    <s v="12106Libelle"/>
    <s v="61321Nom"/>
    <x v="3"/>
    <n v="4.1400000000000006"/>
    <x v="0"/>
  </r>
  <r>
    <x v="1"/>
    <s v="12106Libelle"/>
    <s v="61321Nom"/>
    <x v="5"/>
    <n v="19.86"/>
    <x v="0"/>
  </r>
  <r>
    <x v="1"/>
    <s v="12106Libelle"/>
    <s v="61321Nom"/>
    <x v="7"/>
    <n v="6.75"/>
    <x v="0"/>
  </r>
  <r>
    <x v="1"/>
    <s v="12244Libelle"/>
    <s v="50982Nom"/>
    <x v="0"/>
    <n v="16.389999999999997"/>
    <x v="0"/>
  </r>
  <r>
    <x v="1"/>
    <s v="12244Libelle"/>
    <s v="50982Nom"/>
    <x v="1"/>
    <n v="3.11"/>
    <x v="0"/>
  </r>
  <r>
    <x v="1"/>
    <s v="12962Libelle"/>
    <s v="55445Nom"/>
    <x v="0"/>
    <n v="14.499999999999996"/>
    <x v="0"/>
  </r>
  <r>
    <x v="1"/>
    <s v="13261Libelle"/>
    <s v="84333Nom"/>
    <x v="6"/>
    <n v="0.75"/>
    <x v="0"/>
  </r>
  <r>
    <x v="1"/>
    <s v="13261Libelle"/>
    <s v="84333Nom"/>
    <x v="0"/>
    <n v="6.25"/>
    <x v="0"/>
  </r>
  <r>
    <x v="1"/>
    <s v="13722Libelle"/>
    <s v="57317Nom"/>
    <x v="6"/>
    <n v="0.25"/>
    <x v="0"/>
  </r>
  <r>
    <x v="1"/>
    <s v="13722Libelle"/>
    <s v="57317Nom"/>
    <x v="0"/>
    <n v="2.5"/>
    <x v="0"/>
  </r>
  <r>
    <x v="1"/>
    <s v="13977Libelle"/>
    <s v="50982Nom"/>
    <x v="1"/>
    <n v="9"/>
    <x v="0"/>
  </r>
  <r>
    <x v="1"/>
    <s v="1409Libelle"/>
    <s v="67393Nom"/>
    <x v="0"/>
    <n v="5"/>
    <x v="0"/>
  </r>
  <r>
    <x v="1"/>
    <s v="14100Libelle"/>
    <s v="82254Nom"/>
    <x v="2"/>
    <n v="7.25"/>
    <x v="0"/>
  </r>
  <r>
    <x v="1"/>
    <s v="15045Libelle"/>
    <s v="55445Nom"/>
    <x v="4"/>
    <n v="9"/>
    <x v="0"/>
  </r>
  <r>
    <x v="1"/>
    <s v="15045Libelle"/>
    <s v="55445Nom"/>
    <x v="6"/>
    <n v="1"/>
    <x v="0"/>
  </r>
  <r>
    <x v="1"/>
    <s v="15391Libelle"/>
    <s v="84333Nom"/>
    <x v="2"/>
    <n v="0.5"/>
    <x v="0"/>
  </r>
  <r>
    <x v="1"/>
    <s v="15391Libelle"/>
    <s v="84333Nom"/>
    <x v="3"/>
    <n v="5.75"/>
    <x v="0"/>
  </r>
  <r>
    <x v="1"/>
    <s v="15469Libelle"/>
    <s v="24506Nom"/>
    <x v="1"/>
    <n v="12.250000000000002"/>
    <x v="0"/>
  </r>
  <r>
    <x v="1"/>
    <s v="15469Libelle"/>
    <s v="24506Nom"/>
    <x v="2"/>
    <n v="18.499999999999993"/>
    <x v="0"/>
  </r>
  <r>
    <x v="1"/>
    <s v="15833Libelle"/>
    <s v="55445Nom"/>
    <x v="4"/>
    <n v="2.75"/>
    <x v="0"/>
  </r>
  <r>
    <x v="1"/>
    <s v="16903Libelle"/>
    <s v="62822Nom"/>
    <x v="2"/>
    <n v="0.69"/>
    <x v="0"/>
  </r>
  <r>
    <x v="1"/>
    <s v="16903Libelle"/>
    <s v="62822Nom"/>
    <x v="3"/>
    <n v="29.560000000000002"/>
    <x v="0"/>
  </r>
  <r>
    <x v="1"/>
    <s v="17042Libelle"/>
    <s v="17735Nom"/>
    <x v="0"/>
    <n v="79.25"/>
    <x v="0"/>
  </r>
  <r>
    <x v="1"/>
    <s v="17042Libelle"/>
    <s v="17735Nom"/>
    <x v="2"/>
    <n v="5.5"/>
    <x v="0"/>
  </r>
  <r>
    <x v="1"/>
    <s v="17135Libelle"/>
    <s v="81565Nom"/>
    <x v="6"/>
    <n v="2"/>
    <x v="0"/>
  </r>
  <r>
    <x v="1"/>
    <s v="17135Libelle"/>
    <s v="81565Nom"/>
    <x v="0"/>
    <n v="10.75"/>
    <x v="0"/>
  </r>
  <r>
    <x v="1"/>
    <s v="17135Libelle"/>
    <s v="81565Nom"/>
    <x v="1"/>
    <n v="1"/>
    <x v="0"/>
  </r>
  <r>
    <x v="1"/>
    <s v="17135Libelle"/>
    <s v="81565Nom"/>
    <x v="2"/>
    <n v="2"/>
    <x v="0"/>
  </r>
  <r>
    <x v="1"/>
    <s v="17135Libelle"/>
    <s v="81565Nom"/>
    <x v="3"/>
    <n v="1.5"/>
    <x v="0"/>
  </r>
  <r>
    <x v="1"/>
    <s v="17135Libelle"/>
    <s v="81565Nom"/>
    <x v="5"/>
    <n v="0.5"/>
    <x v="0"/>
  </r>
  <r>
    <x v="1"/>
    <s v="17375Libelle"/>
    <s v="81458Nom"/>
    <x v="1"/>
    <n v="8.4999999999999982"/>
    <x v="0"/>
  </r>
  <r>
    <x v="1"/>
    <s v="17400Libelle"/>
    <s v="6388Nom"/>
    <x v="3"/>
    <n v="1.5"/>
    <x v="0"/>
  </r>
  <r>
    <x v="1"/>
    <s v="17535Libelle"/>
    <s v="64620Nom"/>
    <x v="0"/>
    <n v="1.25"/>
    <x v="0"/>
  </r>
  <r>
    <x v="1"/>
    <s v="17991Libelle"/>
    <s v="20435Nom"/>
    <x v="6"/>
    <n v="3.5"/>
    <x v="0"/>
  </r>
  <r>
    <x v="1"/>
    <s v="17991Libelle"/>
    <s v="20435Nom"/>
    <x v="0"/>
    <n v="4"/>
    <x v="0"/>
  </r>
  <r>
    <x v="1"/>
    <s v="18057Libelle"/>
    <s v="81458Nom"/>
    <x v="4"/>
    <n v="3"/>
    <x v="0"/>
  </r>
  <r>
    <x v="1"/>
    <s v="18666Libelle"/>
    <s v="50982Nom"/>
    <x v="6"/>
    <n v="1.25"/>
    <x v="0"/>
  </r>
  <r>
    <x v="1"/>
    <s v="19107Libelle"/>
    <s v="55060Nom"/>
    <x v="0"/>
    <n v="27.999999999999996"/>
    <x v="0"/>
  </r>
  <r>
    <x v="1"/>
    <s v="19107Libelle"/>
    <s v="55060Nom"/>
    <x v="1"/>
    <n v="38.749999999999993"/>
    <x v="0"/>
  </r>
  <r>
    <x v="1"/>
    <s v="19107Libelle"/>
    <s v="55060Nom"/>
    <x v="2"/>
    <n v="34.56"/>
    <x v="0"/>
  </r>
  <r>
    <x v="1"/>
    <s v="19107Libelle"/>
    <s v="55060Nom"/>
    <x v="3"/>
    <n v="106.42999999999992"/>
    <x v="0"/>
  </r>
  <r>
    <x v="1"/>
    <s v="19107Libelle"/>
    <s v="55060Nom"/>
    <x v="5"/>
    <n v="204.25999999999993"/>
    <x v="0"/>
  </r>
  <r>
    <x v="1"/>
    <s v="19107Libelle"/>
    <s v="55060Nom"/>
    <x v="7"/>
    <n v="143.03999999999996"/>
    <x v="0"/>
  </r>
  <r>
    <x v="1"/>
    <s v="19107Libelle"/>
    <s v="55060Nom"/>
    <x v="8"/>
    <n v="6.46"/>
    <x v="0"/>
  </r>
  <r>
    <x v="1"/>
    <s v="19490Libelle"/>
    <s v="6388Nom"/>
    <x v="0"/>
    <n v="0.92999999999999994"/>
    <x v="0"/>
  </r>
  <r>
    <x v="1"/>
    <s v="19490Libelle"/>
    <s v="6388Nom"/>
    <x v="1"/>
    <n v="0.32"/>
    <x v="0"/>
  </r>
  <r>
    <x v="1"/>
    <s v="19716Libelle"/>
    <s v="70955Nom"/>
    <x v="4"/>
    <n v="0.5"/>
    <x v="0"/>
  </r>
  <r>
    <x v="1"/>
    <s v="19716Libelle"/>
    <s v="70955Nom"/>
    <x v="3"/>
    <n v="16.14"/>
    <x v="0"/>
  </r>
  <r>
    <x v="1"/>
    <s v="19716Libelle"/>
    <s v="70955Nom"/>
    <x v="5"/>
    <n v="10.36"/>
    <x v="0"/>
  </r>
  <r>
    <x v="1"/>
    <s v="20383Libelle"/>
    <s v="52462Nom"/>
    <x v="3"/>
    <n v="1.3899999999999997"/>
    <x v="0"/>
  </r>
  <r>
    <x v="1"/>
    <s v="20383Libelle"/>
    <s v="52462Nom"/>
    <x v="5"/>
    <n v="3.61"/>
    <x v="0"/>
  </r>
  <r>
    <x v="1"/>
    <s v="20383Libelle"/>
    <s v="52462Nom"/>
    <x v="7"/>
    <n v="18.64"/>
    <x v="0"/>
  </r>
  <r>
    <x v="1"/>
    <s v="20383Libelle"/>
    <s v="52462Nom"/>
    <x v="8"/>
    <n v="14.61"/>
    <x v="0"/>
  </r>
  <r>
    <x v="1"/>
    <s v="20431Libelle"/>
    <s v="62822Nom"/>
    <x v="3"/>
    <n v="0.92999999999999994"/>
    <x v="0"/>
  </r>
  <r>
    <x v="1"/>
    <s v="20431Libelle"/>
    <s v="62822Nom"/>
    <x v="5"/>
    <n v="0.32"/>
    <x v="0"/>
  </r>
  <r>
    <x v="1"/>
    <s v="20463Libelle"/>
    <s v="50982Nom"/>
    <x v="5"/>
    <n v="0.5"/>
    <x v="0"/>
  </r>
  <r>
    <x v="1"/>
    <s v="20566Libelle"/>
    <s v="37515Nom"/>
    <x v="3"/>
    <n v="3"/>
    <x v="0"/>
  </r>
  <r>
    <x v="1"/>
    <s v="20665Libelle"/>
    <s v="15357Nom"/>
    <x v="3"/>
    <n v="3.03"/>
    <x v="0"/>
  </r>
  <r>
    <x v="1"/>
    <s v="20665Libelle"/>
    <s v="15357Nom"/>
    <x v="5"/>
    <n v="5.97"/>
    <x v="0"/>
  </r>
  <r>
    <x v="1"/>
    <s v="206Libelle"/>
    <s v="6388Nom"/>
    <x v="3"/>
    <n v="3"/>
    <x v="0"/>
  </r>
  <r>
    <x v="1"/>
    <s v="208Libelle"/>
    <s v="81458Nom"/>
    <x v="4"/>
    <n v="3"/>
    <x v="0"/>
  </r>
  <r>
    <x v="1"/>
    <s v="21138Libelle"/>
    <s v="55445Nom"/>
    <x v="4"/>
    <n v="1"/>
    <x v="0"/>
  </r>
  <r>
    <x v="1"/>
    <s v="21354Libelle"/>
    <s v="15357Nom"/>
    <x v="2"/>
    <n v="0.5"/>
    <x v="0"/>
  </r>
  <r>
    <x v="1"/>
    <s v="21354Libelle"/>
    <s v="15357Nom"/>
    <x v="5"/>
    <n v="15"/>
    <x v="0"/>
  </r>
  <r>
    <x v="1"/>
    <s v="219Libelle"/>
    <s v="31302Nom"/>
    <x v="0"/>
    <n v="16.5"/>
    <x v="0"/>
  </r>
  <r>
    <x v="1"/>
    <s v="219Libelle"/>
    <s v="31302Nom"/>
    <x v="2"/>
    <n v="134.88"/>
    <x v="0"/>
  </r>
  <r>
    <x v="1"/>
    <s v="219Libelle"/>
    <s v="31302Nom"/>
    <x v="3"/>
    <n v="185.12"/>
    <x v="0"/>
  </r>
  <r>
    <x v="1"/>
    <s v="219Libelle"/>
    <s v="31302Nom"/>
    <x v="5"/>
    <n v="26"/>
    <x v="0"/>
  </r>
  <r>
    <x v="1"/>
    <s v="219Libelle"/>
    <s v="31302Nom"/>
    <x v="7"/>
    <n v="0.5"/>
    <x v="0"/>
  </r>
  <r>
    <x v="1"/>
    <s v="219Libelle"/>
    <s v="31302Nom"/>
    <x v="8"/>
    <n v="0.5"/>
    <x v="0"/>
  </r>
  <r>
    <x v="1"/>
    <s v="22424Libelle"/>
    <s v="41312Nom"/>
    <x v="7"/>
    <n v="0.26"/>
    <x v="0"/>
  </r>
  <r>
    <x v="1"/>
    <s v="22424Libelle"/>
    <s v="41312Nom"/>
    <x v="8"/>
    <n v="0.24"/>
    <x v="0"/>
  </r>
  <r>
    <x v="1"/>
    <s v="22739Libelle"/>
    <s v="55445Nom"/>
    <x v="7"/>
    <n v="7"/>
    <x v="0"/>
  </r>
  <r>
    <x v="1"/>
    <s v="22843Libelle"/>
    <s v="81565Nom"/>
    <x v="4"/>
    <n v="57.750000000000021"/>
    <x v="0"/>
  </r>
  <r>
    <x v="1"/>
    <s v="22843Libelle"/>
    <s v="81565Nom"/>
    <x v="6"/>
    <n v="320.25"/>
    <x v="0"/>
  </r>
  <r>
    <x v="1"/>
    <s v="22843Libelle"/>
    <s v="81565Nom"/>
    <x v="0"/>
    <n v="171.43000000000004"/>
    <x v="0"/>
  </r>
  <r>
    <x v="1"/>
    <s v="22843Libelle"/>
    <s v="81565Nom"/>
    <x v="1"/>
    <n v="31.569999999999997"/>
    <x v="0"/>
  </r>
  <r>
    <x v="1"/>
    <s v="22843Libelle"/>
    <s v="81565Nom"/>
    <x v="2"/>
    <n v="29.44"/>
    <x v="0"/>
  </r>
  <r>
    <x v="1"/>
    <s v="22843Libelle"/>
    <s v="81565Nom"/>
    <x v="3"/>
    <n v="114.75999999999991"/>
    <x v="0"/>
  </r>
  <r>
    <x v="1"/>
    <s v="22843Libelle"/>
    <s v="81565Nom"/>
    <x v="5"/>
    <n v="246.0499999999999"/>
    <x v="0"/>
  </r>
  <r>
    <x v="1"/>
    <s v="22843Libelle"/>
    <s v="81565Nom"/>
    <x v="7"/>
    <n v="72.05"/>
    <x v="0"/>
  </r>
  <r>
    <x v="1"/>
    <s v="22843Libelle"/>
    <s v="81565Nom"/>
    <x v="8"/>
    <n v="13.2"/>
    <x v="0"/>
  </r>
  <r>
    <x v="1"/>
    <s v="23845Libelle"/>
    <s v="39433Nom"/>
    <x v="4"/>
    <n v="0.5"/>
    <x v="0"/>
  </r>
  <r>
    <x v="1"/>
    <s v="24224Libelle"/>
    <s v="81458Nom"/>
    <x v="1"/>
    <n v="1.5"/>
    <x v="0"/>
  </r>
  <r>
    <x v="1"/>
    <s v="24574Libelle"/>
    <s v="24506Nom"/>
    <x v="6"/>
    <n v="19.75"/>
    <x v="0"/>
  </r>
  <r>
    <x v="1"/>
    <s v="24574Libelle"/>
    <s v="24506Nom"/>
    <x v="1"/>
    <n v="1.5"/>
    <x v="0"/>
  </r>
  <r>
    <x v="1"/>
    <s v="24574Libelle"/>
    <s v="24506Nom"/>
    <x v="2"/>
    <n v="10.25"/>
    <x v="0"/>
  </r>
  <r>
    <x v="1"/>
    <s v="24574Libelle"/>
    <s v="24506Nom"/>
    <x v="3"/>
    <n v="43.500000000000014"/>
    <x v="0"/>
  </r>
  <r>
    <x v="1"/>
    <s v="24626Libelle"/>
    <s v="50982Nom"/>
    <x v="2"/>
    <n v="6.19"/>
    <x v="0"/>
  </r>
  <r>
    <x v="1"/>
    <s v="24626Libelle"/>
    <s v="50982Nom"/>
    <x v="3"/>
    <n v="13.31"/>
    <x v="0"/>
  </r>
  <r>
    <x v="1"/>
    <s v="2520Libelle"/>
    <s v="82012Nom"/>
    <x v="7"/>
    <n v="6"/>
    <x v="0"/>
  </r>
  <r>
    <x v="1"/>
    <s v="25300Libelle"/>
    <s v="37761Nom"/>
    <x v="1"/>
    <n v="10"/>
    <x v="0"/>
  </r>
  <r>
    <x v="1"/>
    <s v="25365Libelle"/>
    <s v="55445Nom"/>
    <x v="4"/>
    <n v="49.25"/>
    <x v="0"/>
  </r>
  <r>
    <x v="1"/>
    <s v="25455Libelle"/>
    <s v="24506Nom"/>
    <x v="3"/>
    <n v="1.25"/>
    <x v="0"/>
  </r>
  <r>
    <x v="1"/>
    <s v="25481Libelle"/>
    <s v="8836Nom"/>
    <x v="6"/>
    <n v="19.999999999999993"/>
    <x v="0"/>
  </r>
  <r>
    <x v="1"/>
    <s v="25704Libelle"/>
    <s v="50982Nom"/>
    <x v="1"/>
    <n v="7"/>
    <x v="0"/>
  </r>
  <r>
    <x v="1"/>
    <s v="25846Libelle"/>
    <s v="24506Nom"/>
    <x v="7"/>
    <n v="0.38"/>
    <x v="0"/>
  </r>
  <r>
    <x v="1"/>
    <s v="25846Libelle"/>
    <s v="24506Nom"/>
    <x v="8"/>
    <n v="0.37"/>
    <x v="0"/>
  </r>
  <r>
    <x v="1"/>
    <s v="25855Libelle"/>
    <s v="50982Nom"/>
    <x v="0"/>
    <n v="20.56999999999999"/>
    <x v="0"/>
  </r>
  <r>
    <x v="1"/>
    <s v="25855Libelle"/>
    <s v="50982Nom"/>
    <x v="1"/>
    <n v="11.68"/>
    <x v="0"/>
  </r>
  <r>
    <x v="1"/>
    <s v="25855Libelle"/>
    <s v="50982Nom"/>
    <x v="2"/>
    <n v="4.5"/>
    <x v="0"/>
  </r>
  <r>
    <x v="1"/>
    <s v="26212Libelle"/>
    <s v="62822Nom"/>
    <x v="5"/>
    <n v="10.5"/>
    <x v="0"/>
  </r>
  <r>
    <x v="1"/>
    <s v="26290Libelle"/>
    <s v="37761Nom"/>
    <x v="3"/>
    <n v="0.57000000000000006"/>
    <x v="0"/>
  </r>
  <r>
    <x v="1"/>
    <s v="26290Libelle"/>
    <s v="37761Nom"/>
    <x v="5"/>
    <n v="0.18"/>
    <x v="0"/>
  </r>
  <r>
    <x v="1"/>
    <s v="26355Libelle"/>
    <s v="55445Nom"/>
    <x v="5"/>
    <n v="0.5"/>
    <x v="0"/>
  </r>
  <r>
    <x v="1"/>
    <s v="26355Libelle"/>
    <s v="55445Nom"/>
    <x v="7"/>
    <n v="5"/>
    <x v="0"/>
  </r>
  <r>
    <x v="1"/>
    <s v="26607Libelle"/>
    <s v="55060Nom"/>
    <x v="4"/>
    <n v="10.75"/>
    <x v="0"/>
  </r>
  <r>
    <x v="1"/>
    <s v="26607Libelle"/>
    <s v="55060Nom"/>
    <x v="6"/>
    <n v="102.74999999999994"/>
    <x v="0"/>
  </r>
  <r>
    <x v="1"/>
    <s v="26607Libelle"/>
    <s v="55060Nom"/>
    <x v="0"/>
    <n v="109.24999999999997"/>
    <x v="0"/>
  </r>
  <r>
    <x v="1"/>
    <s v="26607Libelle"/>
    <s v="55060Nom"/>
    <x v="1"/>
    <n v="22.75"/>
    <x v="0"/>
  </r>
  <r>
    <x v="1"/>
    <s v="26607Libelle"/>
    <s v="55060Nom"/>
    <x v="2"/>
    <n v="112.99999999999996"/>
    <x v="0"/>
  </r>
  <r>
    <x v="1"/>
    <s v="26607Libelle"/>
    <s v="55060Nom"/>
    <x v="3"/>
    <n v="305.4199999999999"/>
    <x v="0"/>
  </r>
  <r>
    <x v="1"/>
    <s v="26607Libelle"/>
    <s v="55060Nom"/>
    <x v="5"/>
    <n v="305.08000000000004"/>
    <x v="0"/>
  </r>
  <r>
    <x v="1"/>
    <s v="26607Libelle"/>
    <s v="55060Nom"/>
    <x v="7"/>
    <n v="65.02000000000001"/>
    <x v="0"/>
  </r>
  <r>
    <x v="1"/>
    <s v="26607Libelle"/>
    <s v="55060Nom"/>
    <x v="8"/>
    <n v="32.479999999999997"/>
    <x v="0"/>
  </r>
  <r>
    <x v="1"/>
    <s v="26811Libelle"/>
    <s v="53351Nom"/>
    <x v="1"/>
    <n v="15.499999999999996"/>
    <x v="0"/>
  </r>
  <r>
    <x v="1"/>
    <s v="27033Libelle"/>
    <s v="20435Nom"/>
    <x v="0"/>
    <n v="1"/>
    <x v="0"/>
  </r>
  <r>
    <x v="1"/>
    <s v="27033Libelle"/>
    <s v="20435Nom"/>
    <x v="1"/>
    <n v="36.749999999999979"/>
    <x v="0"/>
  </r>
  <r>
    <x v="1"/>
    <s v="27033Libelle"/>
    <s v="20435Nom"/>
    <x v="2"/>
    <n v="5"/>
    <x v="0"/>
  </r>
  <r>
    <x v="1"/>
    <s v="27271Libelle"/>
    <s v="15357Nom"/>
    <x v="1"/>
    <n v="1.9999999999999998"/>
    <x v="0"/>
  </r>
  <r>
    <x v="1"/>
    <s v="27271Libelle"/>
    <s v="15357Nom"/>
    <x v="2"/>
    <n v="3"/>
    <x v="0"/>
  </r>
  <r>
    <x v="1"/>
    <s v="27492Libelle"/>
    <s v="6388Nom"/>
    <x v="5"/>
    <n v="0.5"/>
    <x v="0"/>
  </r>
  <r>
    <x v="1"/>
    <s v="27854Libelle"/>
    <s v="55445Nom"/>
    <x v="1"/>
    <n v="4.75"/>
    <x v="0"/>
  </r>
  <r>
    <x v="1"/>
    <s v="27854Libelle"/>
    <s v="55445Nom"/>
    <x v="2"/>
    <n v="11.5"/>
    <x v="0"/>
  </r>
  <r>
    <x v="1"/>
    <s v="28132Libelle"/>
    <s v="70955Nom"/>
    <x v="0"/>
    <n v="1"/>
    <x v="0"/>
  </r>
  <r>
    <x v="1"/>
    <s v="28132Libelle"/>
    <s v="70955Nom"/>
    <x v="2"/>
    <n v="9.25"/>
    <x v="0"/>
  </r>
  <r>
    <x v="1"/>
    <s v="28746Libelle"/>
    <s v="6007Nom"/>
    <x v="0"/>
    <n v="15"/>
    <x v="0"/>
  </r>
  <r>
    <x v="1"/>
    <s v="29110Libelle"/>
    <s v="50982Nom"/>
    <x v="2"/>
    <n v="5.75"/>
    <x v="0"/>
  </r>
  <r>
    <x v="1"/>
    <s v="2953Libelle"/>
    <s v="48716Nom"/>
    <x v="1"/>
    <n v="246.49999999999997"/>
    <x v="0"/>
  </r>
  <r>
    <x v="1"/>
    <s v="2953Libelle"/>
    <s v="48716Nom"/>
    <x v="2"/>
    <n v="169.82"/>
    <x v="0"/>
  </r>
  <r>
    <x v="1"/>
    <s v="2953Libelle"/>
    <s v="48716Nom"/>
    <x v="3"/>
    <n v="98.179999999999993"/>
    <x v="0"/>
  </r>
  <r>
    <x v="1"/>
    <s v="2953Libelle"/>
    <s v="48716Nom"/>
    <x v="5"/>
    <n v="40.25"/>
    <x v="0"/>
  </r>
  <r>
    <x v="1"/>
    <s v="29675Libelle"/>
    <s v="50982Nom"/>
    <x v="3"/>
    <n v="0.75"/>
    <x v="0"/>
  </r>
  <r>
    <x v="1"/>
    <s v="29675Libelle"/>
    <s v="50982Nom"/>
    <x v="5"/>
    <n v="9.5"/>
    <x v="0"/>
  </r>
  <r>
    <x v="1"/>
    <s v="30158Libelle"/>
    <s v="62822Nom"/>
    <x v="4"/>
    <n v="82"/>
    <x v="0"/>
  </r>
  <r>
    <x v="1"/>
    <s v="30158Libelle"/>
    <s v="62822Nom"/>
    <x v="6"/>
    <n v="2.9999999999999996"/>
    <x v="0"/>
  </r>
  <r>
    <x v="1"/>
    <s v="30377Libelle"/>
    <s v="55445Nom"/>
    <x v="2"/>
    <n v="1"/>
    <x v="0"/>
  </r>
  <r>
    <x v="1"/>
    <s v="30377Libelle"/>
    <s v="55445Nom"/>
    <x v="3"/>
    <n v="3"/>
    <x v="0"/>
  </r>
  <r>
    <x v="1"/>
    <s v="31049Libelle"/>
    <s v="82668Nom"/>
    <x v="1"/>
    <n v="1"/>
    <x v="0"/>
  </r>
  <r>
    <x v="1"/>
    <s v="31216Libelle"/>
    <s v="9947Nom"/>
    <x v="6"/>
    <n v="5"/>
    <x v="0"/>
  </r>
  <r>
    <x v="1"/>
    <s v="31486Libelle"/>
    <s v="5152Nom"/>
    <x v="0"/>
    <n v="6.7499999999999991"/>
    <x v="0"/>
  </r>
  <r>
    <x v="1"/>
    <s v="31486Libelle"/>
    <s v="5152Nom"/>
    <x v="1"/>
    <n v="2.25"/>
    <x v="0"/>
  </r>
  <r>
    <x v="1"/>
    <s v="32020Libelle"/>
    <s v="6388Nom"/>
    <x v="5"/>
    <n v="4.5"/>
    <x v="0"/>
  </r>
  <r>
    <x v="1"/>
    <s v="33235Libelle"/>
    <s v="84333Nom"/>
    <x v="3"/>
    <n v="11.500000000000002"/>
    <x v="0"/>
  </r>
  <r>
    <x v="1"/>
    <s v="33235Libelle"/>
    <s v="84333Nom"/>
    <x v="5"/>
    <n v="1.2500000000000002"/>
    <x v="0"/>
  </r>
  <r>
    <x v="1"/>
    <s v="33235Libelle"/>
    <s v="84333Nom"/>
    <x v="7"/>
    <n v="9"/>
    <x v="0"/>
  </r>
  <r>
    <x v="1"/>
    <s v="33241Libelle"/>
    <s v="50982Nom"/>
    <x v="6"/>
    <n v="13.749999999999996"/>
    <x v="0"/>
  </r>
  <r>
    <x v="1"/>
    <s v="33751Libelle"/>
    <s v="55445Nom"/>
    <x v="3"/>
    <n v="3"/>
    <x v="0"/>
  </r>
  <r>
    <x v="1"/>
    <s v="33923Libelle"/>
    <s v="55445Nom"/>
    <x v="6"/>
    <n v="6"/>
    <x v="0"/>
  </r>
  <r>
    <x v="1"/>
    <s v="34389Libelle"/>
    <s v="15357Nom"/>
    <x v="4"/>
    <n v="11"/>
    <x v="0"/>
  </r>
  <r>
    <x v="1"/>
    <s v="35268Libelle"/>
    <s v="14268Nom"/>
    <x v="6"/>
    <n v="5.5"/>
    <x v="0"/>
  </r>
  <r>
    <x v="1"/>
    <s v="35322Libelle"/>
    <s v="58741Nom"/>
    <x v="7"/>
    <n v="1.7599999999999998"/>
    <x v="0"/>
  </r>
  <r>
    <x v="1"/>
    <s v="35322Libelle"/>
    <s v="58741Nom"/>
    <x v="8"/>
    <n v="0.24"/>
    <x v="0"/>
  </r>
  <r>
    <x v="1"/>
    <s v="35525Libelle"/>
    <s v="84333Nom"/>
    <x v="5"/>
    <n v="0.25"/>
    <x v="0"/>
  </r>
  <r>
    <x v="1"/>
    <s v="35525Libelle"/>
    <s v="84333Nom"/>
    <x v="7"/>
    <n v="0.25"/>
    <x v="0"/>
  </r>
  <r>
    <x v="1"/>
    <s v="35582Libelle"/>
    <s v="55445Nom"/>
    <x v="6"/>
    <n v="2"/>
    <x v="0"/>
  </r>
  <r>
    <x v="1"/>
    <s v="3570Libelle"/>
    <s v="84333Nom"/>
    <x v="2"/>
    <n v="2.25"/>
    <x v="0"/>
  </r>
  <r>
    <x v="1"/>
    <s v="35745Libelle"/>
    <s v="50982Nom"/>
    <x v="4"/>
    <n v="0.5"/>
    <x v="0"/>
  </r>
  <r>
    <x v="1"/>
    <s v="35745Libelle"/>
    <s v="50982Nom"/>
    <x v="6"/>
    <n v="0.5"/>
    <x v="0"/>
  </r>
  <r>
    <x v="1"/>
    <s v="3595Libelle"/>
    <s v="15357Nom"/>
    <x v="4"/>
    <n v="1.2499999999999998"/>
    <x v="0"/>
  </r>
  <r>
    <x v="1"/>
    <s v="3595Libelle"/>
    <s v="15357Nom"/>
    <x v="6"/>
    <n v="4"/>
    <x v="0"/>
  </r>
  <r>
    <x v="1"/>
    <s v="37162Libelle"/>
    <s v="70955Nom"/>
    <x v="1"/>
    <n v="2"/>
    <x v="0"/>
  </r>
  <r>
    <x v="1"/>
    <s v="37810Libelle"/>
    <s v="30897Nom"/>
    <x v="3"/>
    <n v="10"/>
    <x v="0"/>
  </r>
  <r>
    <x v="1"/>
    <s v="37810Libelle"/>
    <s v="30897Nom"/>
    <x v="5"/>
    <n v="1.5"/>
    <x v="0"/>
  </r>
  <r>
    <x v="1"/>
    <s v="37959Libelle"/>
    <s v="55445Nom"/>
    <x v="3"/>
    <n v="4.75"/>
    <x v="0"/>
  </r>
  <r>
    <x v="1"/>
    <s v="37959Libelle"/>
    <s v="55445Nom"/>
    <x v="5"/>
    <n v="4.5"/>
    <x v="0"/>
  </r>
  <r>
    <x v="1"/>
    <s v="37959Libelle"/>
    <s v="55445Nom"/>
    <x v="7"/>
    <n v="7"/>
    <x v="0"/>
  </r>
  <r>
    <x v="1"/>
    <s v="38473Libelle"/>
    <s v="81458Nom"/>
    <x v="6"/>
    <n v="2"/>
    <x v="0"/>
  </r>
  <r>
    <x v="1"/>
    <s v="3869Libelle"/>
    <s v="55060Nom"/>
    <x v="6"/>
    <n v="9"/>
    <x v="0"/>
  </r>
  <r>
    <x v="1"/>
    <s v="39311Libelle"/>
    <s v="81565Nom"/>
    <x v="4"/>
    <n v="28.249999999999996"/>
    <x v="0"/>
  </r>
  <r>
    <x v="1"/>
    <s v="39311Libelle"/>
    <s v="81565Nom"/>
    <x v="6"/>
    <n v="46.5"/>
    <x v="0"/>
  </r>
  <r>
    <x v="1"/>
    <s v="39311Libelle"/>
    <s v="81565Nom"/>
    <x v="0"/>
    <n v="35.390000000000008"/>
    <x v="0"/>
  </r>
  <r>
    <x v="1"/>
    <s v="39311Libelle"/>
    <s v="81565Nom"/>
    <x v="1"/>
    <n v="26.359999999999996"/>
    <x v="0"/>
  </r>
  <r>
    <x v="1"/>
    <s v="39311Libelle"/>
    <s v="81565Nom"/>
    <x v="2"/>
    <n v="32.689999999999991"/>
    <x v="0"/>
  </r>
  <r>
    <x v="1"/>
    <s v="39311Libelle"/>
    <s v="81565Nom"/>
    <x v="3"/>
    <n v="32.99"/>
    <x v="0"/>
  </r>
  <r>
    <x v="1"/>
    <s v="39311Libelle"/>
    <s v="81565Nom"/>
    <x v="5"/>
    <n v="30.07"/>
    <x v="0"/>
  </r>
  <r>
    <x v="1"/>
    <s v="39311Libelle"/>
    <s v="81565Nom"/>
    <x v="7"/>
    <n v="12.239999999999998"/>
    <x v="0"/>
  </r>
  <r>
    <x v="1"/>
    <s v="39311Libelle"/>
    <s v="81565Nom"/>
    <x v="8"/>
    <n v="4.76"/>
    <x v="0"/>
  </r>
  <r>
    <x v="1"/>
    <s v="39433Libelle"/>
    <s v="15357Nom"/>
    <x v="3"/>
    <n v="2.75"/>
    <x v="0"/>
  </r>
  <r>
    <x v="1"/>
    <s v="39533Libelle"/>
    <s v="89151Nom"/>
    <x v="3"/>
    <n v="1.1400000000000001"/>
    <x v="0"/>
  </r>
  <r>
    <x v="1"/>
    <s v="39533Libelle"/>
    <s v="89151Nom"/>
    <x v="5"/>
    <n v="11.11"/>
    <x v="0"/>
  </r>
  <r>
    <x v="1"/>
    <s v="39533Libelle"/>
    <s v="89151Nom"/>
    <x v="7"/>
    <n v="4.88"/>
    <x v="0"/>
  </r>
  <r>
    <x v="1"/>
    <s v="39533Libelle"/>
    <s v="89151Nom"/>
    <x v="8"/>
    <n v="4.87"/>
    <x v="0"/>
  </r>
  <r>
    <x v="1"/>
    <s v="39659Libelle"/>
    <s v="12747Nom"/>
    <x v="4"/>
    <n v="276.24999999999994"/>
    <x v="0"/>
  </r>
  <r>
    <x v="1"/>
    <s v="39659Libelle"/>
    <s v="12747Nom"/>
    <x v="6"/>
    <n v="10.75"/>
    <x v="0"/>
  </r>
  <r>
    <x v="1"/>
    <s v="39659Libelle"/>
    <s v="12747Nom"/>
    <x v="0"/>
    <n v="40.500000000000007"/>
    <x v="0"/>
  </r>
  <r>
    <x v="1"/>
    <s v="39659Libelle"/>
    <s v="12747Nom"/>
    <x v="1"/>
    <n v="13.749999999999998"/>
    <x v="0"/>
  </r>
  <r>
    <x v="1"/>
    <s v="39659Libelle"/>
    <s v="12747Nom"/>
    <x v="2"/>
    <n v="29.749999999999996"/>
    <x v="0"/>
  </r>
  <r>
    <x v="1"/>
    <s v="39659Libelle"/>
    <s v="12747Nom"/>
    <x v="3"/>
    <n v="85.07"/>
    <x v="0"/>
  </r>
  <r>
    <x v="1"/>
    <s v="39659Libelle"/>
    <s v="12747Nom"/>
    <x v="5"/>
    <n v="33.430000000000007"/>
    <x v="0"/>
  </r>
  <r>
    <x v="1"/>
    <s v="39680Libelle"/>
    <s v="39668Nom"/>
    <x v="6"/>
    <n v="6.5"/>
    <x v="0"/>
  </r>
  <r>
    <x v="1"/>
    <s v="39776Libelle"/>
    <s v="50982Nom"/>
    <x v="7"/>
    <n v="1.7500000000000002"/>
    <x v="0"/>
  </r>
  <r>
    <x v="1"/>
    <s v="40077Libelle"/>
    <s v="81974Nom"/>
    <x v="0"/>
    <n v="11.07"/>
    <x v="0"/>
  </r>
  <r>
    <x v="1"/>
    <s v="40077Libelle"/>
    <s v="81974Nom"/>
    <x v="1"/>
    <n v="7.18"/>
    <x v="0"/>
  </r>
  <r>
    <x v="1"/>
    <s v="40077Libelle"/>
    <s v="81974Nom"/>
    <x v="2"/>
    <n v="11"/>
    <x v="0"/>
  </r>
  <r>
    <x v="1"/>
    <s v="40116Libelle"/>
    <s v="6388Nom"/>
    <x v="3"/>
    <n v="0.25"/>
    <x v="0"/>
  </r>
  <r>
    <x v="1"/>
    <s v="40116Libelle"/>
    <s v="6388Nom"/>
    <x v="5"/>
    <n v="2.5"/>
    <x v="0"/>
  </r>
  <r>
    <x v="1"/>
    <s v="40142Libelle"/>
    <s v="6388Nom"/>
    <x v="6"/>
    <n v="7"/>
    <x v="0"/>
  </r>
  <r>
    <x v="1"/>
    <s v="40497Libelle"/>
    <s v="55445Nom"/>
    <x v="2"/>
    <n v="0.13"/>
    <x v="0"/>
  </r>
  <r>
    <x v="1"/>
    <s v="40497Libelle"/>
    <s v="55445Nom"/>
    <x v="3"/>
    <n v="0.37"/>
    <x v="0"/>
  </r>
  <r>
    <x v="1"/>
    <s v="40497Libelle"/>
    <s v="55445Nom"/>
    <x v="7"/>
    <n v="1.52"/>
    <x v="0"/>
  </r>
  <r>
    <x v="1"/>
    <s v="40497Libelle"/>
    <s v="55445Nom"/>
    <x v="8"/>
    <n v="1.48"/>
    <x v="0"/>
  </r>
  <r>
    <x v="1"/>
    <s v="41223Libelle"/>
    <s v="55445Nom"/>
    <x v="7"/>
    <n v="3.4999999999999996"/>
    <x v="0"/>
  </r>
  <r>
    <x v="1"/>
    <s v="42607Libelle"/>
    <s v="81458Nom"/>
    <x v="7"/>
    <n v="0.26"/>
    <x v="0"/>
  </r>
  <r>
    <x v="1"/>
    <s v="42607Libelle"/>
    <s v="81458Nom"/>
    <x v="8"/>
    <n v="0.24"/>
    <x v="0"/>
  </r>
  <r>
    <x v="1"/>
    <s v="42612Libelle"/>
    <s v="46695Nom"/>
    <x v="0"/>
    <n v="0.39"/>
    <x v="0"/>
  </r>
  <r>
    <x v="1"/>
    <s v="42612Libelle"/>
    <s v="46695Nom"/>
    <x v="1"/>
    <n v="0.11"/>
    <x v="0"/>
  </r>
  <r>
    <x v="1"/>
    <s v="42612Libelle"/>
    <s v="46695Nom"/>
    <x v="3"/>
    <n v="6.7499999999999982"/>
    <x v="0"/>
  </r>
  <r>
    <x v="1"/>
    <s v="42626Libelle"/>
    <s v="33394Nom"/>
    <x v="7"/>
    <n v="1.26"/>
    <x v="0"/>
  </r>
  <r>
    <x v="1"/>
    <s v="42626Libelle"/>
    <s v="33394Nom"/>
    <x v="8"/>
    <n v="1.24"/>
    <x v="0"/>
  </r>
  <r>
    <x v="1"/>
    <s v="43023Libelle"/>
    <s v="82254Nom"/>
    <x v="3"/>
    <n v="0.18"/>
    <x v="0"/>
  </r>
  <r>
    <x v="1"/>
    <s v="43023Libelle"/>
    <s v="82254Nom"/>
    <x v="5"/>
    <n v="55.569999999999979"/>
    <x v="0"/>
  </r>
  <r>
    <x v="1"/>
    <s v="4325Libelle"/>
    <s v="41312Nom"/>
    <x v="7"/>
    <n v="0.26"/>
    <x v="0"/>
  </r>
  <r>
    <x v="1"/>
    <s v="4325Libelle"/>
    <s v="41312Nom"/>
    <x v="8"/>
    <n v="0.24"/>
    <x v="0"/>
  </r>
  <r>
    <x v="1"/>
    <s v="43401Libelle"/>
    <s v="24506Nom"/>
    <x v="7"/>
    <n v="2"/>
    <x v="0"/>
  </r>
  <r>
    <x v="1"/>
    <s v="43675Libelle"/>
    <s v="15357Nom"/>
    <x v="5"/>
    <n v="4.25"/>
    <x v="0"/>
  </r>
  <r>
    <x v="1"/>
    <s v="44001Libelle"/>
    <s v="15357Nom"/>
    <x v="0"/>
    <n v="10.499999999999998"/>
    <x v="0"/>
  </r>
  <r>
    <x v="1"/>
    <s v="44397Libelle"/>
    <s v="50982Nom"/>
    <x v="4"/>
    <n v="8"/>
    <x v="0"/>
  </r>
  <r>
    <x v="1"/>
    <s v="44441Libelle"/>
    <s v="59618Nom"/>
    <x v="4"/>
    <n v="0.5"/>
    <x v="0"/>
  </r>
  <r>
    <x v="1"/>
    <s v="44441Libelle"/>
    <s v="59618Nom"/>
    <x v="6"/>
    <n v="1.25"/>
    <x v="0"/>
  </r>
  <r>
    <x v="1"/>
    <s v="44441Libelle"/>
    <s v="59618Nom"/>
    <x v="0"/>
    <n v="16.25"/>
    <x v="0"/>
  </r>
  <r>
    <x v="1"/>
    <s v="45416Libelle"/>
    <s v="55445Nom"/>
    <x v="3"/>
    <n v="0.18"/>
    <x v="0"/>
  </r>
  <r>
    <x v="1"/>
    <s v="45416Libelle"/>
    <s v="55445Nom"/>
    <x v="5"/>
    <n v="3.82"/>
    <x v="0"/>
  </r>
  <r>
    <x v="1"/>
    <s v="45416Libelle"/>
    <s v="55445Nom"/>
    <x v="7"/>
    <n v="1.5"/>
    <x v="0"/>
  </r>
  <r>
    <x v="1"/>
    <s v="45504Libelle"/>
    <s v="84333Nom"/>
    <x v="7"/>
    <n v="2.02"/>
    <x v="0"/>
  </r>
  <r>
    <x v="1"/>
    <s v="45504Libelle"/>
    <s v="84333Nom"/>
    <x v="8"/>
    <n v="1.98"/>
    <x v="0"/>
  </r>
  <r>
    <x v="1"/>
    <s v="45548Libelle"/>
    <s v="81458Nom"/>
    <x v="0"/>
    <n v="3"/>
    <x v="0"/>
  </r>
  <r>
    <x v="1"/>
    <s v="46110Libelle"/>
    <s v="81565Nom"/>
    <x v="4"/>
    <n v="3.25"/>
    <x v="0"/>
  </r>
  <r>
    <x v="1"/>
    <s v="46110Libelle"/>
    <s v="81565Nom"/>
    <x v="6"/>
    <n v="12.75"/>
    <x v="0"/>
  </r>
  <r>
    <x v="1"/>
    <s v="46110Libelle"/>
    <s v="81565Nom"/>
    <x v="0"/>
    <n v="22.249999999999989"/>
    <x v="0"/>
  </r>
  <r>
    <x v="1"/>
    <s v="46110Libelle"/>
    <s v="81565Nom"/>
    <x v="1"/>
    <n v="21.75"/>
    <x v="0"/>
  </r>
  <r>
    <x v="1"/>
    <s v="46110Libelle"/>
    <s v="81565Nom"/>
    <x v="2"/>
    <n v="11.5"/>
    <x v="0"/>
  </r>
  <r>
    <x v="1"/>
    <s v="46110Libelle"/>
    <s v="81565Nom"/>
    <x v="3"/>
    <n v="6.9999999999999982"/>
    <x v="0"/>
  </r>
  <r>
    <x v="1"/>
    <s v="46110Libelle"/>
    <s v="81565Nom"/>
    <x v="5"/>
    <n v="2"/>
    <x v="0"/>
  </r>
  <r>
    <x v="1"/>
    <s v="46110Libelle"/>
    <s v="81565Nom"/>
    <x v="7"/>
    <n v="13.119999999999997"/>
    <x v="0"/>
  </r>
  <r>
    <x v="1"/>
    <s v="46110Libelle"/>
    <s v="81565Nom"/>
    <x v="8"/>
    <n v="0.13"/>
    <x v="0"/>
  </r>
  <r>
    <x v="1"/>
    <s v="46123Libelle"/>
    <s v="15357Nom"/>
    <x v="4"/>
    <n v="2"/>
    <x v="0"/>
  </r>
  <r>
    <x v="1"/>
    <s v="46581Libelle"/>
    <s v="84333Nom"/>
    <x v="1"/>
    <n v="1.2500000000000002"/>
    <x v="0"/>
  </r>
  <r>
    <x v="1"/>
    <s v="46581Libelle"/>
    <s v="84333Nom"/>
    <x v="2"/>
    <n v="2"/>
    <x v="0"/>
  </r>
  <r>
    <x v="1"/>
    <s v="46581Libelle"/>
    <s v="84333Nom"/>
    <x v="3"/>
    <n v="67.430000000000007"/>
    <x v="0"/>
  </r>
  <r>
    <x v="1"/>
    <s v="46581Libelle"/>
    <s v="84333Nom"/>
    <x v="5"/>
    <n v="22.069999999999997"/>
    <x v="0"/>
  </r>
  <r>
    <x v="1"/>
    <s v="46581Libelle"/>
    <s v="84333Nom"/>
    <x v="7"/>
    <n v="9.5"/>
    <x v="0"/>
  </r>
  <r>
    <x v="1"/>
    <s v="46581Libelle"/>
    <s v="84333Nom"/>
    <x v="8"/>
    <n v="9.5"/>
    <x v="0"/>
  </r>
  <r>
    <x v="1"/>
    <s v="46663Libelle"/>
    <s v="82012Nom"/>
    <x v="5"/>
    <n v="9.5000000000000018"/>
    <x v="0"/>
  </r>
  <r>
    <x v="1"/>
    <s v="47028Libelle"/>
    <s v="64620Nom"/>
    <x v="0"/>
    <n v="0.39"/>
    <x v="0"/>
  </r>
  <r>
    <x v="1"/>
    <s v="47028Libelle"/>
    <s v="64620Nom"/>
    <x v="1"/>
    <n v="0.11"/>
    <x v="0"/>
  </r>
  <r>
    <x v="1"/>
    <s v="48238Libelle"/>
    <s v="84333Nom"/>
    <x v="4"/>
    <n v="0.25"/>
    <x v="0"/>
  </r>
  <r>
    <x v="1"/>
    <s v="48238Libelle"/>
    <s v="84333Nom"/>
    <x v="0"/>
    <n v="5"/>
    <x v="0"/>
  </r>
  <r>
    <x v="1"/>
    <s v="48358Libelle"/>
    <s v="55445Nom"/>
    <x v="7"/>
    <n v="12"/>
    <x v="0"/>
  </r>
  <r>
    <x v="1"/>
    <s v="48813Libelle"/>
    <s v="55445Nom"/>
    <x v="6"/>
    <n v="10"/>
    <x v="0"/>
  </r>
  <r>
    <x v="1"/>
    <s v="48941Libelle"/>
    <s v="49167Nom"/>
    <x v="4"/>
    <n v="106.5"/>
    <x v="0"/>
  </r>
  <r>
    <x v="1"/>
    <s v="48941Libelle"/>
    <s v="49167Nom"/>
    <x v="6"/>
    <n v="84.749999999999986"/>
    <x v="0"/>
  </r>
  <r>
    <x v="1"/>
    <s v="48941Libelle"/>
    <s v="49167Nom"/>
    <x v="0"/>
    <n v="34.5"/>
    <x v="0"/>
  </r>
  <r>
    <x v="1"/>
    <s v="48941Libelle"/>
    <s v="49167Nom"/>
    <x v="1"/>
    <n v="24"/>
    <x v="0"/>
  </r>
  <r>
    <x v="1"/>
    <s v="48941Libelle"/>
    <s v="49167Nom"/>
    <x v="2"/>
    <n v="1.5"/>
    <x v="0"/>
  </r>
  <r>
    <x v="1"/>
    <s v="48941Libelle"/>
    <s v="49167Nom"/>
    <x v="3"/>
    <n v="0.5"/>
    <x v="0"/>
  </r>
  <r>
    <x v="1"/>
    <s v="49080Libelle"/>
    <s v="62822Nom"/>
    <x v="3"/>
    <n v="7.25"/>
    <x v="0"/>
  </r>
  <r>
    <x v="1"/>
    <s v="49103Libelle"/>
    <s v="55445Nom"/>
    <x v="0"/>
    <n v="11.5"/>
    <x v="0"/>
  </r>
  <r>
    <x v="1"/>
    <s v="49103Libelle"/>
    <s v="55445Nom"/>
    <x v="1"/>
    <n v="0.75"/>
    <x v="0"/>
  </r>
  <r>
    <x v="1"/>
    <s v="49329Libelle"/>
    <s v="33394Nom"/>
    <x v="4"/>
    <n v="1"/>
    <x v="0"/>
  </r>
  <r>
    <x v="1"/>
    <s v="49329Libelle"/>
    <s v="33394Nom"/>
    <x v="6"/>
    <n v="8"/>
    <x v="0"/>
  </r>
  <r>
    <x v="1"/>
    <s v="49329Libelle"/>
    <s v="33394Nom"/>
    <x v="0"/>
    <n v="7.25"/>
    <x v="0"/>
  </r>
  <r>
    <x v="1"/>
    <s v="49329Libelle"/>
    <s v="33394Nom"/>
    <x v="5"/>
    <n v="17.25"/>
    <x v="0"/>
  </r>
  <r>
    <x v="1"/>
    <s v="49345Libelle"/>
    <s v="30839Nom"/>
    <x v="0"/>
    <n v="4.5"/>
    <x v="0"/>
  </r>
  <r>
    <x v="1"/>
    <s v="49644Libelle"/>
    <s v="46238Nom"/>
    <x v="0"/>
    <n v="7.6400000000000015"/>
    <x v="0"/>
  </r>
  <r>
    <x v="1"/>
    <s v="49644Libelle"/>
    <s v="46238Nom"/>
    <x v="1"/>
    <n v="2.36"/>
    <x v="0"/>
  </r>
  <r>
    <x v="1"/>
    <s v="49994Libelle"/>
    <s v="2901Nom"/>
    <x v="7"/>
    <n v="1.26"/>
    <x v="0"/>
  </r>
  <r>
    <x v="1"/>
    <s v="49994Libelle"/>
    <s v="2901Nom"/>
    <x v="8"/>
    <n v="1.24"/>
    <x v="0"/>
  </r>
  <r>
    <x v="1"/>
    <s v="50230Libelle"/>
    <s v="55445Nom"/>
    <x v="5"/>
    <n v="13.249999999999998"/>
    <x v="0"/>
  </r>
  <r>
    <x v="1"/>
    <s v="50734Libelle"/>
    <s v="8836Nom"/>
    <x v="6"/>
    <n v="9.5"/>
    <x v="0"/>
  </r>
  <r>
    <x v="1"/>
    <s v="50734Libelle"/>
    <s v="8836Nom"/>
    <x v="1"/>
    <n v="28.999999999999996"/>
    <x v="0"/>
  </r>
  <r>
    <x v="1"/>
    <s v="51009Libelle"/>
    <s v="18597Nom"/>
    <x v="3"/>
    <n v="0.39"/>
    <x v="0"/>
  </r>
  <r>
    <x v="1"/>
    <s v="51009Libelle"/>
    <s v="18597Nom"/>
    <x v="5"/>
    <n v="0.6100000000000001"/>
    <x v="0"/>
  </r>
  <r>
    <x v="1"/>
    <s v="51199Libelle"/>
    <s v="62822Nom"/>
    <x v="6"/>
    <n v="8.25"/>
    <x v="0"/>
  </r>
  <r>
    <x v="1"/>
    <s v="5157Libelle"/>
    <s v="31302Nom"/>
    <x v="4"/>
    <n v="42.75"/>
    <x v="0"/>
  </r>
  <r>
    <x v="1"/>
    <s v="5157Libelle"/>
    <s v="31302Nom"/>
    <x v="6"/>
    <n v="18.399999999999999"/>
    <x v="0"/>
  </r>
  <r>
    <x v="1"/>
    <s v="5157Libelle"/>
    <s v="31302Nom"/>
    <x v="0"/>
    <n v="11.000000000000002"/>
    <x v="0"/>
  </r>
  <r>
    <x v="1"/>
    <s v="5157Libelle"/>
    <s v="31302Nom"/>
    <x v="1"/>
    <n v="3"/>
    <x v="0"/>
  </r>
  <r>
    <x v="1"/>
    <s v="52822Libelle"/>
    <s v="19380Nom"/>
    <x v="1"/>
    <n v="0.5"/>
    <x v="0"/>
  </r>
  <r>
    <x v="1"/>
    <s v="52822Libelle"/>
    <s v="19380Nom"/>
    <x v="3"/>
    <n v="3.75"/>
    <x v="0"/>
  </r>
  <r>
    <x v="1"/>
    <s v="53223Libelle"/>
    <s v="24506Nom"/>
    <x v="4"/>
    <n v="232.25"/>
    <x v="0"/>
  </r>
  <r>
    <x v="1"/>
    <s v="53223Libelle"/>
    <s v="24506Nom"/>
    <x v="6"/>
    <n v="153.49999999999997"/>
    <x v="0"/>
  </r>
  <r>
    <x v="1"/>
    <s v="53223Libelle"/>
    <s v="24506Nom"/>
    <x v="0"/>
    <n v="149.32"/>
    <x v="0"/>
  </r>
  <r>
    <x v="1"/>
    <s v="53223Libelle"/>
    <s v="24506Nom"/>
    <x v="1"/>
    <n v="141.43"/>
    <x v="0"/>
  </r>
  <r>
    <x v="1"/>
    <s v="53223Libelle"/>
    <s v="24506Nom"/>
    <x v="2"/>
    <n v="103.88"/>
    <x v="0"/>
  </r>
  <r>
    <x v="1"/>
    <s v="53223Libelle"/>
    <s v="24506Nom"/>
    <x v="3"/>
    <n v="153.62"/>
    <x v="0"/>
  </r>
  <r>
    <x v="1"/>
    <s v="53223Libelle"/>
    <s v="24506Nom"/>
    <x v="5"/>
    <n v="122.25000000000001"/>
    <x v="0"/>
  </r>
  <r>
    <x v="1"/>
    <s v="53223Libelle"/>
    <s v="24506Nom"/>
    <x v="7"/>
    <n v="49.620000000000005"/>
    <x v="0"/>
  </r>
  <r>
    <x v="1"/>
    <s v="53223Libelle"/>
    <s v="24506Nom"/>
    <x v="8"/>
    <n v="16.63"/>
    <x v="0"/>
  </r>
  <r>
    <x v="1"/>
    <s v="5334Libelle"/>
    <s v="51686Nom"/>
    <x v="5"/>
    <n v="8"/>
    <x v="0"/>
  </r>
  <r>
    <x v="1"/>
    <s v="53405Libelle"/>
    <s v="84333Nom"/>
    <x v="2"/>
    <n v="2"/>
    <x v="0"/>
  </r>
  <r>
    <x v="1"/>
    <s v="53405Libelle"/>
    <s v="84333Nom"/>
    <x v="3"/>
    <n v="0.75"/>
    <x v="0"/>
  </r>
  <r>
    <x v="1"/>
    <s v="53405Libelle"/>
    <s v="84333Nom"/>
    <x v="5"/>
    <n v="0.25"/>
    <x v="0"/>
  </r>
  <r>
    <x v="1"/>
    <s v="53682Libelle"/>
    <s v="93560Nom"/>
    <x v="5"/>
    <n v="57.499999999999993"/>
    <x v="0"/>
  </r>
  <r>
    <x v="1"/>
    <s v="53682Libelle"/>
    <s v="93560Nom"/>
    <x v="7"/>
    <n v="54.63"/>
    <x v="0"/>
  </r>
  <r>
    <x v="1"/>
    <s v="53682Libelle"/>
    <s v="93560Nom"/>
    <x v="8"/>
    <n v="10.870000000000001"/>
    <x v="0"/>
  </r>
  <r>
    <x v="1"/>
    <s v="54341Libelle"/>
    <s v="50982Nom"/>
    <x v="5"/>
    <n v="5.5"/>
    <x v="0"/>
  </r>
  <r>
    <x v="1"/>
    <s v="54480Libelle"/>
    <s v="62822Nom"/>
    <x v="4"/>
    <n v="0.5"/>
    <x v="0"/>
  </r>
  <r>
    <x v="1"/>
    <s v="54793Libelle"/>
    <s v="21288Nom"/>
    <x v="2"/>
    <n v="0.38"/>
    <x v="0"/>
  </r>
  <r>
    <x v="1"/>
    <s v="54793Libelle"/>
    <s v="21288Nom"/>
    <x v="3"/>
    <n v="1.1200000000000001"/>
    <x v="0"/>
  </r>
  <r>
    <x v="1"/>
    <s v="5482Libelle"/>
    <s v="6388Nom"/>
    <x v="1"/>
    <n v="3"/>
    <x v="0"/>
  </r>
  <r>
    <x v="1"/>
    <s v="54944Libelle"/>
    <s v="62822Nom"/>
    <x v="1"/>
    <n v="2.5"/>
    <x v="0"/>
  </r>
  <r>
    <x v="1"/>
    <s v="54944Libelle"/>
    <s v="62822Nom"/>
    <x v="3"/>
    <n v="2.75"/>
    <x v="0"/>
  </r>
  <r>
    <x v="1"/>
    <s v="55194Libelle"/>
    <s v="20435Nom"/>
    <x v="0"/>
    <n v="1.25"/>
    <x v="0"/>
  </r>
  <r>
    <x v="1"/>
    <s v="55194Libelle"/>
    <s v="20435Nom"/>
    <x v="3"/>
    <n v="13.000000000000002"/>
    <x v="0"/>
  </r>
  <r>
    <x v="1"/>
    <s v="55194Libelle"/>
    <s v="20435Nom"/>
    <x v="5"/>
    <n v="4.5"/>
    <x v="0"/>
  </r>
  <r>
    <x v="1"/>
    <s v="55584Libelle"/>
    <s v="81458Nom"/>
    <x v="6"/>
    <n v="0.25"/>
    <x v="0"/>
  </r>
  <r>
    <x v="1"/>
    <s v="56620Libelle"/>
    <s v="62822Nom"/>
    <x v="7"/>
    <n v="16.25"/>
    <x v="0"/>
  </r>
  <r>
    <x v="1"/>
    <s v="56829Libelle"/>
    <s v="84204Nom"/>
    <x v="4"/>
    <n v="20.499999999999996"/>
    <x v="0"/>
  </r>
  <r>
    <x v="1"/>
    <s v="57852Libelle"/>
    <s v="55445Nom"/>
    <x v="2"/>
    <n v="4.13"/>
    <x v="0"/>
  </r>
  <r>
    <x v="1"/>
    <s v="57852Libelle"/>
    <s v="55445Nom"/>
    <x v="3"/>
    <n v="0.37"/>
    <x v="0"/>
  </r>
  <r>
    <x v="1"/>
    <s v="57862Libelle"/>
    <s v="20435Nom"/>
    <x v="0"/>
    <n v="2.1399999999999997"/>
    <x v="0"/>
  </r>
  <r>
    <x v="1"/>
    <s v="57862Libelle"/>
    <s v="20435Nom"/>
    <x v="1"/>
    <n v="9.86"/>
    <x v="0"/>
  </r>
  <r>
    <x v="1"/>
    <s v="57862Libelle"/>
    <s v="20435Nom"/>
    <x v="2"/>
    <n v="13.5"/>
    <x v="0"/>
  </r>
  <r>
    <x v="1"/>
    <s v="58012Libelle"/>
    <s v="24506Nom"/>
    <x v="2"/>
    <n v="0.25"/>
    <x v="0"/>
  </r>
  <r>
    <x v="1"/>
    <s v="58012Libelle"/>
    <s v="24506Nom"/>
    <x v="3"/>
    <n v="29.64"/>
    <x v="0"/>
  </r>
  <r>
    <x v="1"/>
    <s v="58012Libelle"/>
    <s v="24506Nom"/>
    <x v="5"/>
    <n v="61.86"/>
    <x v="0"/>
  </r>
  <r>
    <x v="1"/>
    <s v="58063Libelle"/>
    <s v="59618Nom"/>
    <x v="6"/>
    <n v="2"/>
    <x v="0"/>
  </r>
  <r>
    <x v="1"/>
    <s v="58063Libelle"/>
    <s v="59618Nom"/>
    <x v="0"/>
    <n v="0.5"/>
    <x v="0"/>
  </r>
  <r>
    <x v="1"/>
    <s v="58152Libelle"/>
    <s v="55445Nom"/>
    <x v="6"/>
    <n v="23.75"/>
    <x v="0"/>
  </r>
  <r>
    <x v="1"/>
    <s v="58152Libelle"/>
    <s v="55445Nom"/>
    <x v="0"/>
    <n v="37"/>
    <x v="0"/>
  </r>
  <r>
    <x v="1"/>
    <s v="58152Libelle"/>
    <s v="55445Nom"/>
    <x v="2"/>
    <n v="2.5"/>
    <x v="0"/>
  </r>
  <r>
    <x v="1"/>
    <s v="58392Libelle"/>
    <s v="24506Nom"/>
    <x v="2"/>
    <n v="10"/>
    <x v="0"/>
  </r>
  <r>
    <x v="1"/>
    <s v="58392Libelle"/>
    <s v="24506Nom"/>
    <x v="3"/>
    <n v="6.5"/>
    <x v="0"/>
  </r>
  <r>
    <x v="1"/>
    <s v="58537Libelle"/>
    <s v="55445Nom"/>
    <x v="7"/>
    <n v="4.5"/>
    <x v="0"/>
  </r>
  <r>
    <x v="1"/>
    <s v="58818Libelle"/>
    <s v="20435Nom"/>
    <x v="6"/>
    <n v="9"/>
    <x v="0"/>
  </r>
  <r>
    <x v="1"/>
    <s v="59442Libelle"/>
    <s v="6388Nom"/>
    <x v="0"/>
    <n v="5.64"/>
    <x v="0"/>
  </r>
  <r>
    <x v="1"/>
    <s v="59442Libelle"/>
    <s v="6388Nom"/>
    <x v="1"/>
    <n v="5.3599999999999994"/>
    <x v="0"/>
  </r>
  <r>
    <x v="1"/>
    <s v="59442Libelle"/>
    <s v="6388Nom"/>
    <x v="2"/>
    <n v="1"/>
    <x v="0"/>
  </r>
  <r>
    <x v="1"/>
    <s v="59452Libelle"/>
    <s v="55445Nom"/>
    <x v="4"/>
    <n v="3"/>
    <x v="0"/>
  </r>
  <r>
    <x v="1"/>
    <s v="59598Libelle"/>
    <s v="46533Nom"/>
    <x v="1"/>
    <n v="13.5"/>
    <x v="0"/>
  </r>
  <r>
    <x v="1"/>
    <s v="59598Libelle"/>
    <s v="46533Nom"/>
    <x v="2"/>
    <n v="2"/>
    <x v="0"/>
  </r>
  <r>
    <x v="1"/>
    <s v="59598Libelle"/>
    <s v="46533Nom"/>
    <x v="3"/>
    <n v="50"/>
    <x v="0"/>
  </r>
  <r>
    <x v="1"/>
    <s v="59598Libelle"/>
    <s v="46533Nom"/>
    <x v="5"/>
    <n v="3"/>
    <x v="0"/>
  </r>
  <r>
    <x v="1"/>
    <s v="59720Libelle"/>
    <s v="20435Nom"/>
    <x v="2"/>
    <n v="1.25"/>
    <x v="0"/>
  </r>
  <r>
    <x v="1"/>
    <s v="60043Libelle"/>
    <s v="55445Nom"/>
    <x v="5"/>
    <n v="3"/>
    <x v="0"/>
  </r>
  <r>
    <x v="1"/>
    <s v="60200Libelle"/>
    <s v="56349Nom"/>
    <x v="7"/>
    <n v="3.52"/>
    <x v="0"/>
  </r>
  <r>
    <x v="1"/>
    <s v="60200Libelle"/>
    <s v="56349Nom"/>
    <x v="8"/>
    <n v="3.48"/>
    <x v="0"/>
  </r>
  <r>
    <x v="1"/>
    <s v="60751Libelle"/>
    <s v="15357Nom"/>
    <x v="2"/>
    <n v="3"/>
    <x v="0"/>
  </r>
  <r>
    <x v="1"/>
    <s v="60799Libelle"/>
    <s v="15357Nom"/>
    <x v="2"/>
    <n v="0.5"/>
    <x v="0"/>
  </r>
  <r>
    <x v="1"/>
    <s v="60799Libelle"/>
    <s v="15357Nom"/>
    <x v="3"/>
    <n v="12.750000000000002"/>
    <x v="0"/>
  </r>
  <r>
    <x v="1"/>
    <s v="61156Libelle"/>
    <s v="55060Nom"/>
    <x v="7"/>
    <n v="2"/>
    <x v="0"/>
  </r>
  <r>
    <x v="1"/>
    <s v="61197Libelle"/>
    <s v="24506Nom"/>
    <x v="2"/>
    <n v="1"/>
    <x v="0"/>
  </r>
  <r>
    <x v="1"/>
    <s v="61197Libelle"/>
    <s v="24506Nom"/>
    <x v="3"/>
    <n v="5"/>
    <x v="0"/>
  </r>
  <r>
    <x v="1"/>
    <s v="61561Libelle"/>
    <s v="24506Nom"/>
    <x v="2"/>
    <n v="6"/>
    <x v="0"/>
  </r>
  <r>
    <x v="1"/>
    <s v="61561Libelle"/>
    <s v="24506Nom"/>
    <x v="3"/>
    <n v="3.25"/>
    <x v="0"/>
  </r>
  <r>
    <x v="1"/>
    <s v="62478Libelle"/>
    <s v="84333Nom"/>
    <x v="2"/>
    <n v="1"/>
    <x v="0"/>
  </r>
  <r>
    <x v="1"/>
    <s v="63205Libelle"/>
    <s v="37761Nom"/>
    <x v="5"/>
    <n v="0.75000000000000022"/>
    <x v="0"/>
  </r>
  <r>
    <x v="1"/>
    <s v="63558Libelle"/>
    <s v="50982Nom"/>
    <x v="7"/>
    <n v="9.0000000000000018"/>
    <x v="0"/>
  </r>
  <r>
    <x v="1"/>
    <s v="63655Libelle"/>
    <s v="45633Nom"/>
    <x v="2"/>
    <n v="0.13"/>
    <x v="0"/>
  </r>
  <r>
    <x v="1"/>
    <s v="63655Libelle"/>
    <s v="45633Nom"/>
    <x v="3"/>
    <n v="0.37"/>
    <x v="0"/>
  </r>
  <r>
    <x v="1"/>
    <s v="63655Libelle"/>
    <s v="45633Nom"/>
    <x v="7"/>
    <n v="0.5"/>
    <x v="0"/>
  </r>
  <r>
    <x v="1"/>
    <s v="63878Libelle"/>
    <s v="50982Nom"/>
    <x v="4"/>
    <n v="1.5"/>
    <x v="0"/>
  </r>
  <r>
    <x v="1"/>
    <s v="63895Libelle"/>
    <s v="15357Nom"/>
    <x v="6"/>
    <n v="0.25"/>
    <x v="0"/>
  </r>
  <r>
    <x v="1"/>
    <s v="63895Libelle"/>
    <s v="15357Nom"/>
    <x v="1"/>
    <n v="4"/>
    <x v="0"/>
  </r>
  <r>
    <x v="1"/>
    <s v="64144Libelle"/>
    <s v="62822Nom"/>
    <x v="3"/>
    <n v="10.32"/>
    <x v="0"/>
  </r>
  <r>
    <x v="1"/>
    <s v="64144Libelle"/>
    <s v="62822Nom"/>
    <x v="5"/>
    <n v="17.93"/>
    <x v="0"/>
  </r>
  <r>
    <x v="1"/>
    <s v="64671Libelle"/>
    <s v="83489Nom"/>
    <x v="0"/>
    <n v="356.21"/>
    <x v="0"/>
  </r>
  <r>
    <x v="1"/>
    <s v="64671Libelle"/>
    <s v="83489Nom"/>
    <x v="1"/>
    <n v="365.28999999999996"/>
    <x v="0"/>
  </r>
  <r>
    <x v="1"/>
    <s v="64671Libelle"/>
    <s v="83489Nom"/>
    <x v="2"/>
    <n v="92.629999999999981"/>
    <x v="0"/>
  </r>
  <r>
    <x v="1"/>
    <s v="64671Libelle"/>
    <s v="83489Nom"/>
    <x v="3"/>
    <n v="31.369999999999997"/>
    <x v="0"/>
  </r>
  <r>
    <x v="1"/>
    <s v="64671Libelle"/>
    <s v="83489Nom"/>
    <x v="5"/>
    <n v="97"/>
    <x v="0"/>
  </r>
  <r>
    <x v="1"/>
    <s v="64738Libelle"/>
    <s v="55445Nom"/>
    <x v="7"/>
    <n v="4.4999999999999982"/>
    <x v="0"/>
  </r>
  <r>
    <x v="1"/>
    <s v="64911Libelle"/>
    <s v="6388Nom"/>
    <x v="2"/>
    <n v="7.5"/>
    <x v="0"/>
  </r>
  <r>
    <x v="1"/>
    <s v="64911Libelle"/>
    <s v="6388Nom"/>
    <x v="7"/>
    <n v="8.2500000000000018"/>
    <x v="0"/>
  </r>
  <r>
    <x v="1"/>
    <s v="64972Libelle"/>
    <s v="21288Nom"/>
    <x v="3"/>
    <n v="3.25"/>
    <x v="0"/>
  </r>
  <r>
    <x v="1"/>
    <s v="64980Libelle"/>
    <s v="32990Nom"/>
    <x v="5"/>
    <n v="1.5"/>
    <x v="0"/>
  </r>
  <r>
    <x v="1"/>
    <s v="6525Libelle"/>
    <s v="33394Nom"/>
    <x v="0"/>
    <n v="2.1799999999999997"/>
    <x v="0"/>
  </r>
  <r>
    <x v="1"/>
    <s v="6525Libelle"/>
    <s v="33394Nom"/>
    <x v="1"/>
    <n v="4.5699999999999994"/>
    <x v="0"/>
  </r>
  <r>
    <x v="1"/>
    <s v="6525Libelle"/>
    <s v="33394Nom"/>
    <x v="2"/>
    <n v="4.13"/>
    <x v="0"/>
  </r>
  <r>
    <x v="1"/>
    <s v="6525Libelle"/>
    <s v="33394Nom"/>
    <x v="3"/>
    <n v="14.120000000000001"/>
    <x v="0"/>
  </r>
  <r>
    <x v="1"/>
    <s v="6525Libelle"/>
    <s v="33394Nom"/>
    <x v="5"/>
    <n v="9.2499999999999982"/>
    <x v="0"/>
  </r>
  <r>
    <x v="1"/>
    <s v="65898Libelle"/>
    <s v="62822Nom"/>
    <x v="6"/>
    <n v="7"/>
    <x v="0"/>
  </r>
  <r>
    <x v="1"/>
    <s v="65971Libelle"/>
    <s v="64941Nom"/>
    <x v="0"/>
    <n v="0.25"/>
    <x v="0"/>
  </r>
  <r>
    <x v="1"/>
    <s v="65971Libelle"/>
    <s v="64941Nom"/>
    <x v="2"/>
    <n v="23.75"/>
    <x v="0"/>
  </r>
  <r>
    <x v="1"/>
    <s v="66065Libelle"/>
    <s v="84333Nom"/>
    <x v="5"/>
    <n v="7.7499999999999982"/>
    <x v="0"/>
  </r>
  <r>
    <x v="1"/>
    <s v="66282Libelle"/>
    <s v="6007Nom"/>
    <x v="4"/>
    <n v="85.499999999999986"/>
    <x v="0"/>
  </r>
  <r>
    <x v="1"/>
    <s v="66282Libelle"/>
    <s v="6007Nom"/>
    <x v="6"/>
    <n v="111.49999999999999"/>
    <x v="0"/>
  </r>
  <r>
    <x v="1"/>
    <s v="66288Libelle"/>
    <s v="45340Nom"/>
    <x v="4"/>
    <n v="2.25"/>
    <x v="0"/>
  </r>
  <r>
    <x v="1"/>
    <s v="66601Libelle"/>
    <s v="55445Nom"/>
    <x v="4"/>
    <n v="8.75"/>
    <x v="0"/>
  </r>
  <r>
    <x v="1"/>
    <s v="66601Libelle"/>
    <s v="55445Nom"/>
    <x v="6"/>
    <n v="12.75"/>
    <x v="0"/>
  </r>
  <r>
    <x v="1"/>
    <s v="6664Libelle"/>
    <s v="55445Nom"/>
    <x v="7"/>
    <n v="3.25"/>
    <x v="0"/>
  </r>
  <r>
    <x v="1"/>
    <s v="66841Libelle"/>
    <s v="6388Nom"/>
    <x v="1"/>
    <n v="2"/>
    <x v="0"/>
  </r>
  <r>
    <x v="1"/>
    <s v="67844Libelle"/>
    <s v="62822Nom"/>
    <x v="4"/>
    <n v="39.999999999999986"/>
    <x v="0"/>
  </r>
  <r>
    <x v="1"/>
    <s v="67844Libelle"/>
    <s v="62822Nom"/>
    <x v="6"/>
    <n v="12.500000000000002"/>
    <x v="0"/>
  </r>
  <r>
    <x v="1"/>
    <s v="67921Libelle"/>
    <s v="55060Nom"/>
    <x v="5"/>
    <n v="2.75"/>
    <x v="0"/>
  </r>
  <r>
    <x v="1"/>
    <s v="67921Libelle"/>
    <s v="55060Nom"/>
    <x v="7"/>
    <n v="117.53999999999996"/>
    <x v="0"/>
  </r>
  <r>
    <x v="1"/>
    <s v="67921Libelle"/>
    <s v="55060Nom"/>
    <x v="8"/>
    <n v="69.460000000000008"/>
    <x v="0"/>
  </r>
  <r>
    <x v="1"/>
    <s v="68514Libelle"/>
    <s v="50982Nom"/>
    <x v="0"/>
    <n v="2.5"/>
    <x v="0"/>
  </r>
  <r>
    <x v="1"/>
    <s v="68530Libelle"/>
    <s v="62822Nom"/>
    <x v="5"/>
    <n v="11.500000000000002"/>
    <x v="0"/>
  </r>
  <r>
    <x v="1"/>
    <s v="69430Libelle"/>
    <s v="42816Nom"/>
    <x v="3"/>
    <n v="11.500000000000002"/>
    <x v="0"/>
  </r>
  <r>
    <x v="1"/>
    <s v="69430Libelle"/>
    <s v="42816Nom"/>
    <x v="5"/>
    <n v="1"/>
    <x v="0"/>
  </r>
  <r>
    <x v="1"/>
    <s v="69612Libelle"/>
    <s v="50982Nom"/>
    <x v="4"/>
    <n v="16"/>
    <x v="0"/>
  </r>
  <r>
    <x v="1"/>
    <s v="69688Libelle"/>
    <s v="41875Nom"/>
    <x v="6"/>
    <n v="127.99999999999997"/>
    <x v="0"/>
  </r>
  <r>
    <x v="1"/>
    <s v="69784Libelle"/>
    <s v="37515Nom"/>
    <x v="3"/>
    <n v="1.7499999999999998"/>
    <x v="0"/>
  </r>
  <r>
    <x v="1"/>
    <s v="69784Libelle"/>
    <s v="37515Nom"/>
    <x v="5"/>
    <n v="5"/>
    <x v="0"/>
  </r>
  <r>
    <x v="1"/>
    <s v="69993Libelle"/>
    <s v="50982Nom"/>
    <x v="2"/>
    <n v="0.88"/>
    <x v="0"/>
  </r>
  <r>
    <x v="1"/>
    <s v="69993Libelle"/>
    <s v="50982Nom"/>
    <x v="3"/>
    <n v="1.87"/>
    <x v="0"/>
  </r>
  <r>
    <x v="1"/>
    <s v="70333Libelle"/>
    <s v="36112Nom"/>
    <x v="5"/>
    <n v="88.749999999999986"/>
    <x v="0"/>
  </r>
  <r>
    <x v="1"/>
    <s v="70333Libelle"/>
    <s v="36112Nom"/>
    <x v="7"/>
    <n v="18.509999999999998"/>
    <x v="0"/>
  </r>
  <r>
    <x v="1"/>
    <s v="70333Libelle"/>
    <s v="36112Nom"/>
    <x v="8"/>
    <n v="3.74"/>
    <x v="0"/>
  </r>
  <r>
    <x v="1"/>
    <s v="70675Libelle"/>
    <s v="6388Nom"/>
    <x v="5"/>
    <n v="6.5"/>
    <x v="0"/>
  </r>
  <r>
    <x v="1"/>
    <s v="70853Libelle"/>
    <s v="81458Nom"/>
    <x v="2"/>
    <n v="1"/>
    <x v="0"/>
  </r>
  <r>
    <x v="1"/>
    <s v="72410Libelle"/>
    <s v="84333Nom"/>
    <x v="7"/>
    <n v="5.5"/>
    <x v="0"/>
  </r>
  <r>
    <x v="1"/>
    <s v="72456Libelle"/>
    <s v="24506Nom"/>
    <x v="7"/>
    <n v="1.5"/>
    <x v="0"/>
  </r>
  <r>
    <x v="1"/>
    <s v="7262Libelle"/>
    <s v="55445Nom"/>
    <x v="0"/>
    <n v="9.6399999999999988"/>
    <x v="0"/>
  </r>
  <r>
    <x v="1"/>
    <s v="7262Libelle"/>
    <s v="55445Nom"/>
    <x v="1"/>
    <n v="247.35999999999999"/>
    <x v="0"/>
  </r>
  <r>
    <x v="1"/>
    <s v="7262Libelle"/>
    <s v="55445Nom"/>
    <x v="2"/>
    <n v="135.13"/>
    <x v="0"/>
  </r>
  <r>
    <x v="1"/>
    <s v="7262Libelle"/>
    <s v="55445Nom"/>
    <x v="3"/>
    <n v="4.87"/>
    <x v="0"/>
  </r>
  <r>
    <x v="1"/>
    <s v="7354Libelle"/>
    <s v="55445Nom"/>
    <x v="4"/>
    <n v="1"/>
    <x v="0"/>
  </r>
  <r>
    <x v="1"/>
    <s v="74370Libelle"/>
    <s v="42816Nom"/>
    <x v="5"/>
    <n v="11.25"/>
    <x v="0"/>
  </r>
  <r>
    <x v="1"/>
    <s v="74631Libelle"/>
    <s v="55445Nom"/>
    <x v="2"/>
    <n v="3.81"/>
    <x v="0"/>
  </r>
  <r>
    <x v="1"/>
    <s v="74631Libelle"/>
    <s v="55445Nom"/>
    <x v="3"/>
    <n v="11.440000000000001"/>
    <x v="0"/>
  </r>
  <r>
    <x v="1"/>
    <s v="74722Libelle"/>
    <s v="24506Nom"/>
    <x v="2"/>
    <n v="5.75"/>
    <x v="0"/>
  </r>
  <r>
    <x v="1"/>
    <s v="7475Libelle"/>
    <s v="84333Nom"/>
    <x v="5"/>
    <n v="29.750000000000007"/>
    <x v="0"/>
  </r>
  <r>
    <x v="1"/>
    <s v="7475Libelle"/>
    <s v="84333Nom"/>
    <x v="7"/>
    <n v="4"/>
    <x v="0"/>
  </r>
  <r>
    <x v="1"/>
    <s v="74814Libelle"/>
    <s v="29428Nom"/>
    <x v="1"/>
    <n v="1.5"/>
    <x v="0"/>
  </r>
  <r>
    <x v="1"/>
    <s v="74864Libelle"/>
    <s v="51686Nom"/>
    <x v="1"/>
    <n v="8"/>
    <x v="0"/>
  </r>
  <r>
    <x v="1"/>
    <s v="74864Libelle"/>
    <s v="51686Nom"/>
    <x v="3"/>
    <n v="6"/>
    <x v="0"/>
  </r>
  <r>
    <x v="1"/>
    <s v="74871Libelle"/>
    <s v="62822Nom"/>
    <x v="4"/>
    <n v="151.74999999999997"/>
    <x v="0"/>
  </r>
  <r>
    <x v="1"/>
    <s v="74871Libelle"/>
    <s v="62822Nom"/>
    <x v="6"/>
    <n v="88.999999999999972"/>
    <x v="0"/>
  </r>
  <r>
    <x v="1"/>
    <s v="75691Libelle"/>
    <s v="84333Nom"/>
    <x v="3"/>
    <n v="0.36"/>
    <x v="0"/>
  </r>
  <r>
    <x v="1"/>
    <s v="75691Libelle"/>
    <s v="84333Nom"/>
    <x v="5"/>
    <n v="2.14"/>
    <x v="0"/>
  </r>
  <r>
    <x v="1"/>
    <s v="76426Libelle"/>
    <s v="15357Nom"/>
    <x v="6"/>
    <n v="11.499999999999996"/>
    <x v="0"/>
  </r>
  <r>
    <x v="1"/>
    <s v="76426Libelle"/>
    <s v="15357Nom"/>
    <x v="0"/>
    <n v="13"/>
    <x v="0"/>
  </r>
  <r>
    <x v="1"/>
    <s v="76817Libelle"/>
    <s v="55445Nom"/>
    <x v="7"/>
    <n v="13.999999999999996"/>
    <x v="0"/>
  </r>
  <r>
    <x v="1"/>
    <s v="7741Libelle"/>
    <s v="33394Nom"/>
    <x v="0"/>
    <n v="4.25"/>
    <x v="0"/>
  </r>
  <r>
    <x v="1"/>
    <s v="77444Libelle"/>
    <s v="8392Nom"/>
    <x v="6"/>
    <n v="21.75"/>
    <x v="0"/>
  </r>
  <r>
    <x v="1"/>
    <s v="77444Libelle"/>
    <s v="8392Nom"/>
    <x v="2"/>
    <n v="1.5"/>
    <x v="0"/>
  </r>
  <r>
    <x v="1"/>
    <s v="77444Libelle"/>
    <s v="8392Nom"/>
    <x v="7"/>
    <n v="3.25"/>
    <x v="0"/>
  </r>
  <r>
    <x v="1"/>
    <s v="7757Libelle"/>
    <s v="54070Nom"/>
    <x v="1"/>
    <n v="0.25"/>
    <x v="0"/>
  </r>
  <r>
    <x v="1"/>
    <s v="7757Libelle"/>
    <s v="54070Nom"/>
    <x v="2"/>
    <n v="3.5"/>
    <x v="0"/>
  </r>
  <r>
    <x v="1"/>
    <s v="7765Libelle"/>
    <s v="57368Nom"/>
    <x v="3"/>
    <n v="12.000000000000004"/>
    <x v="0"/>
  </r>
  <r>
    <x v="1"/>
    <s v="7765Libelle"/>
    <s v="57368Nom"/>
    <x v="5"/>
    <n v="7.25"/>
    <x v="0"/>
  </r>
  <r>
    <x v="1"/>
    <s v="78346Libelle"/>
    <s v="55445Nom"/>
    <x v="4"/>
    <n v="1"/>
    <x v="0"/>
  </r>
  <r>
    <x v="1"/>
    <s v="79050Libelle"/>
    <s v="62822Nom"/>
    <x v="6"/>
    <n v="6"/>
    <x v="0"/>
  </r>
  <r>
    <x v="1"/>
    <s v="7915Libelle"/>
    <s v="81458Nom"/>
    <x v="4"/>
    <n v="1.25"/>
    <x v="0"/>
  </r>
  <r>
    <x v="1"/>
    <s v="794Libelle"/>
    <s v="81458Nom"/>
    <x v="3"/>
    <n v="2"/>
    <x v="0"/>
  </r>
  <r>
    <x v="1"/>
    <s v="80020Libelle"/>
    <s v="81458Nom"/>
    <x v="6"/>
    <n v="4.25"/>
    <x v="0"/>
  </r>
  <r>
    <x v="1"/>
    <s v="80052Libelle"/>
    <s v="6388Nom"/>
    <x v="3"/>
    <n v="4"/>
    <x v="0"/>
  </r>
  <r>
    <x v="1"/>
    <s v="80262Libelle"/>
    <s v="55445Nom"/>
    <x v="6"/>
    <n v="3"/>
    <x v="0"/>
  </r>
  <r>
    <x v="1"/>
    <s v="80262Libelle"/>
    <s v="55445Nom"/>
    <x v="0"/>
    <n v="20.750000000000004"/>
    <x v="0"/>
  </r>
  <r>
    <x v="1"/>
    <s v="80262Libelle"/>
    <s v="55445Nom"/>
    <x v="7"/>
    <n v="82.52"/>
    <x v="0"/>
  </r>
  <r>
    <x v="1"/>
    <s v="80262Libelle"/>
    <s v="55445Nom"/>
    <x v="8"/>
    <n v="0.48"/>
    <x v="0"/>
  </r>
  <r>
    <x v="1"/>
    <s v="80378Libelle"/>
    <s v="24506Nom"/>
    <x v="2"/>
    <n v="33"/>
    <x v="0"/>
  </r>
  <r>
    <x v="1"/>
    <s v="80378Libelle"/>
    <s v="24506Nom"/>
    <x v="3"/>
    <n v="40.75"/>
    <x v="0"/>
  </r>
  <r>
    <x v="1"/>
    <s v="80739Libelle"/>
    <s v="66509Nom"/>
    <x v="6"/>
    <n v="1.5"/>
    <x v="0"/>
  </r>
  <r>
    <x v="1"/>
    <s v="80739Libelle"/>
    <s v="66509Nom"/>
    <x v="0"/>
    <n v="1.25"/>
    <x v="0"/>
  </r>
  <r>
    <x v="1"/>
    <s v="80773Libelle"/>
    <s v="50982Nom"/>
    <x v="6"/>
    <n v="0.5"/>
    <x v="0"/>
  </r>
  <r>
    <x v="1"/>
    <s v="81122Libelle"/>
    <s v="7934Nom"/>
    <x v="0"/>
    <n v="20.75"/>
    <x v="0"/>
  </r>
  <r>
    <x v="1"/>
    <s v="81122Libelle"/>
    <s v="7934Nom"/>
    <x v="1"/>
    <n v="18.75"/>
    <x v="0"/>
  </r>
  <r>
    <x v="1"/>
    <s v="81122Libelle"/>
    <s v="7934Nom"/>
    <x v="2"/>
    <n v="44.500000000000007"/>
    <x v="0"/>
  </r>
  <r>
    <x v="1"/>
    <s v="81122Libelle"/>
    <s v="7934Nom"/>
    <x v="3"/>
    <n v="60.500000000000014"/>
    <x v="0"/>
  </r>
  <r>
    <x v="1"/>
    <s v="81122Libelle"/>
    <s v="7934Nom"/>
    <x v="5"/>
    <n v="8.5000000000000018"/>
    <x v="0"/>
  </r>
  <r>
    <x v="1"/>
    <s v="8148Libelle"/>
    <s v="81565Nom"/>
    <x v="4"/>
    <n v="32.499999999999986"/>
    <x v="0"/>
  </r>
  <r>
    <x v="1"/>
    <s v="8148Libelle"/>
    <s v="81565Nom"/>
    <x v="6"/>
    <n v="22"/>
    <x v="0"/>
  </r>
  <r>
    <x v="1"/>
    <s v="8148Libelle"/>
    <s v="81565Nom"/>
    <x v="0"/>
    <n v="28"/>
    <x v="0"/>
  </r>
  <r>
    <x v="1"/>
    <s v="81613Libelle"/>
    <s v="70955Nom"/>
    <x v="0"/>
    <n v="2.82"/>
    <x v="0"/>
  </r>
  <r>
    <x v="1"/>
    <s v="81613Libelle"/>
    <s v="70955Nom"/>
    <x v="1"/>
    <n v="9.18"/>
    <x v="0"/>
  </r>
  <r>
    <x v="1"/>
    <s v="81631Libelle"/>
    <s v="64954Nom"/>
    <x v="2"/>
    <n v="4.5"/>
    <x v="0"/>
  </r>
  <r>
    <x v="1"/>
    <s v="81660Libelle"/>
    <s v="21827Nom"/>
    <x v="0"/>
    <n v="104.35"/>
    <x v="0"/>
  </r>
  <r>
    <x v="1"/>
    <s v="81660Libelle"/>
    <s v="21827Nom"/>
    <x v="1"/>
    <n v="226.15000000000003"/>
    <x v="0"/>
  </r>
  <r>
    <x v="1"/>
    <s v="81660Libelle"/>
    <s v="21827Nom"/>
    <x v="2"/>
    <n v="114"/>
    <x v="0"/>
  </r>
  <r>
    <x v="1"/>
    <s v="81660Libelle"/>
    <s v="21827Nom"/>
    <x v="3"/>
    <n v="4.6399999999999997"/>
    <x v="0"/>
  </r>
  <r>
    <x v="1"/>
    <s v="81660Libelle"/>
    <s v="21827Nom"/>
    <x v="5"/>
    <n v="1.3599999999999999"/>
    <x v="0"/>
  </r>
  <r>
    <x v="1"/>
    <s v="81667Libelle"/>
    <s v="50982Nom"/>
    <x v="4"/>
    <n v="1.5"/>
    <x v="0"/>
  </r>
  <r>
    <x v="1"/>
    <s v="81667Libelle"/>
    <s v="50982Nom"/>
    <x v="6"/>
    <n v="18.499999999999996"/>
    <x v="0"/>
  </r>
  <r>
    <x v="1"/>
    <s v="81667Libelle"/>
    <s v="50982Nom"/>
    <x v="0"/>
    <n v="3"/>
    <x v="0"/>
  </r>
  <r>
    <x v="1"/>
    <s v="81667Libelle"/>
    <s v="50982Nom"/>
    <x v="1"/>
    <n v="1.7499999999999998"/>
    <x v="0"/>
  </r>
  <r>
    <x v="1"/>
    <s v="81725Libelle"/>
    <s v="24506Nom"/>
    <x v="0"/>
    <n v="4.5"/>
    <x v="0"/>
  </r>
  <r>
    <x v="1"/>
    <s v="81725Libelle"/>
    <s v="24506Nom"/>
    <x v="1"/>
    <n v="2.5"/>
    <x v="0"/>
  </r>
  <r>
    <x v="1"/>
    <s v="8178Libelle"/>
    <s v="26022Nom"/>
    <x v="1"/>
    <n v="32.500000000000007"/>
    <x v="0"/>
  </r>
  <r>
    <x v="1"/>
    <s v="8178Libelle"/>
    <s v="26022Nom"/>
    <x v="2"/>
    <n v="21.310000000000002"/>
    <x v="0"/>
  </r>
  <r>
    <x v="1"/>
    <s v="8178Libelle"/>
    <s v="26022Nom"/>
    <x v="3"/>
    <n v="216.18999999999997"/>
    <x v="0"/>
  </r>
  <r>
    <x v="1"/>
    <s v="8178Libelle"/>
    <s v="26022Nom"/>
    <x v="5"/>
    <n v="24.999999999999996"/>
    <x v="0"/>
  </r>
  <r>
    <x v="1"/>
    <s v="82142Libelle"/>
    <s v="50982Nom"/>
    <x v="1"/>
    <n v="0.5"/>
    <x v="0"/>
  </r>
  <r>
    <x v="1"/>
    <s v="82142Libelle"/>
    <s v="50982Nom"/>
    <x v="3"/>
    <n v="6.18"/>
    <x v="0"/>
  </r>
  <r>
    <x v="1"/>
    <s v="82142Libelle"/>
    <s v="50982Nom"/>
    <x v="5"/>
    <n v="2.0700000000000003"/>
    <x v="0"/>
  </r>
  <r>
    <x v="1"/>
    <s v="82230Libelle"/>
    <s v="6388Nom"/>
    <x v="0"/>
    <n v="2.25"/>
    <x v="0"/>
  </r>
  <r>
    <x v="1"/>
    <s v="82230Libelle"/>
    <s v="6388Nom"/>
    <x v="1"/>
    <n v="0.75"/>
    <x v="0"/>
  </r>
  <r>
    <x v="1"/>
    <s v="82391Libelle"/>
    <s v="55445Nom"/>
    <x v="2"/>
    <n v="1.75"/>
    <x v="0"/>
  </r>
  <r>
    <x v="1"/>
    <s v="82391Libelle"/>
    <s v="55445Nom"/>
    <x v="3"/>
    <n v="52.999999999999993"/>
    <x v="0"/>
  </r>
  <r>
    <x v="1"/>
    <s v="82496Libelle"/>
    <s v="15357Nom"/>
    <x v="0"/>
    <n v="2.25"/>
    <x v="0"/>
  </r>
  <r>
    <x v="1"/>
    <s v="82930Libelle"/>
    <s v="24506Nom"/>
    <x v="2"/>
    <n v="7.75"/>
    <x v="0"/>
  </r>
  <r>
    <x v="1"/>
    <s v="83713Libelle"/>
    <s v="51686Nom"/>
    <x v="5"/>
    <n v="7.5"/>
    <x v="0"/>
  </r>
  <r>
    <x v="1"/>
    <s v="83713Libelle"/>
    <s v="51686Nom"/>
    <x v="7"/>
    <n v="17.88"/>
    <x v="0"/>
  </r>
  <r>
    <x v="1"/>
    <s v="83713Libelle"/>
    <s v="51686Nom"/>
    <x v="8"/>
    <n v="3.37"/>
    <x v="0"/>
  </r>
  <r>
    <x v="1"/>
    <s v="8386Libelle"/>
    <s v="15357Nom"/>
    <x v="6"/>
    <n v="2.25"/>
    <x v="0"/>
  </r>
  <r>
    <x v="1"/>
    <s v="8386Libelle"/>
    <s v="15357Nom"/>
    <x v="1"/>
    <n v="4"/>
    <x v="0"/>
  </r>
  <r>
    <x v="1"/>
    <s v="83947Libelle"/>
    <s v="180Nom"/>
    <x v="3"/>
    <n v="105.77999999999999"/>
    <x v="0"/>
  </r>
  <r>
    <x v="1"/>
    <s v="83947Libelle"/>
    <s v="180Nom"/>
    <x v="5"/>
    <n v="252.21999999999997"/>
    <x v="0"/>
  </r>
  <r>
    <x v="1"/>
    <s v="83947Libelle"/>
    <s v="180Nom"/>
    <x v="7"/>
    <n v="2.5"/>
    <x v="0"/>
  </r>
  <r>
    <x v="1"/>
    <s v="83947Libelle"/>
    <s v="180Nom"/>
    <x v="8"/>
    <n v="2"/>
    <x v="0"/>
  </r>
  <r>
    <x v="1"/>
    <s v="83949Libelle"/>
    <s v="62822Nom"/>
    <x v="0"/>
    <n v="2.25"/>
    <x v="0"/>
  </r>
  <r>
    <x v="1"/>
    <s v="83949Libelle"/>
    <s v="62822Nom"/>
    <x v="2"/>
    <n v="2.5"/>
    <x v="0"/>
  </r>
  <r>
    <x v="1"/>
    <s v="8409Libelle"/>
    <s v="70955Nom"/>
    <x v="6"/>
    <n v="0.25"/>
    <x v="0"/>
  </r>
  <r>
    <x v="1"/>
    <s v="8409Libelle"/>
    <s v="70955Nom"/>
    <x v="0"/>
    <n v="7.8900000000000006"/>
    <x v="0"/>
  </r>
  <r>
    <x v="1"/>
    <s v="8409Libelle"/>
    <s v="70955Nom"/>
    <x v="1"/>
    <n v="0.11"/>
    <x v="0"/>
  </r>
  <r>
    <x v="1"/>
    <s v="84443Libelle"/>
    <s v="56107Nom"/>
    <x v="3"/>
    <n v="0.5"/>
    <x v="0"/>
  </r>
  <r>
    <x v="1"/>
    <s v="84443Libelle"/>
    <s v="56107Nom"/>
    <x v="5"/>
    <n v="0.75"/>
    <x v="0"/>
  </r>
  <r>
    <x v="1"/>
    <s v="84588Libelle"/>
    <s v="34578Nom"/>
    <x v="4"/>
    <n v="0.5"/>
    <x v="0"/>
  </r>
  <r>
    <x v="1"/>
    <s v="85501Libelle"/>
    <s v="24954Nom"/>
    <x v="4"/>
    <n v="29.749999999999996"/>
    <x v="0"/>
  </r>
  <r>
    <x v="1"/>
    <s v="85501Libelle"/>
    <s v="24954Nom"/>
    <x v="6"/>
    <n v="21.499999999999993"/>
    <x v="0"/>
  </r>
  <r>
    <x v="1"/>
    <s v="85501Libelle"/>
    <s v="24954Nom"/>
    <x v="0"/>
    <n v="55.64"/>
    <x v="0"/>
  </r>
  <r>
    <x v="1"/>
    <s v="85501Libelle"/>
    <s v="24954Nom"/>
    <x v="1"/>
    <n v="38.610000000000007"/>
    <x v="0"/>
  </r>
  <r>
    <x v="1"/>
    <s v="85501Libelle"/>
    <s v="24954Nom"/>
    <x v="2"/>
    <n v="14.379999999999999"/>
    <x v="0"/>
  </r>
  <r>
    <x v="1"/>
    <s v="85501Libelle"/>
    <s v="24954Nom"/>
    <x v="3"/>
    <n v="34.33"/>
    <x v="0"/>
  </r>
  <r>
    <x v="1"/>
    <s v="85501Libelle"/>
    <s v="24954Nom"/>
    <x v="5"/>
    <n v="22.039999999999996"/>
    <x v="0"/>
  </r>
  <r>
    <x v="1"/>
    <s v="85501Libelle"/>
    <s v="24954Nom"/>
    <x v="7"/>
    <n v="13.120000000000001"/>
    <x v="0"/>
  </r>
  <r>
    <x v="1"/>
    <s v="85501Libelle"/>
    <s v="24954Nom"/>
    <x v="8"/>
    <n v="3.13"/>
    <x v="0"/>
  </r>
  <r>
    <x v="1"/>
    <s v="8584Libelle"/>
    <s v="55445Nom"/>
    <x v="4"/>
    <n v="9.5"/>
    <x v="0"/>
  </r>
  <r>
    <x v="1"/>
    <s v="8584Libelle"/>
    <s v="55445Nom"/>
    <x v="3"/>
    <n v="0.75"/>
    <x v="0"/>
  </r>
  <r>
    <x v="1"/>
    <s v="8584Libelle"/>
    <s v="55445Nom"/>
    <x v="5"/>
    <n v="9.25"/>
    <x v="0"/>
  </r>
  <r>
    <x v="1"/>
    <s v="8584Libelle"/>
    <s v="55445Nom"/>
    <x v="7"/>
    <n v="9"/>
    <x v="0"/>
  </r>
  <r>
    <x v="1"/>
    <s v="86057Libelle"/>
    <s v="50982Nom"/>
    <x v="3"/>
    <n v="7.1800000000000015"/>
    <x v="0"/>
  </r>
  <r>
    <x v="1"/>
    <s v="86057Libelle"/>
    <s v="50982Nom"/>
    <x v="5"/>
    <n v="13.569999999999997"/>
    <x v="0"/>
  </r>
  <r>
    <x v="1"/>
    <s v="86938Libelle"/>
    <s v="50982Nom"/>
    <x v="3"/>
    <n v="0.75"/>
    <x v="0"/>
  </r>
  <r>
    <x v="1"/>
    <s v="86938Libelle"/>
    <s v="50982Nom"/>
    <x v="7"/>
    <n v="1.1399999999999997"/>
    <x v="0"/>
  </r>
  <r>
    <x v="1"/>
    <s v="86938Libelle"/>
    <s v="50982Nom"/>
    <x v="8"/>
    <n v="1.1099999999999999"/>
    <x v="0"/>
  </r>
  <r>
    <x v="1"/>
    <s v="87099Libelle"/>
    <s v="24506Nom"/>
    <x v="3"/>
    <n v="2.25"/>
    <x v="0"/>
  </r>
  <r>
    <x v="1"/>
    <s v="87926Libelle"/>
    <s v="55445Nom"/>
    <x v="0"/>
    <n v="8"/>
    <x v="0"/>
  </r>
  <r>
    <x v="1"/>
    <s v="88235Libelle"/>
    <s v="55060Nom"/>
    <x v="6"/>
    <n v="10"/>
    <x v="0"/>
  </r>
  <r>
    <x v="1"/>
    <s v="88306Libelle"/>
    <s v="15357Nom"/>
    <x v="4"/>
    <n v="3"/>
    <x v="0"/>
  </r>
  <r>
    <x v="1"/>
    <s v="8978Libelle"/>
    <s v="62822Nom"/>
    <x v="7"/>
    <n v="3.38"/>
    <x v="0"/>
  </r>
  <r>
    <x v="1"/>
    <s v="8978Libelle"/>
    <s v="62822Nom"/>
    <x v="8"/>
    <n v="3.3699999999999997"/>
    <x v="0"/>
  </r>
  <r>
    <x v="1"/>
    <s v="90031Libelle"/>
    <s v="49167Nom"/>
    <x v="4"/>
    <n v="91.75"/>
    <x v="0"/>
  </r>
  <r>
    <x v="1"/>
    <s v="90031Libelle"/>
    <s v="49167Nom"/>
    <x v="6"/>
    <n v="110"/>
    <x v="0"/>
  </r>
  <r>
    <x v="1"/>
    <s v="90031Libelle"/>
    <s v="49167Nom"/>
    <x v="0"/>
    <n v="20.25"/>
    <x v="0"/>
  </r>
  <r>
    <x v="1"/>
    <s v="90031Libelle"/>
    <s v="49167Nom"/>
    <x v="2"/>
    <n v="4"/>
    <x v="0"/>
  </r>
  <r>
    <x v="1"/>
    <s v="90031Libelle"/>
    <s v="49167Nom"/>
    <x v="7"/>
    <n v="5.52"/>
    <x v="0"/>
  </r>
  <r>
    <x v="1"/>
    <s v="90031Libelle"/>
    <s v="49167Nom"/>
    <x v="8"/>
    <n v="5.48"/>
    <x v="0"/>
  </r>
  <r>
    <x v="1"/>
    <s v="90184Libelle"/>
    <s v="6315Nom"/>
    <x v="0"/>
    <n v="2.5"/>
    <x v="0"/>
  </r>
  <r>
    <x v="1"/>
    <s v="90968Libelle"/>
    <s v="55445Nom"/>
    <x v="1"/>
    <n v="3"/>
    <x v="0"/>
  </r>
  <r>
    <x v="1"/>
    <s v="91358Libelle"/>
    <s v="37515Nom"/>
    <x v="5"/>
    <n v="2.9999999999999996"/>
    <x v="0"/>
  </r>
  <r>
    <x v="1"/>
    <s v="91713Libelle"/>
    <s v="56349Nom"/>
    <x v="6"/>
    <n v="2.75"/>
    <x v="0"/>
  </r>
  <r>
    <x v="1"/>
    <s v="9209Libelle"/>
    <s v="55445Nom"/>
    <x v="0"/>
    <n v="30.25"/>
    <x v="0"/>
  </r>
  <r>
    <x v="1"/>
    <s v="92196Libelle"/>
    <s v="84333Nom"/>
    <x v="0"/>
    <n v="0.18"/>
    <x v="0"/>
  </r>
  <r>
    <x v="1"/>
    <s v="92196Libelle"/>
    <s v="84333Nom"/>
    <x v="1"/>
    <n v="18.819999999999997"/>
    <x v="0"/>
  </r>
  <r>
    <x v="1"/>
    <s v="92196Libelle"/>
    <s v="84333Nom"/>
    <x v="2"/>
    <n v="12.5"/>
    <x v="0"/>
  </r>
  <r>
    <x v="1"/>
    <s v="92365Libelle"/>
    <s v="62822Nom"/>
    <x v="2"/>
    <n v="10.25"/>
    <x v="0"/>
  </r>
  <r>
    <x v="1"/>
    <s v="92931Libelle"/>
    <s v="39633Nom"/>
    <x v="5"/>
    <n v="6.25"/>
    <x v="0"/>
  </r>
  <r>
    <x v="1"/>
    <s v="93007Libelle"/>
    <s v="15357Nom"/>
    <x v="3"/>
    <n v="14"/>
    <x v="0"/>
  </r>
  <r>
    <x v="1"/>
    <s v="93518Libelle"/>
    <s v="84333Nom"/>
    <x v="4"/>
    <n v="4"/>
    <x v="0"/>
  </r>
  <r>
    <x v="1"/>
    <s v="93518Libelle"/>
    <s v="84333Nom"/>
    <x v="6"/>
    <n v="3"/>
    <x v="0"/>
  </r>
  <r>
    <x v="1"/>
    <s v="93518Libelle"/>
    <s v="84333Nom"/>
    <x v="5"/>
    <n v="12.25"/>
    <x v="0"/>
  </r>
  <r>
    <x v="1"/>
    <s v="93750Libelle"/>
    <s v="55445Nom"/>
    <x v="7"/>
    <n v="13.000000000000004"/>
    <x v="0"/>
  </r>
  <r>
    <x v="1"/>
    <s v="94136Libelle"/>
    <s v="50982Nom"/>
    <x v="4"/>
    <n v="1"/>
    <x v="0"/>
  </r>
  <r>
    <x v="1"/>
    <s v="94136Libelle"/>
    <s v="50982Nom"/>
    <x v="6"/>
    <n v="4.5"/>
    <x v="0"/>
  </r>
  <r>
    <x v="1"/>
    <s v="94136Libelle"/>
    <s v="50982Nom"/>
    <x v="0"/>
    <n v="9.0000000000000018"/>
    <x v="0"/>
  </r>
  <r>
    <x v="1"/>
    <s v="95163Libelle"/>
    <s v="64621Nom"/>
    <x v="4"/>
    <n v="161.74999999999997"/>
    <x v="0"/>
  </r>
  <r>
    <x v="1"/>
    <s v="95163Libelle"/>
    <s v="64621Nom"/>
    <x v="6"/>
    <n v="17.750000000000004"/>
    <x v="0"/>
  </r>
  <r>
    <x v="1"/>
    <s v="95163Libelle"/>
    <s v="64621Nom"/>
    <x v="0"/>
    <n v="16.75"/>
    <x v="0"/>
  </r>
  <r>
    <x v="1"/>
    <s v="95461Libelle"/>
    <s v="24506Nom"/>
    <x v="3"/>
    <n v="1.75"/>
    <x v="0"/>
  </r>
  <r>
    <x v="1"/>
    <s v="95616Libelle"/>
    <s v="81458Nom"/>
    <x v="4"/>
    <n v="0.25"/>
    <x v="0"/>
  </r>
  <r>
    <x v="1"/>
    <s v="95616Libelle"/>
    <s v="81458Nom"/>
    <x v="6"/>
    <n v="2.75"/>
    <x v="0"/>
  </r>
  <r>
    <x v="1"/>
    <s v="9609Libelle"/>
    <s v="17719Nom"/>
    <x v="7"/>
    <n v="6.620000000000001"/>
    <x v="0"/>
  </r>
  <r>
    <x v="1"/>
    <s v="9609Libelle"/>
    <s v="17719Nom"/>
    <x v="8"/>
    <n v="3.63"/>
    <x v="0"/>
  </r>
  <r>
    <x v="1"/>
    <s v="96226Libelle"/>
    <s v="48716Nom"/>
    <x v="6"/>
    <n v="3.5"/>
    <x v="0"/>
  </r>
  <r>
    <x v="1"/>
    <s v="96226Libelle"/>
    <s v="48716Nom"/>
    <x v="0"/>
    <n v="55.070000000000007"/>
    <x v="0"/>
  </r>
  <r>
    <x v="1"/>
    <s v="96226Libelle"/>
    <s v="48716Nom"/>
    <x v="1"/>
    <n v="6.68"/>
    <x v="0"/>
  </r>
  <r>
    <x v="1"/>
    <s v="96226Libelle"/>
    <s v="48716Nom"/>
    <x v="3"/>
    <n v="2"/>
    <x v="0"/>
  </r>
  <r>
    <x v="1"/>
    <s v="96226Libelle"/>
    <s v="48716Nom"/>
    <x v="5"/>
    <n v="14.750000000000002"/>
    <x v="0"/>
  </r>
  <r>
    <x v="1"/>
    <s v="97194Libelle"/>
    <s v="62822Nom"/>
    <x v="1"/>
    <n v="6.5"/>
    <x v="0"/>
  </r>
  <r>
    <x v="1"/>
    <s v="98051Libelle"/>
    <s v="55445Nom"/>
    <x v="7"/>
    <n v="14.500000000000005"/>
    <x v="0"/>
  </r>
  <r>
    <x v="1"/>
    <s v="98536Libelle"/>
    <s v="15357Nom"/>
    <x v="3"/>
    <n v="9.5000000000000018"/>
    <x v="0"/>
  </r>
  <r>
    <x v="1"/>
    <s v="98864Libelle"/>
    <s v="55445Nom"/>
    <x v="4"/>
    <n v="3"/>
    <x v="0"/>
  </r>
  <r>
    <x v="1"/>
    <s v="98948Libelle"/>
    <s v="24506Nom"/>
    <x v="2"/>
    <n v="3.75"/>
    <x v="0"/>
  </r>
  <r>
    <x v="1"/>
    <s v="98970Libelle"/>
    <s v="24506Nom"/>
    <x v="4"/>
    <n v="22.749999999999993"/>
    <x v="0"/>
  </r>
  <r>
    <x v="1"/>
    <s v="98970Libelle"/>
    <s v="24506Nom"/>
    <x v="6"/>
    <n v="33.5"/>
    <x v="0"/>
  </r>
  <r>
    <x v="1"/>
    <s v="98970Libelle"/>
    <s v="24506Nom"/>
    <x v="0"/>
    <n v="65.000000000000014"/>
    <x v="0"/>
  </r>
  <r>
    <x v="2"/>
    <s v="10308Libelle"/>
    <s v="55445Nom"/>
    <x v="1"/>
    <n v="0.25"/>
    <x v="0"/>
  </r>
  <r>
    <x v="2"/>
    <s v="10308Libelle"/>
    <s v="55445Nom"/>
    <x v="3"/>
    <n v="20.75"/>
    <x v="0"/>
  </r>
  <r>
    <x v="2"/>
    <s v="10548Libelle"/>
    <s v="91135Nom"/>
    <x v="4"/>
    <n v="16.5"/>
    <x v="0"/>
  </r>
  <r>
    <x v="2"/>
    <s v="10606Libelle"/>
    <s v="12331Nom"/>
    <x v="5"/>
    <n v="4.5"/>
    <x v="0"/>
  </r>
  <r>
    <x v="2"/>
    <s v="10965Libelle"/>
    <s v="31033Nom"/>
    <x v="6"/>
    <n v="71.5"/>
    <x v="0"/>
  </r>
  <r>
    <x v="2"/>
    <s v="11066Libelle"/>
    <s v="55445Nom"/>
    <x v="6"/>
    <n v="16.75"/>
    <x v="0"/>
  </r>
  <r>
    <x v="2"/>
    <s v="11107Libelle"/>
    <s v="58741Nom"/>
    <x v="3"/>
    <n v="0.25"/>
    <x v="0"/>
  </r>
  <r>
    <x v="2"/>
    <s v="11107Libelle"/>
    <s v="58741Nom"/>
    <x v="7"/>
    <n v="0.5"/>
    <x v="0"/>
  </r>
  <r>
    <x v="2"/>
    <s v="11511Libelle"/>
    <s v="55445Nom"/>
    <x v="3"/>
    <n v="40.75"/>
    <x v="0"/>
  </r>
  <r>
    <x v="2"/>
    <s v="11712Libelle"/>
    <s v="75258Nom"/>
    <x v="1"/>
    <n v="3"/>
    <x v="0"/>
  </r>
  <r>
    <x v="2"/>
    <s v="12106Libelle"/>
    <s v="61321Nom"/>
    <x v="6"/>
    <n v="3"/>
    <x v="0"/>
  </r>
  <r>
    <x v="2"/>
    <s v="12106Libelle"/>
    <s v="61321Nom"/>
    <x v="5"/>
    <n v="24"/>
    <x v="0"/>
  </r>
  <r>
    <x v="2"/>
    <s v="12106Libelle"/>
    <s v="61321Nom"/>
    <x v="7"/>
    <n v="6.75"/>
    <x v="0"/>
  </r>
  <r>
    <x v="2"/>
    <s v="12244Libelle"/>
    <s v="50982Nom"/>
    <x v="0"/>
    <n v="7"/>
    <x v="0"/>
  </r>
  <r>
    <x v="2"/>
    <s v="12244Libelle"/>
    <s v="50982Nom"/>
    <x v="1"/>
    <n v="12.5"/>
    <x v="0"/>
  </r>
  <r>
    <x v="2"/>
    <s v="12962Libelle"/>
    <s v="55445Nom"/>
    <x v="0"/>
    <n v="14.5"/>
    <x v="0"/>
  </r>
  <r>
    <x v="2"/>
    <s v="13261Libelle"/>
    <s v="84333Nom"/>
    <x v="6"/>
    <n v="0.75"/>
    <x v="0"/>
  </r>
  <r>
    <x v="2"/>
    <s v="13261Libelle"/>
    <s v="84333Nom"/>
    <x v="0"/>
    <n v="6.25"/>
    <x v="0"/>
  </r>
  <r>
    <x v="2"/>
    <s v="13722Libelle"/>
    <s v="57317Nom"/>
    <x v="6"/>
    <n v="0.25"/>
    <x v="0"/>
  </r>
  <r>
    <x v="2"/>
    <s v="13722Libelle"/>
    <s v="57317Nom"/>
    <x v="0"/>
    <n v="2.5"/>
    <x v="0"/>
  </r>
  <r>
    <x v="2"/>
    <s v="13977Libelle"/>
    <s v="50982Nom"/>
    <x v="1"/>
    <n v="9"/>
    <x v="0"/>
  </r>
  <r>
    <x v="2"/>
    <s v="1409Libelle"/>
    <s v="67393Nom"/>
    <x v="0"/>
    <n v="5"/>
    <x v="0"/>
  </r>
  <r>
    <x v="2"/>
    <s v="14100Libelle"/>
    <s v="82254Nom"/>
    <x v="2"/>
    <n v="7.25"/>
    <x v="0"/>
  </r>
  <r>
    <x v="2"/>
    <s v="15045Libelle"/>
    <s v="55445Nom"/>
    <x v="4"/>
    <n v="9"/>
    <x v="0"/>
  </r>
  <r>
    <x v="2"/>
    <s v="15045Libelle"/>
    <s v="55445Nom"/>
    <x v="6"/>
    <n v="1"/>
    <x v="0"/>
  </r>
  <r>
    <x v="2"/>
    <s v="15391Libelle"/>
    <s v="84333Nom"/>
    <x v="2"/>
    <n v="0.5"/>
    <x v="0"/>
  </r>
  <r>
    <x v="2"/>
    <s v="15391Libelle"/>
    <s v="84333Nom"/>
    <x v="3"/>
    <n v="5.75"/>
    <x v="0"/>
  </r>
  <r>
    <x v="2"/>
    <s v="15469Libelle"/>
    <s v="24506Nom"/>
    <x v="1"/>
    <n v="12.25"/>
    <x v="0"/>
  </r>
  <r>
    <x v="2"/>
    <s v="15469Libelle"/>
    <s v="24506Nom"/>
    <x v="2"/>
    <n v="18.5"/>
    <x v="0"/>
  </r>
  <r>
    <x v="2"/>
    <s v="15833Libelle"/>
    <s v="55445Nom"/>
    <x v="4"/>
    <n v="2.75"/>
    <x v="0"/>
  </r>
  <r>
    <x v="2"/>
    <s v="16903Libelle"/>
    <s v="62822Nom"/>
    <x v="3"/>
    <n v="30.25"/>
    <x v="0"/>
  </r>
  <r>
    <x v="2"/>
    <s v="17042Libelle"/>
    <s v="17735Nom"/>
    <x v="0"/>
    <n v="79.25"/>
    <x v="0"/>
  </r>
  <r>
    <x v="2"/>
    <s v="17042Libelle"/>
    <s v="17735Nom"/>
    <x v="2"/>
    <n v="5.5"/>
    <x v="0"/>
  </r>
  <r>
    <x v="2"/>
    <s v="17135Libelle"/>
    <s v="81565Nom"/>
    <x v="6"/>
    <n v="2"/>
    <x v="0"/>
  </r>
  <r>
    <x v="2"/>
    <s v="17135Libelle"/>
    <s v="81565Nom"/>
    <x v="0"/>
    <n v="10.75"/>
    <x v="0"/>
  </r>
  <r>
    <x v="2"/>
    <s v="17135Libelle"/>
    <s v="81565Nom"/>
    <x v="1"/>
    <n v="1"/>
    <x v="0"/>
  </r>
  <r>
    <x v="2"/>
    <s v="17135Libelle"/>
    <s v="81565Nom"/>
    <x v="2"/>
    <n v="2"/>
    <x v="0"/>
  </r>
  <r>
    <x v="2"/>
    <s v="17135Libelle"/>
    <s v="81565Nom"/>
    <x v="3"/>
    <n v="1.5"/>
    <x v="0"/>
  </r>
  <r>
    <x v="2"/>
    <s v="17135Libelle"/>
    <s v="81565Nom"/>
    <x v="5"/>
    <n v="0.5"/>
    <x v="0"/>
  </r>
  <r>
    <x v="2"/>
    <s v="17375Libelle"/>
    <s v="81458Nom"/>
    <x v="1"/>
    <n v="8.5"/>
    <x v="0"/>
  </r>
  <r>
    <x v="2"/>
    <s v="17400Libelle"/>
    <s v="6388Nom"/>
    <x v="3"/>
    <n v="1.5"/>
    <x v="0"/>
  </r>
  <r>
    <x v="2"/>
    <s v="17535Libelle"/>
    <s v="64620Nom"/>
    <x v="0"/>
    <n v="1.25"/>
    <x v="0"/>
  </r>
  <r>
    <x v="2"/>
    <s v="17991Libelle"/>
    <s v="20435Nom"/>
    <x v="6"/>
    <n v="3.5"/>
    <x v="0"/>
  </r>
  <r>
    <x v="2"/>
    <s v="17991Libelle"/>
    <s v="20435Nom"/>
    <x v="0"/>
    <n v="4"/>
    <x v="0"/>
  </r>
  <r>
    <x v="2"/>
    <s v="18057Libelle"/>
    <s v="81458Nom"/>
    <x v="4"/>
    <n v="3"/>
    <x v="0"/>
  </r>
  <r>
    <x v="2"/>
    <s v="18666Libelle"/>
    <s v="50982Nom"/>
    <x v="6"/>
    <n v="1.25"/>
    <x v="0"/>
  </r>
  <r>
    <x v="2"/>
    <s v="19107Libelle"/>
    <s v="55060Nom"/>
    <x v="0"/>
    <n v="28"/>
    <x v="0"/>
  </r>
  <r>
    <x v="2"/>
    <s v="19107Libelle"/>
    <s v="55060Nom"/>
    <x v="1"/>
    <n v="38.75"/>
    <x v="0"/>
  </r>
  <r>
    <x v="2"/>
    <s v="19107Libelle"/>
    <s v="55060Nom"/>
    <x v="2"/>
    <n v="33.5"/>
    <x v="0"/>
  </r>
  <r>
    <x v="2"/>
    <s v="19107Libelle"/>
    <s v="55060Nom"/>
    <x v="3"/>
    <n v="94.5"/>
    <x v="0"/>
  </r>
  <r>
    <x v="2"/>
    <s v="19107Libelle"/>
    <s v="55060Nom"/>
    <x v="5"/>
    <n v="217.25"/>
    <x v="0"/>
  </r>
  <r>
    <x v="2"/>
    <s v="19107Libelle"/>
    <s v="55060Nom"/>
    <x v="7"/>
    <n v="136.5"/>
    <x v="0"/>
  </r>
  <r>
    <x v="2"/>
    <s v="19107Libelle"/>
    <s v="55060Nom"/>
    <x v="8"/>
    <n v="13"/>
    <x v="0"/>
  </r>
  <r>
    <x v="2"/>
    <s v="19490Libelle"/>
    <s v="6388Nom"/>
    <x v="1"/>
    <n v="1.25"/>
    <x v="0"/>
  </r>
  <r>
    <x v="2"/>
    <s v="19716Libelle"/>
    <s v="70955Nom"/>
    <x v="4"/>
    <n v="0.5"/>
    <x v="0"/>
  </r>
  <r>
    <x v="2"/>
    <s v="19716Libelle"/>
    <s v="70955Nom"/>
    <x v="5"/>
    <n v="26.5"/>
    <x v="0"/>
  </r>
  <r>
    <x v="2"/>
    <s v="20383Libelle"/>
    <s v="52462Nom"/>
    <x v="3"/>
    <n v="1"/>
    <x v="0"/>
  </r>
  <r>
    <x v="2"/>
    <s v="20383Libelle"/>
    <s v="52462Nom"/>
    <x v="5"/>
    <n v="4"/>
    <x v="0"/>
  </r>
  <r>
    <x v="2"/>
    <s v="20383Libelle"/>
    <s v="52462Nom"/>
    <x v="7"/>
    <n v="4"/>
    <x v="0"/>
  </r>
  <r>
    <x v="2"/>
    <s v="20383Libelle"/>
    <s v="52462Nom"/>
    <x v="8"/>
    <n v="29.25"/>
    <x v="0"/>
  </r>
  <r>
    <x v="2"/>
    <s v="20431Libelle"/>
    <s v="62822Nom"/>
    <x v="5"/>
    <n v="1.25"/>
    <x v="0"/>
  </r>
  <r>
    <x v="2"/>
    <s v="20463Libelle"/>
    <s v="50982Nom"/>
    <x v="5"/>
    <n v="0.5"/>
    <x v="0"/>
  </r>
  <r>
    <x v="2"/>
    <s v="20566Libelle"/>
    <s v="37515Nom"/>
    <x v="3"/>
    <n v="3"/>
    <x v="0"/>
  </r>
  <r>
    <x v="2"/>
    <s v="20665Libelle"/>
    <s v="15357Nom"/>
    <x v="5"/>
    <n v="9"/>
    <x v="0"/>
  </r>
  <r>
    <x v="2"/>
    <s v="206Libelle"/>
    <s v="6388Nom"/>
    <x v="3"/>
    <n v="3"/>
    <x v="0"/>
  </r>
  <r>
    <x v="2"/>
    <s v="208Libelle"/>
    <s v="81458Nom"/>
    <x v="4"/>
    <n v="3"/>
    <x v="0"/>
  </r>
  <r>
    <x v="2"/>
    <s v="21138Libelle"/>
    <s v="55445Nom"/>
    <x v="4"/>
    <n v="1.5"/>
    <x v="0"/>
  </r>
  <r>
    <x v="2"/>
    <s v="21354Libelle"/>
    <s v="15357Nom"/>
    <x v="2"/>
    <n v="0.5"/>
    <x v="0"/>
  </r>
  <r>
    <x v="2"/>
    <s v="21354Libelle"/>
    <s v="15357Nom"/>
    <x v="5"/>
    <n v="15"/>
    <x v="0"/>
  </r>
  <r>
    <x v="2"/>
    <s v="219Libelle"/>
    <s v="31302Nom"/>
    <x v="0"/>
    <n v="16.5"/>
    <x v="0"/>
  </r>
  <r>
    <x v="2"/>
    <s v="219Libelle"/>
    <s v="31302Nom"/>
    <x v="2"/>
    <n v="108.5"/>
    <x v="0"/>
  </r>
  <r>
    <x v="2"/>
    <s v="219Libelle"/>
    <s v="31302Nom"/>
    <x v="3"/>
    <n v="211.5"/>
    <x v="0"/>
  </r>
  <r>
    <x v="2"/>
    <s v="219Libelle"/>
    <s v="31302Nom"/>
    <x v="5"/>
    <n v="26"/>
    <x v="0"/>
  </r>
  <r>
    <x v="2"/>
    <s v="219Libelle"/>
    <s v="31302Nom"/>
    <x v="8"/>
    <n v="1"/>
    <x v="0"/>
  </r>
  <r>
    <x v="2"/>
    <s v="22424Libelle"/>
    <s v="41312Nom"/>
    <x v="8"/>
    <n v="0.5"/>
    <x v="0"/>
  </r>
  <r>
    <x v="2"/>
    <s v="22739Libelle"/>
    <s v="55445Nom"/>
    <x v="7"/>
    <n v="7"/>
    <x v="0"/>
  </r>
  <r>
    <x v="2"/>
    <s v="22843Libelle"/>
    <s v="81565Nom"/>
    <x v="4"/>
    <n v="57.75"/>
    <x v="0"/>
  </r>
  <r>
    <x v="2"/>
    <s v="22843Libelle"/>
    <s v="81565Nom"/>
    <x v="6"/>
    <n v="320.25"/>
    <x v="0"/>
  </r>
  <r>
    <x v="2"/>
    <s v="22843Libelle"/>
    <s v="81565Nom"/>
    <x v="0"/>
    <n v="168.25"/>
    <x v="0"/>
  </r>
  <r>
    <x v="2"/>
    <s v="22843Libelle"/>
    <s v="81565Nom"/>
    <x v="1"/>
    <n v="34.75"/>
    <x v="0"/>
  </r>
  <r>
    <x v="2"/>
    <s v="22843Libelle"/>
    <s v="81565Nom"/>
    <x v="2"/>
    <n v="28"/>
    <x v="0"/>
  </r>
  <r>
    <x v="2"/>
    <s v="22843Libelle"/>
    <s v="81565Nom"/>
    <x v="3"/>
    <n v="91.75"/>
    <x v="0"/>
  </r>
  <r>
    <x v="2"/>
    <s v="22843Libelle"/>
    <s v="81565Nom"/>
    <x v="5"/>
    <n v="270.5"/>
    <x v="0"/>
  </r>
  <r>
    <x v="2"/>
    <s v="22843Libelle"/>
    <s v="81565Nom"/>
    <x v="7"/>
    <n v="58.75"/>
    <x v="0"/>
  </r>
  <r>
    <x v="2"/>
    <s v="22843Libelle"/>
    <s v="81565Nom"/>
    <x v="8"/>
    <n v="26.5"/>
    <x v="0"/>
  </r>
  <r>
    <x v="2"/>
    <s v="23845Libelle"/>
    <s v="39433Nom"/>
    <x v="4"/>
    <n v="0.5"/>
    <x v="0"/>
  </r>
  <r>
    <x v="2"/>
    <s v="24224Libelle"/>
    <s v="81458Nom"/>
    <x v="1"/>
    <n v="1.5"/>
    <x v="0"/>
  </r>
  <r>
    <x v="2"/>
    <s v="24574Libelle"/>
    <s v="24506Nom"/>
    <x v="6"/>
    <n v="19.75"/>
    <x v="0"/>
  </r>
  <r>
    <x v="2"/>
    <s v="24574Libelle"/>
    <s v="24506Nom"/>
    <x v="1"/>
    <n v="1.5"/>
    <x v="0"/>
  </r>
  <r>
    <x v="2"/>
    <s v="24574Libelle"/>
    <s v="24506Nom"/>
    <x v="3"/>
    <n v="53.75"/>
    <x v="0"/>
  </r>
  <r>
    <x v="2"/>
    <s v="24626Libelle"/>
    <s v="50982Nom"/>
    <x v="2"/>
    <n v="1.75"/>
    <x v="0"/>
  </r>
  <r>
    <x v="2"/>
    <s v="24626Libelle"/>
    <s v="50982Nom"/>
    <x v="3"/>
    <n v="17.75"/>
    <x v="0"/>
  </r>
  <r>
    <x v="2"/>
    <s v="2520Libelle"/>
    <s v="82012Nom"/>
    <x v="7"/>
    <n v="6"/>
    <x v="0"/>
  </r>
  <r>
    <x v="2"/>
    <s v="25300Libelle"/>
    <s v="37761Nom"/>
    <x v="1"/>
    <n v="10"/>
    <x v="0"/>
  </r>
  <r>
    <x v="2"/>
    <s v="25365Libelle"/>
    <s v="55445Nom"/>
    <x v="4"/>
    <n v="57.5"/>
    <x v="0"/>
  </r>
  <r>
    <x v="2"/>
    <s v="25455Libelle"/>
    <s v="24506Nom"/>
    <x v="3"/>
    <n v="1.25"/>
    <x v="0"/>
  </r>
  <r>
    <x v="2"/>
    <s v="25481Libelle"/>
    <s v="8836Nom"/>
    <x v="6"/>
    <n v="20"/>
    <x v="0"/>
  </r>
  <r>
    <x v="2"/>
    <s v="25704Libelle"/>
    <s v="50982Nom"/>
    <x v="1"/>
    <n v="7"/>
    <x v="0"/>
  </r>
  <r>
    <x v="2"/>
    <s v="25846Libelle"/>
    <s v="24506Nom"/>
    <x v="8"/>
    <n v="0.75"/>
    <x v="0"/>
  </r>
  <r>
    <x v="2"/>
    <s v="25855Libelle"/>
    <s v="50982Nom"/>
    <x v="0"/>
    <n v="8"/>
    <x v="0"/>
  </r>
  <r>
    <x v="2"/>
    <s v="25855Libelle"/>
    <s v="50982Nom"/>
    <x v="1"/>
    <n v="24.25"/>
    <x v="0"/>
  </r>
  <r>
    <x v="2"/>
    <s v="25855Libelle"/>
    <s v="50982Nom"/>
    <x v="2"/>
    <n v="4.5"/>
    <x v="0"/>
  </r>
  <r>
    <x v="2"/>
    <s v="2618Libelle"/>
    <s v="55445Nom"/>
    <x v="4"/>
    <n v="5.25"/>
    <x v="0"/>
  </r>
  <r>
    <x v="2"/>
    <s v="26212Libelle"/>
    <s v="62822Nom"/>
    <x v="5"/>
    <n v="10.5"/>
    <x v="0"/>
  </r>
  <r>
    <x v="2"/>
    <s v="26290Libelle"/>
    <s v="37761Nom"/>
    <x v="5"/>
    <n v="0.75"/>
    <x v="0"/>
  </r>
  <r>
    <x v="2"/>
    <s v="26355Libelle"/>
    <s v="55445Nom"/>
    <x v="5"/>
    <n v="0.5"/>
    <x v="0"/>
  </r>
  <r>
    <x v="2"/>
    <s v="26355Libelle"/>
    <s v="55445Nom"/>
    <x v="7"/>
    <n v="5"/>
    <x v="0"/>
  </r>
  <r>
    <x v="2"/>
    <s v="26607Libelle"/>
    <s v="55060Nom"/>
    <x v="4"/>
    <n v="10.75"/>
    <x v="0"/>
  </r>
  <r>
    <x v="2"/>
    <s v="26607Libelle"/>
    <s v="55060Nom"/>
    <x v="6"/>
    <n v="102.75"/>
    <x v="0"/>
  </r>
  <r>
    <x v="2"/>
    <s v="26607Libelle"/>
    <s v="55060Nom"/>
    <x v="0"/>
    <n v="109.25"/>
    <x v="0"/>
  </r>
  <r>
    <x v="2"/>
    <s v="26607Libelle"/>
    <s v="55060Nom"/>
    <x v="1"/>
    <n v="22.75"/>
    <x v="0"/>
  </r>
  <r>
    <x v="2"/>
    <s v="26607Libelle"/>
    <s v="55060Nom"/>
    <x v="2"/>
    <n v="113"/>
    <x v="0"/>
  </r>
  <r>
    <x v="2"/>
    <s v="26607Libelle"/>
    <s v="55060Nom"/>
    <x v="3"/>
    <n v="220.25"/>
    <x v="0"/>
  </r>
  <r>
    <x v="2"/>
    <s v="26607Libelle"/>
    <s v="55060Nom"/>
    <x v="5"/>
    <n v="390.25"/>
    <x v="0"/>
  </r>
  <r>
    <x v="2"/>
    <s v="26607Libelle"/>
    <s v="55060Nom"/>
    <x v="7"/>
    <n v="32.5"/>
    <x v="0"/>
  </r>
  <r>
    <x v="2"/>
    <s v="26607Libelle"/>
    <s v="55060Nom"/>
    <x v="8"/>
    <n v="65"/>
    <x v="0"/>
  </r>
  <r>
    <x v="2"/>
    <s v="26811Libelle"/>
    <s v="53351Nom"/>
    <x v="1"/>
    <n v="15.5"/>
    <x v="0"/>
  </r>
  <r>
    <x v="2"/>
    <s v="27033Libelle"/>
    <s v="20435Nom"/>
    <x v="0"/>
    <n v="1"/>
    <x v="0"/>
  </r>
  <r>
    <x v="2"/>
    <s v="27033Libelle"/>
    <s v="20435Nom"/>
    <x v="1"/>
    <n v="36.75"/>
    <x v="0"/>
  </r>
  <r>
    <x v="2"/>
    <s v="27033Libelle"/>
    <s v="20435Nom"/>
    <x v="2"/>
    <n v="5"/>
    <x v="0"/>
  </r>
  <r>
    <x v="2"/>
    <s v="27271Libelle"/>
    <s v="15357Nom"/>
    <x v="1"/>
    <n v="2"/>
    <x v="0"/>
  </r>
  <r>
    <x v="2"/>
    <s v="27271Libelle"/>
    <s v="15357Nom"/>
    <x v="2"/>
    <n v="3"/>
    <x v="0"/>
  </r>
  <r>
    <x v="2"/>
    <s v="27492Libelle"/>
    <s v="6388Nom"/>
    <x v="5"/>
    <n v="0.5"/>
    <x v="0"/>
  </r>
  <r>
    <x v="2"/>
    <s v="27854Libelle"/>
    <s v="55445Nom"/>
    <x v="1"/>
    <n v="4.75"/>
    <x v="0"/>
  </r>
  <r>
    <x v="2"/>
    <s v="27854Libelle"/>
    <s v="55445Nom"/>
    <x v="2"/>
    <n v="11.5"/>
    <x v="0"/>
  </r>
  <r>
    <x v="2"/>
    <s v="28132Libelle"/>
    <s v="70955Nom"/>
    <x v="0"/>
    <n v="1"/>
    <x v="0"/>
  </r>
  <r>
    <x v="2"/>
    <s v="28132Libelle"/>
    <s v="70955Nom"/>
    <x v="2"/>
    <n v="9.25"/>
    <x v="0"/>
  </r>
  <r>
    <x v="2"/>
    <s v="28746Libelle"/>
    <s v="6007Nom"/>
    <x v="0"/>
    <n v="15"/>
    <x v="0"/>
  </r>
  <r>
    <x v="2"/>
    <s v="29110Libelle"/>
    <s v="50982Nom"/>
    <x v="2"/>
    <n v="5.75"/>
    <x v="0"/>
  </r>
  <r>
    <x v="2"/>
    <s v="2953Libelle"/>
    <s v="48716Nom"/>
    <x v="1"/>
    <n v="246.5"/>
    <x v="0"/>
  </r>
  <r>
    <x v="2"/>
    <s v="2953Libelle"/>
    <s v="48716Nom"/>
    <x v="2"/>
    <n v="153.25"/>
    <x v="0"/>
  </r>
  <r>
    <x v="2"/>
    <s v="2953Libelle"/>
    <s v="48716Nom"/>
    <x v="3"/>
    <n v="114.75"/>
    <x v="0"/>
  </r>
  <r>
    <x v="2"/>
    <s v="2953Libelle"/>
    <s v="48716Nom"/>
    <x v="5"/>
    <n v="40.25"/>
    <x v="0"/>
  </r>
  <r>
    <x v="2"/>
    <s v="29675Libelle"/>
    <s v="50982Nom"/>
    <x v="5"/>
    <n v="10.25"/>
    <x v="0"/>
  </r>
  <r>
    <x v="2"/>
    <s v="30158Libelle"/>
    <s v="62822Nom"/>
    <x v="4"/>
    <n v="82"/>
    <x v="0"/>
  </r>
  <r>
    <x v="2"/>
    <s v="30158Libelle"/>
    <s v="62822Nom"/>
    <x v="6"/>
    <n v="3"/>
    <x v="0"/>
  </r>
  <r>
    <x v="2"/>
    <s v="30377Libelle"/>
    <s v="55445Nom"/>
    <x v="3"/>
    <n v="4"/>
    <x v="0"/>
  </r>
  <r>
    <x v="2"/>
    <s v="31049Libelle"/>
    <s v="82668Nom"/>
    <x v="1"/>
    <n v="1"/>
    <x v="0"/>
  </r>
  <r>
    <x v="2"/>
    <s v="31216Libelle"/>
    <s v="9947Nom"/>
    <x v="6"/>
    <n v="5"/>
    <x v="0"/>
  </r>
  <r>
    <x v="2"/>
    <s v="31486Libelle"/>
    <s v="5152Nom"/>
    <x v="0"/>
    <n v="3"/>
    <x v="0"/>
  </r>
  <r>
    <x v="2"/>
    <s v="31486Libelle"/>
    <s v="5152Nom"/>
    <x v="1"/>
    <n v="6"/>
    <x v="0"/>
  </r>
  <r>
    <x v="2"/>
    <s v="32020Libelle"/>
    <s v="6388Nom"/>
    <x v="5"/>
    <n v="4.5"/>
    <x v="0"/>
  </r>
  <r>
    <x v="2"/>
    <s v="33235Libelle"/>
    <s v="84333Nom"/>
    <x v="3"/>
    <n v="10.75"/>
    <x v="0"/>
  </r>
  <r>
    <x v="2"/>
    <s v="33235Libelle"/>
    <s v="84333Nom"/>
    <x v="5"/>
    <n v="2"/>
    <x v="0"/>
  </r>
  <r>
    <x v="2"/>
    <s v="33235Libelle"/>
    <s v="84333Nom"/>
    <x v="7"/>
    <n v="9"/>
    <x v="0"/>
  </r>
  <r>
    <x v="2"/>
    <s v="33241Libelle"/>
    <s v="50982Nom"/>
    <x v="6"/>
    <n v="13.75"/>
    <x v="0"/>
  </r>
  <r>
    <x v="2"/>
    <s v="33751Libelle"/>
    <s v="55445Nom"/>
    <x v="3"/>
    <n v="3"/>
    <x v="0"/>
  </r>
  <r>
    <x v="2"/>
    <s v="33923Libelle"/>
    <s v="55445Nom"/>
    <x v="6"/>
    <n v="6"/>
    <x v="0"/>
  </r>
  <r>
    <x v="2"/>
    <s v="34389Libelle"/>
    <s v="15357Nom"/>
    <x v="4"/>
    <n v="11"/>
    <x v="0"/>
  </r>
  <r>
    <x v="2"/>
    <s v="35268Libelle"/>
    <s v="14268Nom"/>
    <x v="6"/>
    <n v="5.5"/>
    <x v="0"/>
  </r>
  <r>
    <x v="2"/>
    <s v="35322Libelle"/>
    <s v="58741Nom"/>
    <x v="7"/>
    <n v="1.5"/>
    <x v="0"/>
  </r>
  <r>
    <x v="2"/>
    <s v="35322Libelle"/>
    <s v="58741Nom"/>
    <x v="8"/>
    <n v="0.5"/>
    <x v="0"/>
  </r>
  <r>
    <x v="2"/>
    <s v="35525Libelle"/>
    <s v="84333Nom"/>
    <x v="5"/>
    <n v="0.25"/>
    <x v="0"/>
  </r>
  <r>
    <x v="2"/>
    <s v="35525Libelle"/>
    <s v="84333Nom"/>
    <x v="7"/>
    <n v="0.25"/>
    <x v="0"/>
  </r>
  <r>
    <x v="2"/>
    <s v="35582Libelle"/>
    <s v="55445Nom"/>
    <x v="6"/>
    <n v="2"/>
    <x v="0"/>
  </r>
  <r>
    <x v="2"/>
    <s v="3570Libelle"/>
    <s v="84333Nom"/>
    <x v="2"/>
    <n v="2.25"/>
    <x v="0"/>
  </r>
  <r>
    <x v="2"/>
    <s v="35745Libelle"/>
    <s v="50982Nom"/>
    <x v="4"/>
    <n v="0.5"/>
    <x v="0"/>
  </r>
  <r>
    <x v="2"/>
    <s v="35745Libelle"/>
    <s v="50982Nom"/>
    <x v="6"/>
    <n v="0.5"/>
    <x v="0"/>
  </r>
  <r>
    <x v="2"/>
    <s v="3595Libelle"/>
    <s v="15357Nom"/>
    <x v="4"/>
    <n v="1.25"/>
    <x v="0"/>
  </r>
  <r>
    <x v="2"/>
    <s v="3595Libelle"/>
    <s v="15357Nom"/>
    <x v="6"/>
    <n v="4"/>
    <x v="0"/>
  </r>
  <r>
    <x v="2"/>
    <s v="37162Libelle"/>
    <s v="70955Nom"/>
    <x v="1"/>
    <n v="2"/>
    <x v="0"/>
  </r>
  <r>
    <x v="2"/>
    <s v="37810Libelle"/>
    <s v="30897Nom"/>
    <x v="3"/>
    <n v="5.5"/>
    <x v="0"/>
  </r>
  <r>
    <x v="2"/>
    <s v="37810Libelle"/>
    <s v="30897Nom"/>
    <x v="5"/>
    <n v="6"/>
    <x v="0"/>
  </r>
  <r>
    <x v="2"/>
    <s v="37959Libelle"/>
    <s v="55445Nom"/>
    <x v="3"/>
    <n v="4.75"/>
    <x v="0"/>
  </r>
  <r>
    <x v="2"/>
    <s v="37959Libelle"/>
    <s v="55445Nom"/>
    <x v="5"/>
    <n v="4.5"/>
    <x v="0"/>
  </r>
  <r>
    <x v="2"/>
    <s v="37959Libelle"/>
    <s v="55445Nom"/>
    <x v="7"/>
    <n v="7"/>
    <x v="0"/>
  </r>
  <r>
    <x v="2"/>
    <s v="38473Libelle"/>
    <s v="81458Nom"/>
    <x v="6"/>
    <n v="2"/>
    <x v="0"/>
  </r>
  <r>
    <x v="2"/>
    <s v="3869Libelle"/>
    <s v="55060Nom"/>
    <x v="6"/>
    <n v="9"/>
    <x v="0"/>
  </r>
  <r>
    <x v="2"/>
    <s v="39311Libelle"/>
    <s v="81565Nom"/>
    <x v="4"/>
    <n v="29"/>
    <x v="0"/>
  </r>
  <r>
    <x v="2"/>
    <s v="39311Libelle"/>
    <s v="81565Nom"/>
    <x v="6"/>
    <n v="46.5"/>
    <x v="0"/>
  </r>
  <r>
    <x v="2"/>
    <s v="39311Libelle"/>
    <s v="81565Nom"/>
    <x v="0"/>
    <n v="29"/>
    <x v="0"/>
  </r>
  <r>
    <x v="2"/>
    <s v="39311Libelle"/>
    <s v="81565Nom"/>
    <x v="1"/>
    <n v="32.75"/>
    <x v="0"/>
  </r>
  <r>
    <x v="2"/>
    <s v="39311Libelle"/>
    <s v="81565Nom"/>
    <x v="2"/>
    <n v="31.5"/>
    <x v="0"/>
  </r>
  <r>
    <x v="2"/>
    <s v="39311Libelle"/>
    <s v="81565Nom"/>
    <x v="3"/>
    <n v="28"/>
    <x v="0"/>
  </r>
  <r>
    <x v="2"/>
    <s v="39311Libelle"/>
    <s v="81565Nom"/>
    <x v="5"/>
    <n v="36.25"/>
    <x v="0"/>
  </r>
  <r>
    <x v="2"/>
    <s v="39311Libelle"/>
    <s v="81565Nom"/>
    <x v="7"/>
    <n v="7.5"/>
    <x v="0"/>
  </r>
  <r>
    <x v="2"/>
    <s v="39311Libelle"/>
    <s v="81565Nom"/>
    <x v="8"/>
    <n v="9.5"/>
    <x v="0"/>
  </r>
  <r>
    <x v="2"/>
    <s v="39433Libelle"/>
    <s v="15357Nom"/>
    <x v="3"/>
    <n v="2.75"/>
    <x v="0"/>
  </r>
  <r>
    <x v="2"/>
    <s v="39533Libelle"/>
    <s v="89151Nom"/>
    <x v="5"/>
    <n v="12.25"/>
    <x v="0"/>
  </r>
  <r>
    <x v="2"/>
    <s v="39533Libelle"/>
    <s v="89151Nom"/>
    <x v="8"/>
    <n v="9.75"/>
    <x v="0"/>
  </r>
  <r>
    <x v="2"/>
    <s v="39659Libelle"/>
    <s v="12747Nom"/>
    <x v="4"/>
    <n v="276.25"/>
    <x v="0"/>
  </r>
  <r>
    <x v="2"/>
    <s v="39659Libelle"/>
    <s v="12747Nom"/>
    <x v="6"/>
    <n v="10.75"/>
    <x v="0"/>
  </r>
  <r>
    <x v="2"/>
    <s v="39659Libelle"/>
    <s v="12747Nom"/>
    <x v="0"/>
    <n v="40.5"/>
    <x v="0"/>
  </r>
  <r>
    <x v="2"/>
    <s v="39659Libelle"/>
    <s v="12747Nom"/>
    <x v="1"/>
    <n v="13.75"/>
    <x v="0"/>
  </r>
  <r>
    <x v="2"/>
    <s v="39659Libelle"/>
    <s v="12747Nom"/>
    <x v="2"/>
    <n v="29.25"/>
    <x v="0"/>
  </r>
  <r>
    <x v="2"/>
    <s v="39659Libelle"/>
    <s v="12747Nom"/>
    <x v="3"/>
    <n v="55.75"/>
    <x v="0"/>
  </r>
  <r>
    <x v="2"/>
    <s v="39659Libelle"/>
    <s v="12747Nom"/>
    <x v="5"/>
    <n v="63.25"/>
    <x v="0"/>
  </r>
  <r>
    <x v="2"/>
    <s v="39680Libelle"/>
    <s v="39668Nom"/>
    <x v="6"/>
    <n v="6.5"/>
    <x v="0"/>
  </r>
  <r>
    <x v="2"/>
    <s v="39776Libelle"/>
    <s v="50982Nom"/>
    <x v="7"/>
    <n v="1.75"/>
    <x v="0"/>
  </r>
  <r>
    <x v="2"/>
    <s v="40077Libelle"/>
    <s v="81974Nom"/>
    <x v="1"/>
    <n v="18.25"/>
    <x v="0"/>
  </r>
  <r>
    <x v="2"/>
    <s v="40077Libelle"/>
    <s v="81974Nom"/>
    <x v="2"/>
    <n v="11"/>
    <x v="0"/>
  </r>
  <r>
    <x v="2"/>
    <s v="40116Libelle"/>
    <s v="6388Nom"/>
    <x v="3"/>
    <n v="0.25"/>
    <x v="0"/>
  </r>
  <r>
    <x v="2"/>
    <s v="40116Libelle"/>
    <s v="6388Nom"/>
    <x v="5"/>
    <n v="2.5"/>
    <x v="0"/>
  </r>
  <r>
    <x v="2"/>
    <s v="40142Libelle"/>
    <s v="6388Nom"/>
    <x v="6"/>
    <n v="7"/>
    <x v="0"/>
  </r>
  <r>
    <x v="2"/>
    <s v="40497Libelle"/>
    <s v="55445Nom"/>
    <x v="3"/>
    <n v="0.5"/>
    <x v="0"/>
  </r>
  <r>
    <x v="2"/>
    <s v="40497Libelle"/>
    <s v="55445Nom"/>
    <x v="8"/>
    <n v="3"/>
    <x v="0"/>
  </r>
  <r>
    <x v="2"/>
    <s v="41223Libelle"/>
    <s v="55445Nom"/>
    <x v="7"/>
    <n v="3.5"/>
    <x v="0"/>
  </r>
  <r>
    <x v="2"/>
    <s v="42607Libelle"/>
    <s v="81458Nom"/>
    <x v="8"/>
    <n v="0.5"/>
    <x v="0"/>
  </r>
  <r>
    <x v="2"/>
    <s v="42612Libelle"/>
    <s v="46695Nom"/>
    <x v="1"/>
    <n v="0.5"/>
    <x v="0"/>
  </r>
  <r>
    <x v="2"/>
    <s v="42612Libelle"/>
    <s v="46695Nom"/>
    <x v="3"/>
    <n v="6.75"/>
    <x v="0"/>
  </r>
  <r>
    <x v="2"/>
    <s v="42626Libelle"/>
    <s v="33394Nom"/>
    <x v="8"/>
    <n v="2.5"/>
    <x v="0"/>
  </r>
  <r>
    <x v="2"/>
    <s v="43023Libelle"/>
    <s v="82254Nom"/>
    <x v="5"/>
    <n v="55.75"/>
    <x v="0"/>
  </r>
  <r>
    <x v="2"/>
    <s v="4325Libelle"/>
    <s v="41312Nom"/>
    <x v="8"/>
    <n v="0.5"/>
    <x v="0"/>
  </r>
  <r>
    <x v="2"/>
    <s v="43401Libelle"/>
    <s v="24506Nom"/>
    <x v="7"/>
    <n v="2"/>
    <x v="0"/>
  </r>
  <r>
    <x v="2"/>
    <s v="43675Libelle"/>
    <s v="15357Nom"/>
    <x v="5"/>
    <n v="4.25"/>
    <x v="0"/>
  </r>
  <r>
    <x v="2"/>
    <s v="44001Libelle"/>
    <s v="15357Nom"/>
    <x v="0"/>
    <n v="10.5"/>
    <x v="0"/>
  </r>
  <r>
    <x v="2"/>
    <s v="44397Libelle"/>
    <s v="50982Nom"/>
    <x v="4"/>
    <n v="8"/>
    <x v="0"/>
  </r>
  <r>
    <x v="2"/>
    <s v="44441Libelle"/>
    <s v="59618Nom"/>
    <x v="4"/>
    <n v="0.5"/>
    <x v="0"/>
  </r>
  <r>
    <x v="2"/>
    <s v="44441Libelle"/>
    <s v="59618Nom"/>
    <x v="6"/>
    <n v="1.25"/>
    <x v="0"/>
  </r>
  <r>
    <x v="2"/>
    <s v="44441Libelle"/>
    <s v="59618Nom"/>
    <x v="0"/>
    <n v="16.25"/>
    <x v="0"/>
  </r>
  <r>
    <x v="2"/>
    <s v="45416Libelle"/>
    <s v="55445Nom"/>
    <x v="5"/>
    <n v="4"/>
    <x v="0"/>
  </r>
  <r>
    <x v="2"/>
    <s v="45416Libelle"/>
    <s v="55445Nom"/>
    <x v="7"/>
    <n v="1.5"/>
    <x v="0"/>
  </r>
  <r>
    <x v="2"/>
    <s v="45504Libelle"/>
    <s v="84333Nom"/>
    <x v="8"/>
    <n v="4"/>
    <x v="0"/>
  </r>
  <r>
    <x v="2"/>
    <s v="45548Libelle"/>
    <s v="81458Nom"/>
    <x v="0"/>
    <n v="3"/>
    <x v="0"/>
  </r>
  <r>
    <x v="2"/>
    <s v="46110Libelle"/>
    <s v="81565Nom"/>
    <x v="4"/>
    <n v="3.25"/>
    <x v="0"/>
  </r>
  <r>
    <x v="2"/>
    <s v="46110Libelle"/>
    <s v="81565Nom"/>
    <x v="6"/>
    <n v="12.75"/>
    <x v="0"/>
  </r>
  <r>
    <x v="2"/>
    <s v="46110Libelle"/>
    <s v="81565Nom"/>
    <x v="0"/>
    <n v="20.75"/>
    <x v="0"/>
  </r>
  <r>
    <x v="2"/>
    <s v="46110Libelle"/>
    <s v="81565Nom"/>
    <x v="1"/>
    <n v="23.25"/>
    <x v="0"/>
  </r>
  <r>
    <x v="2"/>
    <s v="46110Libelle"/>
    <s v="81565Nom"/>
    <x v="2"/>
    <n v="11.5"/>
    <x v="0"/>
  </r>
  <r>
    <x v="2"/>
    <s v="46110Libelle"/>
    <s v="81565Nom"/>
    <x v="3"/>
    <n v="6.25"/>
    <x v="0"/>
  </r>
  <r>
    <x v="2"/>
    <s v="46110Libelle"/>
    <s v="81565Nom"/>
    <x v="5"/>
    <n v="2.75"/>
    <x v="0"/>
  </r>
  <r>
    <x v="2"/>
    <s v="46110Libelle"/>
    <s v="81565Nom"/>
    <x v="7"/>
    <n v="13"/>
    <x v="0"/>
  </r>
  <r>
    <x v="2"/>
    <s v="46110Libelle"/>
    <s v="81565Nom"/>
    <x v="8"/>
    <n v="0.25"/>
    <x v="0"/>
  </r>
  <r>
    <x v="2"/>
    <s v="46123Libelle"/>
    <s v="15357Nom"/>
    <x v="4"/>
    <n v="2"/>
    <x v="0"/>
  </r>
  <r>
    <x v="2"/>
    <s v="46581Libelle"/>
    <s v="84333Nom"/>
    <x v="1"/>
    <n v="1.25"/>
    <x v="0"/>
  </r>
  <r>
    <x v="2"/>
    <s v="46581Libelle"/>
    <s v="84333Nom"/>
    <x v="2"/>
    <n v="2"/>
    <x v="0"/>
  </r>
  <r>
    <x v="2"/>
    <s v="46581Libelle"/>
    <s v="84333Nom"/>
    <x v="3"/>
    <n v="42.5"/>
    <x v="0"/>
  </r>
  <r>
    <x v="2"/>
    <s v="46581Libelle"/>
    <s v="84333Nom"/>
    <x v="5"/>
    <n v="47"/>
    <x v="0"/>
  </r>
  <r>
    <x v="2"/>
    <s v="46581Libelle"/>
    <s v="84333Nom"/>
    <x v="8"/>
    <n v="19"/>
    <x v="0"/>
  </r>
  <r>
    <x v="2"/>
    <s v="46663Libelle"/>
    <s v="82012Nom"/>
    <x v="5"/>
    <n v="9.5"/>
    <x v="0"/>
  </r>
  <r>
    <x v="2"/>
    <s v="47028Libelle"/>
    <s v="64620Nom"/>
    <x v="1"/>
    <n v="0.5"/>
    <x v="0"/>
  </r>
  <r>
    <x v="2"/>
    <s v="48238Libelle"/>
    <s v="84333Nom"/>
    <x v="4"/>
    <n v="0.25"/>
    <x v="0"/>
  </r>
  <r>
    <x v="2"/>
    <s v="48238Libelle"/>
    <s v="84333Nom"/>
    <x v="0"/>
    <n v="5"/>
    <x v="0"/>
  </r>
  <r>
    <x v="2"/>
    <s v="48358Libelle"/>
    <s v="55445Nom"/>
    <x v="7"/>
    <n v="12"/>
    <x v="0"/>
  </r>
  <r>
    <x v="2"/>
    <s v="48813Libelle"/>
    <s v="55445Nom"/>
    <x v="6"/>
    <n v="10"/>
    <x v="0"/>
  </r>
  <r>
    <x v="2"/>
    <s v="48941Libelle"/>
    <s v="49167Nom"/>
    <x v="4"/>
    <n v="106.5"/>
    <x v="0"/>
  </r>
  <r>
    <x v="2"/>
    <s v="48941Libelle"/>
    <s v="49167Nom"/>
    <x v="6"/>
    <n v="84.75"/>
    <x v="0"/>
  </r>
  <r>
    <x v="2"/>
    <s v="48941Libelle"/>
    <s v="49167Nom"/>
    <x v="0"/>
    <n v="34.5"/>
    <x v="0"/>
  </r>
  <r>
    <x v="2"/>
    <s v="48941Libelle"/>
    <s v="49167Nom"/>
    <x v="1"/>
    <n v="24"/>
    <x v="0"/>
  </r>
  <r>
    <x v="2"/>
    <s v="48941Libelle"/>
    <s v="49167Nom"/>
    <x v="2"/>
    <n v="1.5"/>
    <x v="0"/>
  </r>
  <r>
    <x v="2"/>
    <s v="48941Libelle"/>
    <s v="49167Nom"/>
    <x v="3"/>
    <n v="0.5"/>
    <x v="0"/>
  </r>
  <r>
    <x v="2"/>
    <s v="49080Libelle"/>
    <s v="62822Nom"/>
    <x v="3"/>
    <n v="7.25"/>
    <x v="0"/>
  </r>
  <r>
    <x v="2"/>
    <s v="49103Libelle"/>
    <s v="55445Nom"/>
    <x v="0"/>
    <n v="9.25"/>
    <x v="0"/>
  </r>
  <r>
    <x v="2"/>
    <s v="49103Libelle"/>
    <s v="55445Nom"/>
    <x v="1"/>
    <n v="3"/>
    <x v="0"/>
  </r>
  <r>
    <x v="2"/>
    <s v="49329Libelle"/>
    <s v="33394Nom"/>
    <x v="4"/>
    <n v="1"/>
    <x v="0"/>
  </r>
  <r>
    <x v="2"/>
    <s v="49329Libelle"/>
    <s v="33394Nom"/>
    <x v="6"/>
    <n v="8"/>
    <x v="0"/>
  </r>
  <r>
    <x v="2"/>
    <s v="49329Libelle"/>
    <s v="33394Nom"/>
    <x v="0"/>
    <n v="7.25"/>
    <x v="0"/>
  </r>
  <r>
    <x v="2"/>
    <s v="49329Libelle"/>
    <s v="33394Nom"/>
    <x v="5"/>
    <n v="17.25"/>
    <x v="0"/>
  </r>
  <r>
    <x v="2"/>
    <s v="49345Libelle"/>
    <s v="30839Nom"/>
    <x v="0"/>
    <n v="4.5"/>
    <x v="0"/>
  </r>
  <r>
    <x v="2"/>
    <s v="49504Libelle"/>
    <s v="55445Nom"/>
    <x v="4"/>
    <n v="77.25"/>
    <x v="0"/>
  </r>
  <r>
    <x v="2"/>
    <s v="49644Libelle"/>
    <s v="46238Nom"/>
    <x v="0"/>
    <n v="0.5"/>
    <x v="0"/>
  </r>
  <r>
    <x v="2"/>
    <s v="49644Libelle"/>
    <s v="46238Nom"/>
    <x v="1"/>
    <n v="9.5"/>
    <x v="0"/>
  </r>
  <r>
    <x v="2"/>
    <s v="49994Libelle"/>
    <s v="2901Nom"/>
    <x v="8"/>
    <n v="2.5"/>
    <x v="0"/>
  </r>
  <r>
    <x v="2"/>
    <s v="50230Libelle"/>
    <s v="55445Nom"/>
    <x v="5"/>
    <n v="13.25"/>
    <x v="0"/>
  </r>
  <r>
    <x v="2"/>
    <s v="50734Libelle"/>
    <s v="8836Nom"/>
    <x v="6"/>
    <n v="9.5"/>
    <x v="0"/>
  </r>
  <r>
    <x v="2"/>
    <s v="50734Libelle"/>
    <s v="8836Nom"/>
    <x v="1"/>
    <n v="29"/>
    <x v="0"/>
  </r>
  <r>
    <x v="2"/>
    <s v="51009Libelle"/>
    <s v="18597Nom"/>
    <x v="5"/>
    <n v="1"/>
    <x v="0"/>
  </r>
  <r>
    <x v="2"/>
    <s v="51199Libelle"/>
    <s v="62822Nom"/>
    <x v="6"/>
    <n v="8.25"/>
    <x v="0"/>
  </r>
  <r>
    <x v="2"/>
    <s v="5157Libelle"/>
    <s v="31302Nom"/>
    <x v="4"/>
    <n v="42.75"/>
    <x v="0"/>
  </r>
  <r>
    <x v="2"/>
    <s v="5157Libelle"/>
    <s v="31302Nom"/>
    <x v="6"/>
    <n v="18.399999999999999"/>
    <x v="0"/>
  </r>
  <r>
    <x v="2"/>
    <s v="5157Libelle"/>
    <s v="31302Nom"/>
    <x v="0"/>
    <n v="11"/>
    <x v="0"/>
  </r>
  <r>
    <x v="2"/>
    <s v="5157Libelle"/>
    <s v="31302Nom"/>
    <x v="1"/>
    <n v="3"/>
    <x v="0"/>
  </r>
  <r>
    <x v="2"/>
    <s v="52822Libelle"/>
    <s v="19380Nom"/>
    <x v="1"/>
    <n v="0.5"/>
    <x v="0"/>
  </r>
  <r>
    <x v="2"/>
    <s v="52822Libelle"/>
    <s v="19380Nom"/>
    <x v="3"/>
    <n v="3.75"/>
    <x v="0"/>
  </r>
  <r>
    <x v="2"/>
    <s v="52863Libelle"/>
    <s v="55445Nom"/>
    <x v="4"/>
    <n v="2.5"/>
    <x v="0"/>
  </r>
  <r>
    <x v="2"/>
    <s v="53223Libelle"/>
    <s v="24506Nom"/>
    <x v="4"/>
    <n v="232.25"/>
    <x v="0"/>
  </r>
  <r>
    <x v="2"/>
    <s v="53223Libelle"/>
    <s v="24506Nom"/>
    <x v="6"/>
    <n v="153.5"/>
    <x v="0"/>
  </r>
  <r>
    <x v="2"/>
    <s v="53223Libelle"/>
    <s v="24506Nom"/>
    <x v="0"/>
    <n v="109"/>
    <x v="0"/>
  </r>
  <r>
    <x v="2"/>
    <s v="53223Libelle"/>
    <s v="24506Nom"/>
    <x v="1"/>
    <n v="181.75"/>
    <x v="0"/>
  </r>
  <r>
    <x v="2"/>
    <s v="53223Libelle"/>
    <s v="24506Nom"/>
    <x v="2"/>
    <n v="98.75"/>
    <x v="0"/>
  </r>
  <r>
    <x v="2"/>
    <s v="53223Libelle"/>
    <s v="24506Nom"/>
    <x v="3"/>
    <n v="131.75"/>
    <x v="0"/>
  </r>
  <r>
    <x v="2"/>
    <s v="53223Libelle"/>
    <s v="24506Nom"/>
    <x v="5"/>
    <n v="149.25"/>
    <x v="0"/>
  </r>
  <r>
    <x v="2"/>
    <s v="53223Libelle"/>
    <s v="24506Nom"/>
    <x v="7"/>
    <n v="33"/>
    <x v="0"/>
  </r>
  <r>
    <x v="2"/>
    <s v="53223Libelle"/>
    <s v="24506Nom"/>
    <x v="8"/>
    <n v="33.25"/>
    <x v="0"/>
  </r>
  <r>
    <x v="2"/>
    <s v="5334Libelle"/>
    <s v="51686Nom"/>
    <x v="5"/>
    <n v="8"/>
    <x v="0"/>
  </r>
  <r>
    <x v="2"/>
    <s v="53405Libelle"/>
    <s v="84333Nom"/>
    <x v="2"/>
    <n v="2"/>
    <x v="0"/>
  </r>
  <r>
    <x v="2"/>
    <s v="53405Libelle"/>
    <s v="84333Nom"/>
    <x v="5"/>
    <n v="1"/>
    <x v="0"/>
  </r>
  <r>
    <x v="2"/>
    <s v="53682Libelle"/>
    <s v="93560Nom"/>
    <x v="5"/>
    <n v="57.5"/>
    <x v="0"/>
  </r>
  <r>
    <x v="2"/>
    <s v="53682Libelle"/>
    <s v="93560Nom"/>
    <x v="7"/>
    <n v="43.75"/>
    <x v="0"/>
  </r>
  <r>
    <x v="2"/>
    <s v="53682Libelle"/>
    <s v="93560Nom"/>
    <x v="8"/>
    <n v="21.75"/>
    <x v="0"/>
  </r>
  <r>
    <x v="2"/>
    <s v="54341Libelle"/>
    <s v="50982Nom"/>
    <x v="5"/>
    <n v="5.5"/>
    <x v="0"/>
  </r>
  <r>
    <x v="2"/>
    <s v="54480Libelle"/>
    <s v="62822Nom"/>
    <x v="4"/>
    <n v="0.5"/>
    <x v="0"/>
  </r>
  <r>
    <x v="2"/>
    <s v="54793Libelle"/>
    <s v="21288Nom"/>
    <x v="3"/>
    <n v="1.5"/>
    <x v="0"/>
  </r>
  <r>
    <x v="2"/>
    <s v="5482Libelle"/>
    <s v="6388Nom"/>
    <x v="1"/>
    <n v="3"/>
    <x v="0"/>
  </r>
  <r>
    <x v="2"/>
    <s v="54944Libelle"/>
    <s v="62822Nom"/>
    <x v="1"/>
    <n v="2.5"/>
    <x v="0"/>
  </r>
  <r>
    <x v="2"/>
    <s v="54944Libelle"/>
    <s v="62822Nom"/>
    <x v="3"/>
    <n v="2.75"/>
    <x v="0"/>
  </r>
  <r>
    <x v="2"/>
    <s v="55194Libelle"/>
    <s v="20435Nom"/>
    <x v="0"/>
    <n v="1.25"/>
    <x v="0"/>
  </r>
  <r>
    <x v="2"/>
    <s v="55194Libelle"/>
    <s v="20435Nom"/>
    <x v="3"/>
    <n v="9.25"/>
    <x v="0"/>
  </r>
  <r>
    <x v="2"/>
    <s v="55194Libelle"/>
    <s v="20435Nom"/>
    <x v="5"/>
    <n v="8.25"/>
    <x v="0"/>
  </r>
  <r>
    <x v="2"/>
    <s v="55584Libelle"/>
    <s v="81458Nom"/>
    <x v="6"/>
    <n v="0.25"/>
    <x v="0"/>
  </r>
  <r>
    <x v="2"/>
    <s v="56620Libelle"/>
    <s v="62822Nom"/>
    <x v="7"/>
    <n v="16.25"/>
    <x v="0"/>
  </r>
  <r>
    <x v="2"/>
    <s v="56829Libelle"/>
    <s v="84204Nom"/>
    <x v="4"/>
    <n v="20.5"/>
    <x v="0"/>
  </r>
  <r>
    <x v="2"/>
    <s v="57852Libelle"/>
    <s v="55445Nom"/>
    <x v="2"/>
    <n v="4"/>
    <x v="0"/>
  </r>
  <r>
    <x v="2"/>
    <s v="57852Libelle"/>
    <s v="55445Nom"/>
    <x v="3"/>
    <n v="0.5"/>
    <x v="0"/>
  </r>
  <r>
    <x v="2"/>
    <s v="57862Libelle"/>
    <s v="20435Nom"/>
    <x v="0"/>
    <n v="1"/>
    <x v="0"/>
  </r>
  <r>
    <x v="2"/>
    <s v="57862Libelle"/>
    <s v="20435Nom"/>
    <x v="1"/>
    <n v="11"/>
    <x v="0"/>
  </r>
  <r>
    <x v="2"/>
    <s v="57862Libelle"/>
    <s v="20435Nom"/>
    <x v="2"/>
    <n v="13.5"/>
    <x v="0"/>
  </r>
  <r>
    <x v="2"/>
    <s v="58012Libelle"/>
    <s v="24506Nom"/>
    <x v="2"/>
    <n v="0.25"/>
    <x v="0"/>
  </r>
  <r>
    <x v="2"/>
    <s v="58012Libelle"/>
    <s v="24506Nom"/>
    <x v="5"/>
    <n v="91.5"/>
    <x v="0"/>
  </r>
  <r>
    <x v="2"/>
    <s v="58063Libelle"/>
    <s v="59618Nom"/>
    <x v="6"/>
    <n v="2"/>
    <x v="0"/>
  </r>
  <r>
    <x v="2"/>
    <s v="58063Libelle"/>
    <s v="59618Nom"/>
    <x v="0"/>
    <n v="0.5"/>
    <x v="0"/>
  </r>
  <r>
    <x v="2"/>
    <s v="58152Libelle"/>
    <s v="55445Nom"/>
    <x v="6"/>
    <n v="23.75"/>
    <x v="0"/>
  </r>
  <r>
    <x v="2"/>
    <s v="58152Libelle"/>
    <s v="55445Nom"/>
    <x v="0"/>
    <n v="37"/>
    <x v="0"/>
  </r>
  <r>
    <x v="2"/>
    <s v="58152Libelle"/>
    <s v="55445Nom"/>
    <x v="2"/>
    <n v="2.5"/>
    <x v="0"/>
  </r>
  <r>
    <x v="2"/>
    <s v="58392Libelle"/>
    <s v="24506Nom"/>
    <x v="2"/>
    <n v="10"/>
    <x v="0"/>
  </r>
  <r>
    <x v="2"/>
    <s v="58392Libelle"/>
    <s v="24506Nom"/>
    <x v="3"/>
    <n v="6.5"/>
    <x v="0"/>
  </r>
  <r>
    <x v="2"/>
    <s v="58537Libelle"/>
    <s v="55445Nom"/>
    <x v="7"/>
    <n v="4.5"/>
    <x v="0"/>
  </r>
  <r>
    <x v="2"/>
    <s v="58818Libelle"/>
    <s v="20435Nom"/>
    <x v="6"/>
    <n v="9"/>
    <x v="0"/>
  </r>
  <r>
    <x v="2"/>
    <s v="59442Libelle"/>
    <s v="6388Nom"/>
    <x v="1"/>
    <n v="11"/>
    <x v="0"/>
  </r>
  <r>
    <x v="2"/>
    <s v="59442Libelle"/>
    <s v="6388Nom"/>
    <x v="2"/>
    <n v="1"/>
    <x v="0"/>
  </r>
  <r>
    <x v="2"/>
    <s v="59452Libelle"/>
    <s v="55445Nom"/>
    <x v="4"/>
    <n v="3.5"/>
    <x v="0"/>
  </r>
  <r>
    <x v="2"/>
    <s v="59598Libelle"/>
    <s v="46533Nom"/>
    <x v="1"/>
    <n v="13.5"/>
    <x v="0"/>
  </r>
  <r>
    <x v="2"/>
    <s v="59598Libelle"/>
    <s v="46533Nom"/>
    <x v="2"/>
    <n v="2"/>
    <x v="0"/>
  </r>
  <r>
    <x v="2"/>
    <s v="59598Libelle"/>
    <s v="46533Nom"/>
    <x v="3"/>
    <n v="45.5"/>
    <x v="0"/>
  </r>
  <r>
    <x v="2"/>
    <s v="59598Libelle"/>
    <s v="46533Nom"/>
    <x v="5"/>
    <n v="7.5"/>
    <x v="0"/>
  </r>
  <r>
    <x v="2"/>
    <s v="59720Libelle"/>
    <s v="20435Nom"/>
    <x v="2"/>
    <n v="1.25"/>
    <x v="0"/>
  </r>
  <r>
    <x v="2"/>
    <s v="60043Libelle"/>
    <s v="55445Nom"/>
    <x v="5"/>
    <n v="3"/>
    <x v="0"/>
  </r>
  <r>
    <x v="2"/>
    <s v="60200Libelle"/>
    <s v="56349Nom"/>
    <x v="8"/>
    <n v="7"/>
    <x v="0"/>
  </r>
  <r>
    <x v="2"/>
    <s v="60751Libelle"/>
    <s v="15357Nom"/>
    <x v="2"/>
    <n v="3"/>
    <x v="0"/>
  </r>
  <r>
    <x v="2"/>
    <s v="60799Libelle"/>
    <s v="15357Nom"/>
    <x v="2"/>
    <n v="0.5"/>
    <x v="0"/>
  </r>
  <r>
    <x v="2"/>
    <s v="60799Libelle"/>
    <s v="15357Nom"/>
    <x v="3"/>
    <n v="12.75"/>
    <x v="0"/>
  </r>
  <r>
    <x v="2"/>
    <s v="61156Libelle"/>
    <s v="55060Nom"/>
    <x v="7"/>
    <n v="2"/>
    <x v="0"/>
  </r>
  <r>
    <x v="2"/>
    <s v="61197Libelle"/>
    <s v="24506Nom"/>
    <x v="3"/>
    <n v="6"/>
    <x v="0"/>
  </r>
  <r>
    <x v="2"/>
    <s v="61561Libelle"/>
    <s v="24506Nom"/>
    <x v="2"/>
    <n v="6"/>
    <x v="0"/>
  </r>
  <r>
    <x v="2"/>
    <s v="61561Libelle"/>
    <s v="24506Nom"/>
    <x v="3"/>
    <n v="3.25"/>
    <x v="0"/>
  </r>
  <r>
    <x v="2"/>
    <s v="62478Libelle"/>
    <s v="84333Nom"/>
    <x v="2"/>
    <n v="1"/>
    <x v="0"/>
  </r>
  <r>
    <x v="2"/>
    <s v="63205Libelle"/>
    <s v="37761Nom"/>
    <x v="5"/>
    <n v="0.75"/>
    <x v="0"/>
  </r>
  <r>
    <x v="2"/>
    <s v="63558Libelle"/>
    <s v="50982Nom"/>
    <x v="7"/>
    <n v="9"/>
    <x v="0"/>
  </r>
  <r>
    <x v="2"/>
    <s v="63655Libelle"/>
    <s v="45633Nom"/>
    <x v="3"/>
    <n v="0.5"/>
    <x v="0"/>
  </r>
  <r>
    <x v="2"/>
    <s v="63655Libelle"/>
    <s v="45633Nom"/>
    <x v="7"/>
    <n v="0.5"/>
    <x v="0"/>
  </r>
  <r>
    <x v="2"/>
    <s v="63878Libelle"/>
    <s v="50982Nom"/>
    <x v="4"/>
    <n v="1.5"/>
    <x v="0"/>
  </r>
  <r>
    <x v="2"/>
    <s v="63895Libelle"/>
    <s v="15357Nom"/>
    <x v="6"/>
    <n v="0.25"/>
    <x v="0"/>
  </r>
  <r>
    <x v="2"/>
    <s v="63895Libelle"/>
    <s v="15357Nom"/>
    <x v="1"/>
    <n v="4"/>
    <x v="0"/>
  </r>
  <r>
    <x v="2"/>
    <s v="64144Libelle"/>
    <s v="62822Nom"/>
    <x v="5"/>
    <n v="28.25"/>
    <x v="0"/>
  </r>
  <r>
    <x v="2"/>
    <s v="64671Libelle"/>
    <s v="83489Nom"/>
    <x v="0"/>
    <n v="273.5"/>
    <x v="0"/>
  </r>
  <r>
    <x v="2"/>
    <s v="64671Libelle"/>
    <s v="83489Nom"/>
    <x v="1"/>
    <n v="448"/>
    <x v="0"/>
  </r>
  <r>
    <x v="2"/>
    <s v="64671Libelle"/>
    <s v="83489Nom"/>
    <x v="2"/>
    <n v="92"/>
    <x v="0"/>
  </r>
  <r>
    <x v="2"/>
    <s v="64671Libelle"/>
    <s v="83489Nom"/>
    <x v="3"/>
    <n v="32"/>
    <x v="0"/>
  </r>
  <r>
    <x v="2"/>
    <s v="64671Libelle"/>
    <s v="83489Nom"/>
    <x v="5"/>
    <n v="97"/>
    <x v="0"/>
  </r>
  <r>
    <x v="2"/>
    <s v="64738Libelle"/>
    <s v="55445Nom"/>
    <x v="7"/>
    <n v="4.5"/>
    <x v="0"/>
  </r>
  <r>
    <x v="2"/>
    <s v="64911Libelle"/>
    <s v="6388Nom"/>
    <x v="2"/>
    <n v="7.5"/>
    <x v="0"/>
  </r>
  <r>
    <x v="2"/>
    <s v="64911Libelle"/>
    <s v="6388Nom"/>
    <x v="7"/>
    <n v="8.25"/>
    <x v="0"/>
  </r>
  <r>
    <x v="2"/>
    <s v="64972Libelle"/>
    <s v="21288Nom"/>
    <x v="3"/>
    <n v="3.25"/>
    <x v="0"/>
  </r>
  <r>
    <x v="2"/>
    <s v="64980Libelle"/>
    <s v="32990Nom"/>
    <x v="5"/>
    <n v="1.5"/>
    <x v="0"/>
  </r>
  <r>
    <x v="2"/>
    <s v="6525Libelle"/>
    <s v="33394Nom"/>
    <x v="0"/>
    <n v="0.5"/>
    <x v="0"/>
  </r>
  <r>
    <x v="2"/>
    <s v="6525Libelle"/>
    <s v="33394Nom"/>
    <x v="1"/>
    <n v="6.25"/>
    <x v="0"/>
  </r>
  <r>
    <x v="2"/>
    <s v="6525Libelle"/>
    <s v="33394Nom"/>
    <x v="3"/>
    <n v="18.25"/>
    <x v="0"/>
  </r>
  <r>
    <x v="2"/>
    <s v="6525Libelle"/>
    <s v="33394Nom"/>
    <x v="5"/>
    <n v="9.25"/>
    <x v="0"/>
  </r>
  <r>
    <x v="2"/>
    <s v="65898Libelle"/>
    <s v="62822Nom"/>
    <x v="6"/>
    <n v="7"/>
    <x v="0"/>
  </r>
  <r>
    <x v="2"/>
    <s v="65971Libelle"/>
    <s v="64941Nom"/>
    <x v="0"/>
    <n v="0.25"/>
    <x v="0"/>
  </r>
  <r>
    <x v="2"/>
    <s v="65971Libelle"/>
    <s v="64941Nom"/>
    <x v="2"/>
    <n v="23.75"/>
    <x v="0"/>
  </r>
  <r>
    <x v="2"/>
    <s v="66065Libelle"/>
    <s v="84333Nom"/>
    <x v="5"/>
    <n v="7.75"/>
    <x v="0"/>
  </r>
  <r>
    <x v="2"/>
    <s v="66282Libelle"/>
    <s v="6007Nom"/>
    <x v="4"/>
    <n v="85.5"/>
    <x v="0"/>
  </r>
  <r>
    <x v="2"/>
    <s v="66282Libelle"/>
    <s v="6007Nom"/>
    <x v="6"/>
    <n v="111.5"/>
    <x v="0"/>
  </r>
  <r>
    <x v="2"/>
    <s v="66288Libelle"/>
    <s v="45340Nom"/>
    <x v="4"/>
    <n v="2.25"/>
    <x v="0"/>
  </r>
  <r>
    <x v="2"/>
    <s v="66601Libelle"/>
    <s v="55445Nom"/>
    <x v="4"/>
    <n v="8.75"/>
    <x v="0"/>
  </r>
  <r>
    <x v="2"/>
    <s v="66601Libelle"/>
    <s v="55445Nom"/>
    <x v="6"/>
    <n v="12.75"/>
    <x v="0"/>
  </r>
  <r>
    <x v="2"/>
    <s v="6664Libelle"/>
    <s v="55445Nom"/>
    <x v="7"/>
    <n v="3.25"/>
    <x v="0"/>
  </r>
  <r>
    <x v="2"/>
    <s v="66841Libelle"/>
    <s v="6388Nom"/>
    <x v="1"/>
    <n v="2"/>
    <x v="0"/>
  </r>
  <r>
    <x v="2"/>
    <s v="67844Libelle"/>
    <s v="62822Nom"/>
    <x v="4"/>
    <n v="40"/>
    <x v="0"/>
  </r>
  <r>
    <x v="2"/>
    <s v="67844Libelle"/>
    <s v="62822Nom"/>
    <x v="6"/>
    <n v="12.5"/>
    <x v="0"/>
  </r>
  <r>
    <x v="2"/>
    <s v="67921Libelle"/>
    <s v="55060Nom"/>
    <x v="5"/>
    <n v="2.75"/>
    <x v="0"/>
  </r>
  <r>
    <x v="2"/>
    <s v="67921Libelle"/>
    <s v="55060Nom"/>
    <x v="7"/>
    <n v="48"/>
    <x v="0"/>
  </r>
  <r>
    <x v="2"/>
    <s v="67921Libelle"/>
    <s v="55060Nom"/>
    <x v="8"/>
    <n v="139"/>
    <x v="0"/>
  </r>
  <r>
    <x v="2"/>
    <s v="68514Libelle"/>
    <s v="50982Nom"/>
    <x v="0"/>
    <n v="2.5"/>
    <x v="0"/>
  </r>
  <r>
    <x v="2"/>
    <s v="68530Libelle"/>
    <s v="62822Nom"/>
    <x v="5"/>
    <n v="11.5"/>
    <x v="0"/>
  </r>
  <r>
    <x v="2"/>
    <s v="68607Libelle"/>
    <s v="55445Nom"/>
    <x v="4"/>
    <n v="1.25"/>
    <x v="0"/>
  </r>
  <r>
    <x v="2"/>
    <s v="69430Libelle"/>
    <s v="42816Nom"/>
    <x v="3"/>
    <n v="8.5"/>
    <x v="0"/>
  </r>
  <r>
    <x v="2"/>
    <s v="69430Libelle"/>
    <s v="42816Nom"/>
    <x v="5"/>
    <n v="4"/>
    <x v="0"/>
  </r>
  <r>
    <x v="2"/>
    <s v="69612Libelle"/>
    <s v="50982Nom"/>
    <x v="4"/>
    <n v="16"/>
    <x v="0"/>
  </r>
  <r>
    <x v="2"/>
    <s v="69688Libelle"/>
    <s v="41875Nom"/>
    <x v="6"/>
    <n v="128"/>
    <x v="0"/>
  </r>
  <r>
    <x v="2"/>
    <s v="69784Libelle"/>
    <s v="37515Nom"/>
    <x v="3"/>
    <n v="1.75"/>
    <x v="0"/>
  </r>
  <r>
    <x v="2"/>
    <s v="69784Libelle"/>
    <s v="37515Nom"/>
    <x v="5"/>
    <n v="5"/>
    <x v="0"/>
  </r>
  <r>
    <x v="2"/>
    <s v="69993Libelle"/>
    <s v="50982Nom"/>
    <x v="2"/>
    <n v="0.25"/>
    <x v="0"/>
  </r>
  <r>
    <x v="2"/>
    <s v="69993Libelle"/>
    <s v="50982Nom"/>
    <x v="3"/>
    <n v="2.5"/>
    <x v="0"/>
  </r>
  <r>
    <x v="2"/>
    <s v="70333Libelle"/>
    <s v="36112Nom"/>
    <x v="5"/>
    <n v="88.75"/>
    <x v="0"/>
  </r>
  <r>
    <x v="2"/>
    <s v="70333Libelle"/>
    <s v="36112Nom"/>
    <x v="7"/>
    <n v="14.75"/>
    <x v="0"/>
  </r>
  <r>
    <x v="2"/>
    <s v="70333Libelle"/>
    <s v="36112Nom"/>
    <x v="8"/>
    <n v="7.5"/>
    <x v="0"/>
  </r>
  <r>
    <x v="2"/>
    <s v="70675Libelle"/>
    <s v="6388Nom"/>
    <x v="5"/>
    <n v="6.5"/>
    <x v="0"/>
  </r>
  <r>
    <x v="2"/>
    <s v="70853Libelle"/>
    <s v="81458Nom"/>
    <x v="2"/>
    <n v="1"/>
    <x v="0"/>
  </r>
  <r>
    <x v="2"/>
    <s v="72410Libelle"/>
    <s v="84333Nom"/>
    <x v="7"/>
    <n v="5.5"/>
    <x v="0"/>
  </r>
  <r>
    <x v="2"/>
    <s v="72456Libelle"/>
    <s v="24506Nom"/>
    <x v="7"/>
    <n v="1.5"/>
    <x v="0"/>
  </r>
  <r>
    <x v="2"/>
    <s v="7262Libelle"/>
    <s v="55445Nom"/>
    <x v="0"/>
    <n v="8.5"/>
    <x v="0"/>
  </r>
  <r>
    <x v="2"/>
    <s v="7262Libelle"/>
    <s v="55445Nom"/>
    <x v="1"/>
    <n v="248.5"/>
    <x v="0"/>
  </r>
  <r>
    <x v="2"/>
    <s v="7262Libelle"/>
    <s v="55445Nom"/>
    <x v="2"/>
    <n v="133.5"/>
    <x v="0"/>
  </r>
  <r>
    <x v="2"/>
    <s v="7262Libelle"/>
    <s v="55445Nom"/>
    <x v="3"/>
    <n v="6.5"/>
    <x v="0"/>
  </r>
  <r>
    <x v="2"/>
    <s v="7354Libelle"/>
    <s v="55445Nom"/>
    <x v="4"/>
    <n v="1"/>
    <x v="0"/>
  </r>
  <r>
    <x v="2"/>
    <s v="74370Libelle"/>
    <s v="42816Nom"/>
    <x v="5"/>
    <n v="11.25"/>
    <x v="0"/>
  </r>
  <r>
    <x v="2"/>
    <s v="74631Libelle"/>
    <s v="55445Nom"/>
    <x v="3"/>
    <n v="15.25"/>
    <x v="0"/>
  </r>
  <r>
    <x v="2"/>
    <s v="74722Libelle"/>
    <s v="24506Nom"/>
    <x v="2"/>
    <n v="5.75"/>
    <x v="0"/>
  </r>
  <r>
    <x v="2"/>
    <s v="7475Libelle"/>
    <s v="84333Nom"/>
    <x v="5"/>
    <n v="29.75"/>
    <x v="0"/>
  </r>
  <r>
    <x v="2"/>
    <s v="7475Libelle"/>
    <s v="84333Nom"/>
    <x v="7"/>
    <n v="4"/>
    <x v="0"/>
  </r>
  <r>
    <x v="2"/>
    <s v="74814Libelle"/>
    <s v="29428Nom"/>
    <x v="1"/>
    <n v="1.5"/>
    <x v="0"/>
  </r>
  <r>
    <x v="2"/>
    <s v="74864Libelle"/>
    <s v="51686Nom"/>
    <x v="1"/>
    <n v="8"/>
    <x v="0"/>
  </r>
  <r>
    <x v="2"/>
    <s v="74864Libelle"/>
    <s v="51686Nom"/>
    <x v="3"/>
    <n v="6"/>
    <x v="0"/>
  </r>
  <r>
    <x v="2"/>
    <s v="74871Libelle"/>
    <s v="62822Nom"/>
    <x v="4"/>
    <n v="151.75"/>
    <x v="0"/>
  </r>
  <r>
    <x v="2"/>
    <s v="74871Libelle"/>
    <s v="62822Nom"/>
    <x v="6"/>
    <n v="89"/>
    <x v="0"/>
  </r>
  <r>
    <x v="2"/>
    <s v="75691Libelle"/>
    <s v="84333Nom"/>
    <x v="5"/>
    <n v="2.5"/>
    <x v="0"/>
  </r>
  <r>
    <x v="2"/>
    <s v="76426Libelle"/>
    <s v="15357Nom"/>
    <x v="6"/>
    <n v="11.5"/>
    <x v="0"/>
  </r>
  <r>
    <x v="2"/>
    <s v="76426Libelle"/>
    <s v="15357Nom"/>
    <x v="0"/>
    <n v="13"/>
    <x v="0"/>
  </r>
  <r>
    <x v="2"/>
    <s v="76817Libelle"/>
    <s v="55445Nom"/>
    <x v="7"/>
    <n v="14"/>
    <x v="0"/>
  </r>
  <r>
    <x v="2"/>
    <s v="7741Libelle"/>
    <s v="33394Nom"/>
    <x v="0"/>
    <n v="4.25"/>
    <x v="0"/>
  </r>
  <r>
    <x v="2"/>
    <s v="77444Libelle"/>
    <s v="8392Nom"/>
    <x v="6"/>
    <n v="21.75"/>
    <x v="0"/>
  </r>
  <r>
    <x v="2"/>
    <s v="77444Libelle"/>
    <s v="8392Nom"/>
    <x v="2"/>
    <n v="1.5"/>
    <x v="0"/>
  </r>
  <r>
    <x v="2"/>
    <s v="77444Libelle"/>
    <s v="8392Nom"/>
    <x v="7"/>
    <n v="3.25"/>
    <x v="0"/>
  </r>
  <r>
    <x v="2"/>
    <s v="7757Libelle"/>
    <s v="54070Nom"/>
    <x v="1"/>
    <n v="0.25"/>
    <x v="0"/>
  </r>
  <r>
    <x v="2"/>
    <s v="7757Libelle"/>
    <s v="54070Nom"/>
    <x v="2"/>
    <n v="3.5"/>
    <x v="0"/>
  </r>
  <r>
    <x v="2"/>
    <s v="7765Libelle"/>
    <s v="57368Nom"/>
    <x v="3"/>
    <n v="8.25"/>
    <x v="0"/>
  </r>
  <r>
    <x v="2"/>
    <s v="7765Libelle"/>
    <s v="57368Nom"/>
    <x v="5"/>
    <n v="11"/>
    <x v="0"/>
  </r>
  <r>
    <x v="2"/>
    <s v="78346Libelle"/>
    <s v="55445Nom"/>
    <x v="4"/>
    <n v="1"/>
    <x v="0"/>
  </r>
  <r>
    <x v="2"/>
    <s v="79050Libelle"/>
    <s v="62822Nom"/>
    <x v="6"/>
    <n v="6"/>
    <x v="0"/>
  </r>
  <r>
    <x v="2"/>
    <s v="7915Libelle"/>
    <s v="81458Nom"/>
    <x v="4"/>
    <n v="1.25"/>
    <x v="0"/>
  </r>
  <r>
    <x v="2"/>
    <s v="794Libelle"/>
    <s v="81458Nom"/>
    <x v="3"/>
    <n v="2"/>
    <x v="0"/>
  </r>
  <r>
    <x v="2"/>
    <s v="80020Libelle"/>
    <s v="81458Nom"/>
    <x v="6"/>
    <n v="4.25"/>
    <x v="0"/>
  </r>
  <r>
    <x v="2"/>
    <s v="80052Libelle"/>
    <s v="6388Nom"/>
    <x v="3"/>
    <n v="4"/>
    <x v="0"/>
  </r>
  <r>
    <x v="2"/>
    <s v="80262Libelle"/>
    <s v="55445Nom"/>
    <x v="6"/>
    <n v="3"/>
    <x v="0"/>
  </r>
  <r>
    <x v="2"/>
    <s v="80262Libelle"/>
    <s v="55445Nom"/>
    <x v="0"/>
    <n v="20.75"/>
    <x v="0"/>
  </r>
  <r>
    <x v="2"/>
    <s v="80262Libelle"/>
    <s v="55445Nom"/>
    <x v="7"/>
    <n v="82"/>
    <x v="0"/>
  </r>
  <r>
    <x v="2"/>
    <s v="80262Libelle"/>
    <s v="55445Nom"/>
    <x v="8"/>
    <n v="1"/>
    <x v="0"/>
  </r>
  <r>
    <x v="2"/>
    <s v="80378Libelle"/>
    <s v="24506Nom"/>
    <x v="2"/>
    <n v="33"/>
    <x v="0"/>
  </r>
  <r>
    <x v="2"/>
    <s v="80378Libelle"/>
    <s v="24506Nom"/>
    <x v="3"/>
    <n v="40.75"/>
    <x v="0"/>
  </r>
  <r>
    <x v="2"/>
    <s v="80739Libelle"/>
    <s v="66509Nom"/>
    <x v="6"/>
    <n v="1.5"/>
    <x v="0"/>
  </r>
  <r>
    <x v="2"/>
    <s v="80739Libelle"/>
    <s v="66509Nom"/>
    <x v="0"/>
    <n v="1.25"/>
    <x v="0"/>
  </r>
  <r>
    <x v="2"/>
    <s v="80773Libelle"/>
    <s v="50982Nom"/>
    <x v="6"/>
    <n v="0.5"/>
    <x v="0"/>
  </r>
  <r>
    <x v="2"/>
    <s v="81122Libelle"/>
    <s v="7934Nom"/>
    <x v="0"/>
    <n v="20"/>
    <x v="0"/>
  </r>
  <r>
    <x v="2"/>
    <s v="81122Libelle"/>
    <s v="7934Nom"/>
    <x v="1"/>
    <n v="19.5"/>
    <x v="0"/>
  </r>
  <r>
    <x v="2"/>
    <s v="81122Libelle"/>
    <s v="7934Nom"/>
    <x v="2"/>
    <n v="44.5"/>
    <x v="0"/>
  </r>
  <r>
    <x v="2"/>
    <s v="81122Libelle"/>
    <s v="7934Nom"/>
    <x v="3"/>
    <n v="60.5"/>
    <x v="0"/>
  </r>
  <r>
    <x v="2"/>
    <s v="81122Libelle"/>
    <s v="7934Nom"/>
    <x v="5"/>
    <n v="8.5"/>
    <x v="0"/>
  </r>
  <r>
    <x v="2"/>
    <s v="8148Libelle"/>
    <s v="81565Nom"/>
    <x v="4"/>
    <n v="32.5"/>
    <x v="0"/>
  </r>
  <r>
    <x v="2"/>
    <s v="8148Libelle"/>
    <s v="81565Nom"/>
    <x v="6"/>
    <n v="22"/>
    <x v="0"/>
  </r>
  <r>
    <x v="2"/>
    <s v="8148Libelle"/>
    <s v="81565Nom"/>
    <x v="0"/>
    <n v="28"/>
    <x v="0"/>
  </r>
  <r>
    <x v="2"/>
    <s v="81613Libelle"/>
    <s v="70955Nom"/>
    <x v="0"/>
    <n v="0.75"/>
    <x v="0"/>
  </r>
  <r>
    <x v="2"/>
    <s v="81613Libelle"/>
    <s v="70955Nom"/>
    <x v="1"/>
    <n v="11.25"/>
    <x v="0"/>
  </r>
  <r>
    <x v="2"/>
    <s v="81631Libelle"/>
    <s v="64954Nom"/>
    <x v="2"/>
    <n v="4.5"/>
    <x v="0"/>
  </r>
  <r>
    <x v="2"/>
    <s v="81660Libelle"/>
    <s v="21827Nom"/>
    <x v="0"/>
    <n v="90.25"/>
    <x v="0"/>
  </r>
  <r>
    <x v="2"/>
    <s v="81660Libelle"/>
    <s v="21827Nom"/>
    <x v="1"/>
    <n v="240.25"/>
    <x v="0"/>
  </r>
  <r>
    <x v="2"/>
    <s v="81660Libelle"/>
    <s v="21827Nom"/>
    <x v="2"/>
    <n v="114"/>
    <x v="0"/>
  </r>
  <r>
    <x v="2"/>
    <s v="81660Libelle"/>
    <s v="21827Nom"/>
    <x v="3"/>
    <n v="0.5"/>
    <x v="0"/>
  </r>
  <r>
    <x v="2"/>
    <s v="81660Libelle"/>
    <s v="21827Nom"/>
    <x v="5"/>
    <n v="5.5"/>
    <x v="0"/>
  </r>
  <r>
    <x v="2"/>
    <s v="81667Libelle"/>
    <s v="50982Nom"/>
    <x v="4"/>
    <n v="1.5"/>
    <x v="0"/>
  </r>
  <r>
    <x v="2"/>
    <s v="81667Libelle"/>
    <s v="50982Nom"/>
    <x v="6"/>
    <n v="18.5"/>
    <x v="0"/>
  </r>
  <r>
    <x v="2"/>
    <s v="81667Libelle"/>
    <s v="50982Nom"/>
    <x v="0"/>
    <n v="3"/>
    <x v="0"/>
  </r>
  <r>
    <x v="2"/>
    <s v="81667Libelle"/>
    <s v="50982Nom"/>
    <x v="1"/>
    <n v="1.75"/>
    <x v="0"/>
  </r>
  <r>
    <x v="2"/>
    <s v="81725Libelle"/>
    <s v="24506Nom"/>
    <x v="0"/>
    <n v="4.5"/>
    <x v="0"/>
  </r>
  <r>
    <x v="2"/>
    <s v="81725Libelle"/>
    <s v="24506Nom"/>
    <x v="1"/>
    <n v="2.5"/>
    <x v="0"/>
  </r>
  <r>
    <x v="2"/>
    <s v="8178Libelle"/>
    <s v="26022Nom"/>
    <x v="1"/>
    <n v="32.5"/>
    <x v="0"/>
  </r>
  <r>
    <x v="2"/>
    <s v="8178Libelle"/>
    <s v="26022Nom"/>
    <x v="2"/>
    <n v="7"/>
    <x v="0"/>
  </r>
  <r>
    <x v="2"/>
    <s v="8178Libelle"/>
    <s v="26022Nom"/>
    <x v="3"/>
    <n v="229.75"/>
    <x v="0"/>
  </r>
  <r>
    <x v="2"/>
    <s v="8178Libelle"/>
    <s v="26022Nom"/>
    <x v="5"/>
    <n v="25.75"/>
    <x v="0"/>
  </r>
  <r>
    <x v="2"/>
    <s v="82142Libelle"/>
    <s v="50982Nom"/>
    <x v="1"/>
    <n v="0.5"/>
    <x v="0"/>
  </r>
  <r>
    <x v="2"/>
    <s v="82142Libelle"/>
    <s v="50982Nom"/>
    <x v="5"/>
    <n v="8.25"/>
    <x v="0"/>
  </r>
  <r>
    <x v="2"/>
    <s v="82230Libelle"/>
    <s v="6388Nom"/>
    <x v="1"/>
    <n v="3"/>
    <x v="0"/>
  </r>
  <r>
    <x v="2"/>
    <s v="82391Libelle"/>
    <s v="55445Nom"/>
    <x v="3"/>
    <n v="54.75"/>
    <x v="0"/>
  </r>
  <r>
    <x v="2"/>
    <s v="82496Libelle"/>
    <s v="15357Nom"/>
    <x v="0"/>
    <n v="2.25"/>
    <x v="0"/>
  </r>
  <r>
    <x v="2"/>
    <s v="82930Libelle"/>
    <s v="24506Nom"/>
    <x v="2"/>
    <n v="7.75"/>
    <x v="0"/>
  </r>
  <r>
    <x v="2"/>
    <s v="83713Libelle"/>
    <s v="51686Nom"/>
    <x v="5"/>
    <n v="7.5"/>
    <x v="0"/>
  </r>
  <r>
    <x v="2"/>
    <s v="83713Libelle"/>
    <s v="51686Nom"/>
    <x v="7"/>
    <n v="14.5"/>
    <x v="0"/>
  </r>
  <r>
    <x v="2"/>
    <s v="83713Libelle"/>
    <s v="51686Nom"/>
    <x v="8"/>
    <n v="6.75"/>
    <x v="0"/>
  </r>
  <r>
    <x v="2"/>
    <s v="8386Libelle"/>
    <s v="15357Nom"/>
    <x v="6"/>
    <n v="2.25"/>
    <x v="0"/>
  </r>
  <r>
    <x v="2"/>
    <s v="8386Libelle"/>
    <s v="15357Nom"/>
    <x v="1"/>
    <n v="4"/>
    <x v="0"/>
  </r>
  <r>
    <x v="2"/>
    <s v="83947Libelle"/>
    <s v="180Nom"/>
    <x v="3"/>
    <n v="51"/>
    <x v="0"/>
  </r>
  <r>
    <x v="2"/>
    <s v="83947Libelle"/>
    <s v="180Nom"/>
    <x v="5"/>
    <n v="307"/>
    <x v="0"/>
  </r>
  <r>
    <x v="2"/>
    <s v="83947Libelle"/>
    <s v="180Nom"/>
    <x v="7"/>
    <n v="0.5"/>
    <x v="0"/>
  </r>
  <r>
    <x v="2"/>
    <s v="83947Libelle"/>
    <s v="180Nom"/>
    <x v="8"/>
    <n v="4"/>
    <x v="0"/>
  </r>
  <r>
    <x v="2"/>
    <s v="83949Libelle"/>
    <s v="62822Nom"/>
    <x v="0"/>
    <n v="2.25"/>
    <x v="0"/>
  </r>
  <r>
    <x v="2"/>
    <s v="83949Libelle"/>
    <s v="62822Nom"/>
    <x v="2"/>
    <n v="2.5"/>
    <x v="0"/>
  </r>
  <r>
    <x v="2"/>
    <s v="8409Libelle"/>
    <s v="70955Nom"/>
    <x v="6"/>
    <n v="0.25"/>
    <x v="0"/>
  </r>
  <r>
    <x v="2"/>
    <s v="8409Libelle"/>
    <s v="70955Nom"/>
    <x v="0"/>
    <n v="7.5"/>
    <x v="0"/>
  </r>
  <r>
    <x v="2"/>
    <s v="8409Libelle"/>
    <s v="70955Nom"/>
    <x v="1"/>
    <n v="0.5"/>
    <x v="0"/>
  </r>
  <r>
    <x v="2"/>
    <s v="84443Libelle"/>
    <s v="56107Nom"/>
    <x v="3"/>
    <n v="0.5"/>
    <x v="0"/>
  </r>
  <r>
    <x v="2"/>
    <s v="84443Libelle"/>
    <s v="56107Nom"/>
    <x v="5"/>
    <n v="0.75"/>
    <x v="0"/>
  </r>
  <r>
    <x v="2"/>
    <s v="84588Libelle"/>
    <s v="34578Nom"/>
    <x v="4"/>
    <n v="0.5"/>
    <x v="0"/>
  </r>
  <r>
    <x v="2"/>
    <s v="85501Libelle"/>
    <s v="24954Nom"/>
    <x v="4"/>
    <n v="29.75"/>
    <x v="0"/>
  </r>
  <r>
    <x v="2"/>
    <s v="85501Libelle"/>
    <s v="24954Nom"/>
    <x v="6"/>
    <n v="21.5"/>
    <x v="0"/>
  </r>
  <r>
    <x v="2"/>
    <s v="85501Libelle"/>
    <s v="24954Nom"/>
    <x v="0"/>
    <n v="53"/>
    <x v="0"/>
  </r>
  <r>
    <x v="2"/>
    <s v="85501Libelle"/>
    <s v="24954Nom"/>
    <x v="1"/>
    <n v="41.25"/>
    <x v="0"/>
  </r>
  <r>
    <x v="2"/>
    <s v="85501Libelle"/>
    <s v="24954Nom"/>
    <x v="2"/>
    <n v="13.75"/>
    <x v="0"/>
  </r>
  <r>
    <x v="2"/>
    <s v="85501Libelle"/>
    <s v="24954Nom"/>
    <x v="3"/>
    <n v="20.5"/>
    <x v="0"/>
  </r>
  <r>
    <x v="2"/>
    <s v="85501Libelle"/>
    <s v="24954Nom"/>
    <x v="5"/>
    <n v="36.5"/>
    <x v="0"/>
  </r>
  <r>
    <x v="2"/>
    <s v="85501Libelle"/>
    <s v="24954Nom"/>
    <x v="7"/>
    <n v="10"/>
    <x v="0"/>
  </r>
  <r>
    <x v="2"/>
    <s v="85501Libelle"/>
    <s v="24954Nom"/>
    <x v="8"/>
    <n v="6.25"/>
    <x v="0"/>
  </r>
  <r>
    <x v="2"/>
    <s v="8584Libelle"/>
    <s v="55445Nom"/>
    <x v="4"/>
    <n v="9.5"/>
    <x v="0"/>
  </r>
  <r>
    <x v="2"/>
    <s v="8584Libelle"/>
    <s v="55445Nom"/>
    <x v="3"/>
    <n v="0.75"/>
    <x v="0"/>
  </r>
  <r>
    <x v="2"/>
    <s v="8584Libelle"/>
    <s v="55445Nom"/>
    <x v="5"/>
    <n v="9.25"/>
    <x v="0"/>
  </r>
  <r>
    <x v="2"/>
    <s v="8584Libelle"/>
    <s v="55445Nom"/>
    <x v="7"/>
    <n v="9"/>
    <x v="0"/>
  </r>
  <r>
    <x v="2"/>
    <s v="86057Libelle"/>
    <s v="50982Nom"/>
    <x v="3"/>
    <n v="2.5"/>
    <x v="0"/>
  </r>
  <r>
    <x v="2"/>
    <s v="86057Libelle"/>
    <s v="50982Nom"/>
    <x v="5"/>
    <n v="18.25"/>
    <x v="0"/>
  </r>
  <r>
    <x v="2"/>
    <s v="86938Libelle"/>
    <s v="50982Nom"/>
    <x v="3"/>
    <n v="0.75"/>
    <x v="0"/>
  </r>
  <r>
    <x v="2"/>
    <s v="86938Libelle"/>
    <s v="50982Nom"/>
    <x v="8"/>
    <n v="2.25"/>
    <x v="0"/>
  </r>
  <r>
    <x v="2"/>
    <s v="87099Libelle"/>
    <s v="24506Nom"/>
    <x v="3"/>
    <n v="2.25"/>
    <x v="0"/>
  </r>
  <r>
    <x v="2"/>
    <s v="87926Libelle"/>
    <s v="55445Nom"/>
    <x v="0"/>
    <n v="8"/>
    <x v="0"/>
  </r>
  <r>
    <x v="2"/>
    <s v="88235Libelle"/>
    <s v="55060Nom"/>
    <x v="6"/>
    <n v="10"/>
    <x v="0"/>
  </r>
  <r>
    <x v="2"/>
    <s v="88306Libelle"/>
    <s v="15357Nom"/>
    <x v="4"/>
    <n v="3"/>
    <x v="0"/>
  </r>
  <r>
    <x v="2"/>
    <s v="8978Libelle"/>
    <s v="62822Nom"/>
    <x v="8"/>
    <n v="6.75"/>
    <x v="0"/>
  </r>
  <r>
    <x v="2"/>
    <s v="90031Libelle"/>
    <s v="49167Nom"/>
    <x v="4"/>
    <n v="91.75"/>
    <x v="0"/>
  </r>
  <r>
    <x v="2"/>
    <s v="90031Libelle"/>
    <s v="49167Nom"/>
    <x v="6"/>
    <n v="110"/>
    <x v="0"/>
  </r>
  <r>
    <x v="2"/>
    <s v="90031Libelle"/>
    <s v="49167Nom"/>
    <x v="0"/>
    <n v="20.25"/>
    <x v="0"/>
  </r>
  <r>
    <x v="2"/>
    <s v="90031Libelle"/>
    <s v="49167Nom"/>
    <x v="2"/>
    <n v="4"/>
    <x v="0"/>
  </r>
  <r>
    <x v="2"/>
    <s v="90031Libelle"/>
    <s v="49167Nom"/>
    <x v="8"/>
    <n v="11"/>
    <x v="0"/>
  </r>
  <r>
    <x v="2"/>
    <s v="90184Libelle"/>
    <s v="6315Nom"/>
    <x v="0"/>
    <n v="2.5"/>
    <x v="0"/>
  </r>
  <r>
    <x v="2"/>
    <s v="90968Libelle"/>
    <s v="55445Nom"/>
    <x v="1"/>
    <n v="3"/>
    <x v="0"/>
  </r>
  <r>
    <x v="2"/>
    <s v="91358Libelle"/>
    <s v="37515Nom"/>
    <x v="5"/>
    <n v="3"/>
    <x v="0"/>
  </r>
  <r>
    <x v="2"/>
    <s v="91713Libelle"/>
    <s v="56349Nom"/>
    <x v="6"/>
    <n v="2.75"/>
    <x v="0"/>
  </r>
  <r>
    <x v="2"/>
    <s v="9209Libelle"/>
    <s v="55445Nom"/>
    <x v="0"/>
    <n v="30.25"/>
    <x v="0"/>
  </r>
  <r>
    <x v="2"/>
    <s v="92196Libelle"/>
    <s v="84333Nom"/>
    <x v="1"/>
    <n v="19"/>
    <x v="0"/>
  </r>
  <r>
    <x v="2"/>
    <s v="92196Libelle"/>
    <s v="84333Nom"/>
    <x v="2"/>
    <n v="12.5"/>
    <x v="0"/>
  </r>
  <r>
    <x v="2"/>
    <s v="92365Libelle"/>
    <s v="62822Nom"/>
    <x v="2"/>
    <n v="10.25"/>
    <x v="0"/>
  </r>
  <r>
    <x v="2"/>
    <s v="92931Libelle"/>
    <s v="39633Nom"/>
    <x v="5"/>
    <n v="6.25"/>
    <x v="0"/>
  </r>
  <r>
    <x v="2"/>
    <s v="93007Libelle"/>
    <s v="15357Nom"/>
    <x v="3"/>
    <n v="14"/>
    <x v="0"/>
  </r>
  <r>
    <x v="2"/>
    <s v="93518Libelle"/>
    <s v="84333Nom"/>
    <x v="4"/>
    <n v="4"/>
    <x v="0"/>
  </r>
  <r>
    <x v="2"/>
    <s v="93518Libelle"/>
    <s v="84333Nom"/>
    <x v="6"/>
    <n v="3"/>
    <x v="0"/>
  </r>
  <r>
    <x v="2"/>
    <s v="93518Libelle"/>
    <s v="84333Nom"/>
    <x v="5"/>
    <n v="12.25"/>
    <x v="0"/>
  </r>
  <r>
    <x v="2"/>
    <s v="93750Libelle"/>
    <s v="55445Nom"/>
    <x v="7"/>
    <n v="13"/>
    <x v="0"/>
  </r>
  <r>
    <x v="2"/>
    <s v="94136Libelle"/>
    <s v="50982Nom"/>
    <x v="4"/>
    <n v="1"/>
    <x v="0"/>
  </r>
  <r>
    <x v="2"/>
    <s v="94136Libelle"/>
    <s v="50982Nom"/>
    <x v="6"/>
    <n v="4.5"/>
    <x v="0"/>
  </r>
  <r>
    <x v="2"/>
    <s v="94136Libelle"/>
    <s v="50982Nom"/>
    <x v="0"/>
    <n v="9"/>
    <x v="0"/>
  </r>
  <r>
    <x v="2"/>
    <s v="95163Libelle"/>
    <s v="64621Nom"/>
    <x v="4"/>
    <n v="161.75"/>
    <x v="0"/>
  </r>
  <r>
    <x v="2"/>
    <s v="95163Libelle"/>
    <s v="64621Nom"/>
    <x v="6"/>
    <n v="17.75"/>
    <x v="0"/>
  </r>
  <r>
    <x v="2"/>
    <s v="95163Libelle"/>
    <s v="64621Nom"/>
    <x v="0"/>
    <n v="16.75"/>
    <x v="0"/>
  </r>
  <r>
    <x v="2"/>
    <s v="95461Libelle"/>
    <s v="24506Nom"/>
    <x v="3"/>
    <n v="1.75"/>
    <x v="0"/>
  </r>
  <r>
    <x v="2"/>
    <s v="95616Libelle"/>
    <s v="81458Nom"/>
    <x v="4"/>
    <n v="0.25"/>
    <x v="0"/>
  </r>
  <r>
    <x v="2"/>
    <s v="95616Libelle"/>
    <s v="81458Nom"/>
    <x v="6"/>
    <n v="2.75"/>
    <x v="0"/>
  </r>
  <r>
    <x v="2"/>
    <s v="9609Libelle"/>
    <s v="17719Nom"/>
    <x v="7"/>
    <n v="3"/>
    <x v="0"/>
  </r>
  <r>
    <x v="2"/>
    <s v="9609Libelle"/>
    <s v="17719Nom"/>
    <x v="8"/>
    <n v="7.25"/>
    <x v="0"/>
  </r>
  <r>
    <x v="2"/>
    <s v="96226Libelle"/>
    <s v="48716Nom"/>
    <x v="6"/>
    <n v="3.5"/>
    <x v="0"/>
  </r>
  <r>
    <x v="2"/>
    <s v="96226Libelle"/>
    <s v="48716Nom"/>
    <x v="0"/>
    <n v="38"/>
    <x v="0"/>
  </r>
  <r>
    <x v="2"/>
    <s v="96226Libelle"/>
    <s v="48716Nom"/>
    <x v="1"/>
    <n v="23.75"/>
    <x v="0"/>
  </r>
  <r>
    <x v="2"/>
    <s v="96226Libelle"/>
    <s v="48716Nom"/>
    <x v="3"/>
    <n v="2"/>
    <x v="0"/>
  </r>
  <r>
    <x v="2"/>
    <s v="96226Libelle"/>
    <s v="48716Nom"/>
    <x v="5"/>
    <n v="14.75"/>
    <x v="0"/>
  </r>
  <r>
    <x v="2"/>
    <s v="97194Libelle"/>
    <s v="62822Nom"/>
    <x v="1"/>
    <n v="6.5"/>
    <x v="0"/>
  </r>
  <r>
    <x v="2"/>
    <s v="98051Libelle"/>
    <s v="55445Nom"/>
    <x v="7"/>
    <n v="14.5"/>
    <x v="0"/>
  </r>
  <r>
    <x v="2"/>
    <s v="98536Libelle"/>
    <s v="15357Nom"/>
    <x v="3"/>
    <n v="9.5"/>
    <x v="0"/>
  </r>
  <r>
    <x v="2"/>
    <s v="98864Libelle"/>
    <s v="55445Nom"/>
    <x v="4"/>
    <n v="3"/>
    <x v="0"/>
  </r>
  <r>
    <x v="2"/>
    <s v="98948Libelle"/>
    <s v="24506Nom"/>
    <x v="2"/>
    <n v="3.75"/>
    <x v="0"/>
  </r>
  <r>
    <x v="2"/>
    <s v="98970Libelle"/>
    <s v="24506Nom"/>
    <x v="4"/>
    <n v="22.75"/>
    <x v="0"/>
  </r>
  <r>
    <x v="2"/>
    <s v="98970Libelle"/>
    <s v="24506Nom"/>
    <x v="6"/>
    <n v="33.5"/>
    <x v="0"/>
  </r>
  <r>
    <x v="2"/>
    <s v="98970Libelle"/>
    <s v="24506Nom"/>
    <x v="0"/>
    <n v="6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9">
  <r>
    <x v="0"/>
    <s v="64671Libelle"/>
    <s v="83489Nom"/>
    <x v="0"/>
    <n v="24"/>
    <x v="0"/>
  </r>
  <r>
    <x v="0"/>
    <s v="64671Libelle"/>
    <s v="83489Nom"/>
    <x v="1"/>
    <n v="8"/>
    <x v="0"/>
  </r>
  <r>
    <x v="0"/>
    <s v="92613Libelle"/>
    <s v="37761Nom"/>
    <x v="2"/>
    <n v="1.75"/>
    <x v="1"/>
  </r>
  <r>
    <x v="1"/>
    <s v="10131Libelle"/>
    <s v="55445Nom"/>
    <x v="3"/>
    <n v="6.5"/>
    <x v="2"/>
  </r>
  <r>
    <x v="1"/>
    <s v="10131Libelle"/>
    <s v="55445Nom"/>
    <x v="4"/>
    <n v="5.6999999999999993"/>
    <x v="2"/>
  </r>
  <r>
    <x v="1"/>
    <s v="10308Libelle"/>
    <s v="55445Nom"/>
    <x v="0"/>
    <n v="0.18"/>
    <x v="3"/>
  </r>
  <r>
    <x v="1"/>
    <s v="10308Libelle"/>
    <s v="55445Nom"/>
    <x v="1"/>
    <n v="7.0000000000000007E-2"/>
    <x v="3"/>
  </r>
  <r>
    <x v="1"/>
    <s v="10308Libelle"/>
    <s v="55445Nom"/>
    <x v="5"/>
    <n v="5.1899999999999995"/>
    <x v="3"/>
  </r>
  <r>
    <x v="1"/>
    <s v="10308Libelle"/>
    <s v="55445Nom"/>
    <x v="6"/>
    <n v="15.56"/>
    <x v="3"/>
  </r>
  <r>
    <x v="1"/>
    <s v="10313Libelle"/>
    <s v="70081Nom"/>
    <x v="7"/>
    <n v="9.3800000000000008"/>
    <x v="4"/>
  </r>
  <r>
    <x v="1"/>
    <s v="10313Libelle"/>
    <s v="70081Nom"/>
    <x v="8"/>
    <n v="11.870000000000003"/>
    <x v="4"/>
  </r>
  <r>
    <x v="1"/>
    <s v="10318Libelle"/>
    <s v="70955Nom"/>
    <x v="9"/>
    <n v="0.25"/>
    <x v="5"/>
  </r>
  <r>
    <x v="1"/>
    <s v="10318Libelle"/>
    <s v="70955Nom"/>
    <x v="10"/>
    <n v="7.5"/>
    <x v="5"/>
  </r>
  <r>
    <x v="1"/>
    <s v="10453Libelle"/>
    <s v="6388Nom"/>
    <x v="4"/>
    <n v="0.5"/>
    <x v="6"/>
  </r>
  <r>
    <x v="1"/>
    <s v="10453Libelle"/>
    <s v="6388Nom"/>
    <x v="11"/>
    <n v="6"/>
    <x v="6"/>
  </r>
  <r>
    <x v="1"/>
    <s v="10548Libelle"/>
    <s v="91135Nom"/>
    <x v="9"/>
    <n v="1"/>
    <x v="7"/>
  </r>
  <r>
    <x v="1"/>
    <s v="10548Libelle"/>
    <s v="91135Nom"/>
    <x v="10"/>
    <n v="11"/>
    <x v="7"/>
  </r>
  <r>
    <x v="1"/>
    <s v="10548Libelle"/>
    <s v="91135Nom"/>
    <x v="12"/>
    <n v="16.499999999999996"/>
    <x v="7"/>
  </r>
  <r>
    <x v="1"/>
    <s v="10606Libelle"/>
    <s v="12331Nom"/>
    <x v="13"/>
    <n v="4.5"/>
    <x v="8"/>
  </r>
  <r>
    <x v="1"/>
    <s v="1092Libelle"/>
    <s v="81458Nom"/>
    <x v="2"/>
    <n v="2"/>
    <x v="9"/>
  </r>
  <r>
    <x v="1"/>
    <s v="10965Libelle"/>
    <s v="31033Nom"/>
    <x v="14"/>
    <n v="71.500000000000028"/>
    <x v="10"/>
  </r>
  <r>
    <x v="1"/>
    <s v="11066Libelle"/>
    <s v="55445Nom"/>
    <x v="14"/>
    <n v="16.749999999999996"/>
    <x v="11"/>
  </r>
  <r>
    <x v="1"/>
    <s v="11107Libelle"/>
    <s v="58741Nom"/>
    <x v="6"/>
    <n v="0.25"/>
    <x v="12"/>
  </r>
  <r>
    <x v="1"/>
    <s v="11107Libelle"/>
    <s v="58741Nom"/>
    <x v="15"/>
    <n v="0.5"/>
    <x v="12"/>
  </r>
  <r>
    <x v="1"/>
    <s v="11335Libelle"/>
    <s v="81565Nom"/>
    <x v="16"/>
    <n v="51.499999999999986"/>
    <x v="13"/>
  </r>
  <r>
    <x v="1"/>
    <s v="11335Libelle"/>
    <s v="81565Nom"/>
    <x v="3"/>
    <n v="69"/>
    <x v="13"/>
  </r>
  <r>
    <x v="1"/>
    <s v="11335Libelle"/>
    <s v="81565Nom"/>
    <x v="4"/>
    <n v="42.250000000000007"/>
    <x v="13"/>
  </r>
  <r>
    <x v="1"/>
    <s v="11466Libelle"/>
    <s v="81458Nom"/>
    <x v="9"/>
    <n v="1"/>
    <x v="14"/>
  </r>
  <r>
    <x v="1"/>
    <s v="11466Libelle"/>
    <s v="81458Nom"/>
    <x v="10"/>
    <n v="7"/>
    <x v="14"/>
  </r>
  <r>
    <x v="1"/>
    <s v="11511Libelle"/>
    <s v="55445Nom"/>
    <x v="6"/>
    <n v="40.75"/>
    <x v="15"/>
  </r>
  <r>
    <x v="1"/>
    <s v="11598Libelle"/>
    <s v="50982Nom"/>
    <x v="4"/>
    <n v="19.499999999999996"/>
    <x v="16"/>
  </r>
  <r>
    <x v="1"/>
    <s v="11712Libelle"/>
    <s v="75258Nom"/>
    <x v="1"/>
    <n v="3"/>
    <x v="17"/>
  </r>
  <r>
    <x v="1"/>
    <s v="12106Libelle"/>
    <s v="61321Nom"/>
    <x v="6"/>
    <n v="4.1400000000000006"/>
    <x v="18"/>
  </r>
  <r>
    <x v="1"/>
    <s v="12106Libelle"/>
    <s v="61321Nom"/>
    <x v="13"/>
    <n v="19.86"/>
    <x v="18"/>
  </r>
  <r>
    <x v="1"/>
    <s v="12106Libelle"/>
    <s v="61321Nom"/>
    <x v="15"/>
    <n v="6.75"/>
    <x v="18"/>
  </r>
  <r>
    <x v="1"/>
    <s v="12244Libelle"/>
    <s v="50982Nom"/>
    <x v="0"/>
    <n v="16.389999999999997"/>
    <x v="19"/>
  </r>
  <r>
    <x v="1"/>
    <s v="12244Libelle"/>
    <s v="50982Nom"/>
    <x v="1"/>
    <n v="3.11"/>
    <x v="19"/>
  </r>
  <r>
    <x v="1"/>
    <s v="12327Libelle"/>
    <s v="55445Nom"/>
    <x v="2"/>
    <n v="2"/>
    <x v="20"/>
  </r>
  <r>
    <x v="1"/>
    <s v="12551Libelle"/>
    <s v="50982Nom"/>
    <x v="17"/>
    <n v="0.13"/>
    <x v="21"/>
  </r>
  <r>
    <x v="1"/>
    <s v="12551Libelle"/>
    <s v="50982Nom"/>
    <x v="18"/>
    <n v="11.370000000000001"/>
    <x v="21"/>
  </r>
  <r>
    <x v="1"/>
    <s v="12714Libelle"/>
    <s v="50982Nom"/>
    <x v="7"/>
    <n v="11.25"/>
    <x v="22"/>
  </r>
  <r>
    <x v="1"/>
    <s v="12962Libelle"/>
    <s v="55445Nom"/>
    <x v="0"/>
    <n v="14.499999999999996"/>
    <x v="23"/>
  </r>
  <r>
    <x v="1"/>
    <s v="13057Libelle"/>
    <s v="70955Nom"/>
    <x v="19"/>
    <n v="8.5"/>
    <x v="24"/>
  </r>
  <r>
    <x v="1"/>
    <s v="13261Libelle"/>
    <s v="84333Nom"/>
    <x v="14"/>
    <n v="0.75"/>
    <x v="25"/>
  </r>
  <r>
    <x v="1"/>
    <s v="13261Libelle"/>
    <s v="84333Nom"/>
    <x v="0"/>
    <n v="6.25"/>
    <x v="25"/>
  </r>
  <r>
    <x v="1"/>
    <s v="13722Libelle"/>
    <s v="57317Nom"/>
    <x v="14"/>
    <n v="0.25"/>
    <x v="26"/>
  </r>
  <r>
    <x v="1"/>
    <s v="13722Libelle"/>
    <s v="57317Nom"/>
    <x v="0"/>
    <n v="2.5"/>
    <x v="26"/>
  </r>
  <r>
    <x v="1"/>
    <s v="13977Libelle"/>
    <s v="50982Nom"/>
    <x v="1"/>
    <n v="9"/>
    <x v="27"/>
  </r>
  <r>
    <x v="1"/>
    <s v="1401Libelle"/>
    <s v="81458Nom"/>
    <x v="7"/>
    <n v="0.5"/>
    <x v="28"/>
  </r>
  <r>
    <x v="1"/>
    <s v="14077Libelle"/>
    <s v="35702Nom"/>
    <x v="20"/>
    <n v="1.75"/>
    <x v="29"/>
  </r>
  <r>
    <x v="1"/>
    <s v="14077Libelle"/>
    <s v="35702Nom"/>
    <x v="19"/>
    <n v="5.25"/>
    <x v="29"/>
  </r>
  <r>
    <x v="1"/>
    <s v="1409Libelle"/>
    <s v="67393Nom"/>
    <x v="0"/>
    <n v="5"/>
    <x v="30"/>
  </r>
  <r>
    <x v="1"/>
    <s v="14100Libelle"/>
    <s v="82254Nom"/>
    <x v="5"/>
    <n v="7.25"/>
    <x v="31"/>
  </r>
  <r>
    <x v="1"/>
    <s v="14166Libelle"/>
    <s v="84333Nom"/>
    <x v="4"/>
    <n v="0.5"/>
    <x v="32"/>
  </r>
  <r>
    <x v="1"/>
    <s v="14166Libelle"/>
    <s v="84333Nom"/>
    <x v="11"/>
    <n v="2.5"/>
    <x v="32"/>
  </r>
  <r>
    <x v="1"/>
    <s v="1452Libelle"/>
    <s v="62601Nom"/>
    <x v="21"/>
    <n v="2.75"/>
    <x v="33"/>
  </r>
  <r>
    <x v="1"/>
    <s v="1452Libelle"/>
    <s v="62601Nom"/>
    <x v="8"/>
    <n v="327.50000000000006"/>
    <x v="33"/>
  </r>
  <r>
    <x v="1"/>
    <s v="1452Libelle"/>
    <s v="62601Nom"/>
    <x v="17"/>
    <n v="10.25"/>
    <x v="33"/>
  </r>
  <r>
    <x v="1"/>
    <s v="1452Libelle"/>
    <s v="62601Nom"/>
    <x v="18"/>
    <n v="60.750000000000007"/>
    <x v="33"/>
  </r>
  <r>
    <x v="1"/>
    <s v="1452Libelle"/>
    <s v="62601Nom"/>
    <x v="10"/>
    <n v="12"/>
    <x v="33"/>
  </r>
  <r>
    <x v="1"/>
    <s v="1452Libelle"/>
    <s v="62601Nom"/>
    <x v="22"/>
    <n v="16"/>
    <x v="33"/>
  </r>
  <r>
    <x v="1"/>
    <s v="14807Libelle"/>
    <s v="33826Nom"/>
    <x v="19"/>
    <n v="1.25"/>
    <x v="34"/>
  </r>
  <r>
    <x v="1"/>
    <s v="15045Libelle"/>
    <s v="55445Nom"/>
    <x v="12"/>
    <n v="9"/>
    <x v="35"/>
  </r>
  <r>
    <x v="1"/>
    <s v="15045Libelle"/>
    <s v="55445Nom"/>
    <x v="14"/>
    <n v="1"/>
    <x v="35"/>
  </r>
  <r>
    <x v="1"/>
    <s v="15193Libelle"/>
    <s v="81565Nom"/>
    <x v="16"/>
    <n v="43.249999999999993"/>
    <x v="36"/>
  </r>
  <r>
    <x v="1"/>
    <s v="15193Libelle"/>
    <s v="81565Nom"/>
    <x v="3"/>
    <n v="26.75"/>
    <x v="36"/>
  </r>
  <r>
    <x v="1"/>
    <s v="15193Libelle"/>
    <s v="81565Nom"/>
    <x v="4"/>
    <n v="71.75"/>
    <x v="36"/>
  </r>
  <r>
    <x v="1"/>
    <s v="15193Libelle"/>
    <s v="81565Nom"/>
    <x v="11"/>
    <n v="51.249999999999993"/>
    <x v="36"/>
  </r>
  <r>
    <x v="1"/>
    <s v="15193Libelle"/>
    <s v="81565Nom"/>
    <x v="2"/>
    <n v="70.5"/>
    <x v="36"/>
  </r>
  <r>
    <x v="1"/>
    <s v="15193Libelle"/>
    <s v="81565Nom"/>
    <x v="19"/>
    <n v="6.75"/>
    <x v="36"/>
  </r>
  <r>
    <x v="1"/>
    <s v="15193Libelle"/>
    <s v="81565Nom"/>
    <x v="23"/>
    <n v="2"/>
    <x v="36"/>
  </r>
  <r>
    <x v="1"/>
    <s v="15391Libelle"/>
    <s v="84333Nom"/>
    <x v="5"/>
    <n v="0.5"/>
    <x v="37"/>
  </r>
  <r>
    <x v="1"/>
    <s v="15391Libelle"/>
    <s v="84333Nom"/>
    <x v="6"/>
    <n v="5.75"/>
    <x v="37"/>
  </r>
  <r>
    <x v="1"/>
    <s v="15419Libelle"/>
    <s v="65233Nom"/>
    <x v="4"/>
    <n v="9.25"/>
    <x v="38"/>
  </r>
  <r>
    <x v="1"/>
    <s v="15419Libelle"/>
    <s v="65233Nom"/>
    <x v="11"/>
    <n v="1"/>
    <x v="38"/>
  </r>
  <r>
    <x v="1"/>
    <s v="15444Libelle"/>
    <s v="87095Nom"/>
    <x v="23"/>
    <n v="13.5"/>
    <x v="39"/>
  </r>
  <r>
    <x v="1"/>
    <s v="15469Libelle"/>
    <s v="24506Nom"/>
    <x v="1"/>
    <n v="12.250000000000002"/>
    <x v="40"/>
  </r>
  <r>
    <x v="1"/>
    <s v="15469Libelle"/>
    <s v="24506Nom"/>
    <x v="5"/>
    <n v="18.499999999999996"/>
    <x v="40"/>
  </r>
  <r>
    <x v="1"/>
    <s v="15575Libelle"/>
    <s v="62822Nom"/>
    <x v="22"/>
    <n v="1.75"/>
    <x v="41"/>
  </r>
  <r>
    <x v="1"/>
    <s v="15620Libelle"/>
    <s v="62822Nom"/>
    <x v="7"/>
    <n v="1.5"/>
    <x v="42"/>
  </r>
  <r>
    <x v="1"/>
    <s v="15620Libelle"/>
    <s v="62822Nom"/>
    <x v="8"/>
    <n v="1.5"/>
    <x v="42"/>
  </r>
  <r>
    <x v="1"/>
    <s v="15620Libelle"/>
    <s v="62822Nom"/>
    <x v="18"/>
    <n v="12.499999999999996"/>
    <x v="42"/>
  </r>
  <r>
    <x v="1"/>
    <s v="15759Libelle"/>
    <s v="51686Nom"/>
    <x v="3"/>
    <n v="232.99999999999997"/>
    <x v="43"/>
  </r>
  <r>
    <x v="1"/>
    <s v="15759Libelle"/>
    <s v="51686Nom"/>
    <x v="4"/>
    <n v="170.51999999999998"/>
    <x v="43"/>
  </r>
  <r>
    <x v="1"/>
    <s v="15759Libelle"/>
    <s v="51686Nom"/>
    <x v="11"/>
    <n v="201.23"/>
    <x v="43"/>
  </r>
  <r>
    <x v="1"/>
    <s v="15759Libelle"/>
    <s v="51686Nom"/>
    <x v="2"/>
    <n v="10.000000000000004"/>
    <x v="43"/>
  </r>
  <r>
    <x v="1"/>
    <s v="15759Libelle"/>
    <s v="51686Nom"/>
    <x v="24"/>
    <n v="1.75"/>
    <x v="43"/>
  </r>
  <r>
    <x v="1"/>
    <s v="15759Libelle"/>
    <s v="51686Nom"/>
    <x v="20"/>
    <n v="11"/>
    <x v="43"/>
  </r>
  <r>
    <x v="1"/>
    <s v="15833Libelle"/>
    <s v="55445Nom"/>
    <x v="22"/>
    <n v="2.75"/>
    <x v="44"/>
  </r>
  <r>
    <x v="1"/>
    <s v="15833Libelle"/>
    <s v="55445Nom"/>
    <x v="12"/>
    <n v="2.75"/>
    <x v="44"/>
  </r>
  <r>
    <x v="1"/>
    <s v="15853Libelle"/>
    <s v="83398Nom"/>
    <x v="10"/>
    <n v="0.26"/>
    <x v="45"/>
  </r>
  <r>
    <x v="1"/>
    <s v="15853Libelle"/>
    <s v="83398Nom"/>
    <x v="22"/>
    <n v="0.74"/>
    <x v="45"/>
  </r>
  <r>
    <x v="1"/>
    <s v="16236Libelle"/>
    <s v="58741Nom"/>
    <x v="19"/>
    <n v="5.75"/>
    <x v="46"/>
  </r>
  <r>
    <x v="1"/>
    <s v="16654Libelle"/>
    <s v="70955Nom"/>
    <x v="11"/>
    <n v="1"/>
    <x v="47"/>
  </r>
  <r>
    <x v="1"/>
    <s v="16654Libelle"/>
    <s v="70955Nom"/>
    <x v="2"/>
    <n v="17.5"/>
    <x v="47"/>
  </r>
  <r>
    <x v="1"/>
    <s v="16903Libelle"/>
    <s v="62822Nom"/>
    <x v="5"/>
    <n v="0.69"/>
    <x v="48"/>
  </r>
  <r>
    <x v="1"/>
    <s v="16903Libelle"/>
    <s v="62822Nom"/>
    <x v="6"/>
    <n v="29.559999999999992"/>
    <x v="48"/>
  </r>
  <r>
    <x v="1"/>
    <s v="17042Libelle"/>
    <s v="17735Nom"/>
    <x v="0"/>
    <n v="79.25"/>
    <x v="49"/>
  </r>
  <r>
    <x v="1"/>
    <s v="17042Libelle"/>
    <s v="17735Nom"/>
    <x v="5"/>
    <n v="5.5"/>
    <x v="49"/>
  </r>
  <r>
    <x v="1"/>
    <s v="17135Libelle"/>
    <s v="81565Nom"/>
    <x v="3"/>
    <n v="6"/>
    <x v="50"/>
  </r>
  <r>
    <x v="1"/>
    <s v="17135Libelle"/>
    <s v="81565Nom"/>
    <x v="11"/>
    <n v="16"/>
    <x v="50"/>
  </r>
  <r>
    <x v="1"/>
    <s v="17135Libelle"/>
    <s v="81565Nom"/>
    <x v="20"/>
    <n v="4.5"/>
    <x v="50"/>
  </r>
  <r>
    <x v="1"/>
    <s v="17135Libelle"/>
    <s v="81565Nom"/>
    <x v="19"/>
    <n v="4"/>
    <x v="50"/>
  </r>
  <r>
    <x v="1"/>
    <s v="17135Libelle"/>
    <s v="81565Nom"/>
    <x v="23"/>
    <n v="2"/>
    <x v="50"/>
  </r>
  <r>
    <x v="1"/>
    <s v="17135Libelle"/>
    <s v="81565Nom"/>
    <x v="21"/>
    <n v="2"/>
    <x v="50"/>
  </r>
  <r>
    <x v="1"/>
    <s v="17135Libelle"/>
    <s v="81565Nom"/>
    <x v="8"/>
    <n v="15.750000000000002"/>
    <x v="50"/>
  </r>
  <r>
    <x v="1"/>
    <s v="17135Libelle"/>
    <s v="81565Nom"/>
    <x v="9"/>
    <n v="0.75"/>
    <x v="50"/>
  </r>
  <r>
    <x v="1"/>
    <s v="17135Libelle"/>
    <s v="81565Nom"/>
    <x v="10"/>
    <n v="5.5"/>
    <x v="50"/>
  </r>
  <r>
    <x v="1"/>
    <s v="17135Libelle"/>
    <s v="81565Nom"/>
    <x v="14"/>
    <n v="2"/>
    <x v="50"/>
  </r>
  <r>
    <x v="1"/>
    <s v="17135Libelle"/>
    <s v="81565Nom"/>
    <x v="0"/>
    <n v="10.75"/>
    <x v="50"/>
  </r>
  <r>
    <x v="1"/>
    <s v="17135Libelle"/>
    <s v="81565Nom"/>
    <x v="1"/>
    <n v="1"/>
    <x v="50"/>
  </r>
  <r>
    <x v="1"/>
    <s v="17135Libelle"/>
    <s v="81565Nom"/>
    <x v="5"/>
    <n v="2"/>
    <x v="50"/>
  </r>
  <r>
    <x v="1"/>
    <s v="17135Libelle"/>
    <s v="81565Nom"/>
    <x v="6"/>
    <n v="1.5"/>
    <x v="50"/>
  </r>
  <r>
    <x v="1"/>
    <s v="17135Libelle"/>
    <s v="81565Nom"/>
    <x v="13"/>
    <n v="0.5"/>
    <x v="50"/>
  </r>
  <r>
    <x v="1"/>
    <s v="17323Libelle"/>
    <s v="15357Nom"/>
    <x v="19"/>
    <n v="1.5"/>
    <x v="51"/>
  </r>
  <r>
    <x v="1"/>
    <s v="17375Libelle"/>
    <s v="81458Nom"/>
    <x v="1"/>
    <n v="8.4999999999999982"/>
    <x v="52"/>
  </r>
  <r>
    <x v="1"/>
    <s v="17400Libelle"/>
    <s v="6388Nom"/>
    <x v="6"/>
    <n v="1.5"/>
    <x v="53"/>
  </r>
  <r>
    <x v="1"/>
    <s v="17535Libelle"/>
    <s v="64620Nom"/>
    <x v="0"/>
    <n v="1.25"/>
    <x v="54"/>
  </r>
  <r>
    <x v="1"/>
    <s v="17991Libelle"/>
    <s v="20435Nom"/>
    <x v="14"/>
    <n v="3.5"/>
    <x v="55"/>
  </r>
  <r>
    <x v="1"/>
    <s v="17991Libelle"/>
    <s v="20435Nom"/>
    <x v="0"/>
    <n v="4"/>
    <x v="55"/>
  </r>
  <r>
    <x v="1"/>
    <s v="18057Libelle"/>
    <s v="81458Nom"/>
    <x v="12"/>
    <n v="3"/>
    <x v="56"/>
  </r>
  <r>
    <x v="1"/>
    <s v="18666Libelle"/>
    <s v="50982Nom"/>
    <x v="14"/>
    <n v="1.25"/>
    <x v="57"/>
  </r>
  <r>
    <x v="1"/>
    <s v="18759Libelle"/>
    <s v="15357Nom"/>
    <x v="4"/>
    <n v="2.25"/>
    <x v="58"/>
  </r>
  <r>
    <x v="1"/>
    <s v="19107Libelle"/>
    <s v="55060Nom"/>
    <x v="0"/>
    <n v="27.999999999999996"/>
    <x v="59"/>
  </r>
  <r>
    <x v="1"/>
    <s v="19107Libelle"/>
    <s v="55060Nom"/>
    <x v="1"/>
    <n v="38.749999999999993"/>
    <x v="59"/>
  </r>
  <r>
    <x v="1"/>
    <s v="19107Libelle"/>
    <s v="55060Nom"/>
    <x v="5"/>
    <n v="34.560000000000009"/>
    <x v="59"/>
  </r>
  <r>
    <x v="1"/>
    <s v="19107Libelle"/>
    <s v="55060Nom"/>
    <x v="6"/>
    <n v="106.43000000000002"/>
    <x v="59"/>
  </r>
  <r>
    <x v="1"/>
    <s v="19107Libelle"/>
    <s v="55060Nom"/>
    <x v="13"/>
    <n v="204.26000000000002"/>
    <x v="59"/>
  </r>
  <r>
    <x v="1"/>
    <s v="19107Libelle"/>
    <s v="55060Nom"/>
    <x v="15"/>
    <n v="143.03999999999996"/>
    <x v="59"/>
  </r>
  <r>
    <x v="1"/>
    <s v="19107Libelle"/>
    <s v="55060Nom"/>
    <x v="25"/>
    <n v="6.4599999999999991"/>
    <x v="59"/>
  </r>
  <r>
    <x v="1"/>
    <s v="19490Libelle"/>
    <s v="6388Nom"/>
    <x v="0"/>
    <n v="0.92999999999999994"/>
    <x v="60"/>
  </r>
  <r>
    <x v="1"/>
    <s v="19490Libelle"/>
    <s v="6388Nom"/>
    <x v="1"/>
    <n v="0.32"/>
    <x v="60"/>
  </r>
  <r>
    <x v="1"/>
    <s v="19639Libelle"/>
    <s v="51686Nom"/>
    <x v="18"/>
    <n v="3.5"/>
    <x v="61"/>
  </r>
  <r>
    <x v="1"/>
    <s v="19716Libelle"/>
    <s v="70955Nom"/>
    <x v="10"/>
    <n v="1.8800000000000003"/>
    <x v="62"/>
  </r>
  <r>
    <x v="1"/>
    <s v="19716Libelle"/>
    <s v="70955Nom"/>
    <x v="22"/>
    <n v="4.87"/>
    <x v="62"/>
  </r>
  <r>
    <x v="1"/>
    <s v="19716Libelle"/>
    <s v="70955Nom"/>
    <x v="12"/>
    <n v="0.5"/>
    <x v="62"/>
  </r>
  <r>
    <x v="1"/>
    <s v="19716Libelle"/>
    <s v="70955Nom"/>
    <x v="6"/>
    <n v="16.14"/>
    <x v="62"/>
  </r>
  <r>
    <x v="1"/>
    <s v="19716Libelle"/>
    <s v="70955Nom"/>
    <x v="13"/>
    <n v="10.36"/>
    <x v="62"/>
  </r>
  <r>
    <x v="1"/>
    <s v="19852Libelle"/>
    <s v="22589Nom"/>
    <x v="8"/>
    <n v="9"/>
    <x v="63"/>
  </r>
  <r>
    <x v="1"/>
    <s v="1986Libelle"/>
    <s v="15357Nom"/>
    <x v="4"/>
    <n v="19.749999999999996"/>
    <x v="64"/>
  </r>
  <r>
    <x v="1"/>
    <s v="20010Libelle"/>
    <s v="19857Nom"/>
    <x v="2"/>
    <n v="1"/>
    <x v="65"/>
  </r>
  <r>
    <x v="1"/>
    <s v="20010Libelle"/>
    <s v="19857Nom"/>
    <x v="23"/>
    <n v="1"/>
    <x v="65"/>
  </r>
  <r>
    <x v="1"/>
    <s v="2016Libelle"/>
    <s v="50982Nom"/>
    <x v="2"/>
    <n v="4"/>
    <x v="66"/>
  </r>
  <r>
    <x v="1"/>
    <s v="20288Libelle"/>
    <s v="55445Nom"/>
    <x v="3"/>
    <n v="12.25"/>
    <x v="67"/>
  </r>
  <r>
    <x v="1"/>
    <s v="20288Libelle"/>
    <s v="55445Nom"/>
    <x v="4"/>
    <n v="2.6999999999999997"/>
    <x v="67"/>
  </r>
  <r>
    <x v="1"/>
    <s v="20306Libelle"/>
    <s v="50982Nom"/>
    <x v="11"/>
    <n v="1"/>
    <x v="68"/>
  </r>
  <r>
    <x v="1"/>
    <s v="20306Libelle"/>
    <s v="50982Nom"/>
    <x v="2"/>
    <n v="33.75"/>
    <x v="68"/>
  </r>
  <r>
    <x v="1"/>
    <s v="20306Libelle"/>
    <s v="50982Nom"/>
    <x v="24"/>
    <n v="1.25"/>
    <x v="68"/>
  </r>
  <r>
    <x v="1"/>
    <s v="20329Libelle"/>
    <s v="332Nom"/>
    <x v="8"/>
    <n v="3.4999999999999996"/>
    <x v="69"/>
  </r>
  <r>
    <x v="1"/>
    <s v="20329Libelle"/>
    <s v="332Nom"/>
    <x v="17"/>
    <n v="2.5"/>
    <x v="69"/>
  </r>
  <r>
    <x v="1"/>
    <s v="20383Libelle"/>
    <s v="52462Nom"/>
    <x v="6"/>
    <n v="1.3899999999999997"/>
    <x v="70"/>
  </r>
  <r>
    <x v="1"/>
    <s v="20383Libelle"/>
    <s v="52462Nom"/>
    <x v="13"/>
    <n v="3.61"/>
    <x v="70"/>
  </r>
  <r>
    <x v="1"/>
    <s v="20383Libelle"/>
    <s v="52462Nom"/>
    <x v="15"/>
    <n v="18.639999999999997"/>
    <x v="70"/>
  </r>
  <r>
    <x v="1"/>
    <s v="20383Libelle"/>
    <s v="52462Nom"/>
    <x v="25"/>
    <n v="14.61"/>
    <x v="70"/>
  </r>
  <r>
    <x v="1"/>
    <s v="203Libelle"/>
    <s v="50982Nom"/>
    <x v="3"/>
    <n v="18.5"/>
    <x v="71"/>
  </r>
  <r>
    <x v="1"/>
    <s v="203Libelle"/>
    <s v="50982Nom"/>
    <x v="4"/>
    <n v="6"/>
    <x v="71"/>
  </r>
  <r>
    <x v="1"/>
    <s v="203Libelle"/>
    <s v="50982Nom"/>
    <x v="11"/>
    <n v="8.25"/>
    <x v="71"/>
  </r>
  <r>
    <x v="1"/>
    <s v="203Libelle"/>
    <s v="50982Nom"/>
    <x v="24"/>
    <n v="0.5"/>
    <x v="71"/>
  </r>
  <r>
    <x v="1"/>
    <s v="20431Libelle"/>
    <s v="62822Nom"/>
    <x v="6"/>
    <n v="0.92999999999999994"/>
    <x v="72"/>
  </r>
  <r>
    <x v="1"/>
    <s v="20431Libelle"/>
    <s v="62822Nom"/>
    <x v="13"/>
    <n v="0.32"/>
    <x v="72"/>
  </r>
  <r>
    <x v="1"/>
    <s v="20463Libelle"/>
    <s v="50982Nom"/>
    <x v="13"/>
    <n v="0.5"/>
    <x v="73"/>
  </r>
  <r>
    <x v="1"/>
    <s v="20566Libelle"/>
    <s v="37515Nom"/>
    <x v="6"/>
    <n v="3"/>
    <x v="74"/>
  </r>
  <r>
    <x v="1"/>
    <s v="20665Libelle"/>
    <s v="15357Nom"/>
    <x v="6"/>
    <n v="3.03"/>
    <x v="75"/>
  </r>
  <r>
    <x v="1"/>
    <s v="20665Libelle"/>
    <s v="15357Nom"/>
    <x v="13"/>
    <n v="5.97"/>
    <x v="75"/>
  </r>
  <r>
    <x v="1"/>
    <s v="206Libelle"/>
    <s v="6388Nom"/>
    <x v="6"/>
    <n v="3"/>
    <x v="76"/>
  </r>
  <r>
    <x v="1"/>
    <s v="208Libelle"/>
    <s v="81458Nom"/>
    <x v="12"/>
    <n v="3"/>
    <x v="77"/>
  </r>
  <r>
    <x v="1"/>
    <s v="21138Libelle"/>
    <s v="55445Nom"/>
    <x v="22"/>
    <n v="10.500000000000002"/>
    <x v="78"/>
  </r>
  <r>
    <x v="1"/>
    <s v="21138Libelle"/>
    <s v="55445Nom"/>
    <x v="12"/>
    <n v="1"/>
    <x v="78"/>
  </r>
  <r>
    <x v="1"/>
    <s v="21257Libelle"/>
    <s v="20435Nom"/>
    <x v="2"/>
    <n v="19"/>
    <x v="79"/>
  </r>
  <r>
    <x v="1"/>
    <s v="21307Libelle"/>
    <s v="89837Nom"/>
    <x v="4"/>
    <n v="20.189999999999998"/>
    <x v="80"/>
  </r>
  <r>
    <x v="1"/>
    <s v="21307Libelle"/>
    <s v="89837Nom"/>
    <x v="11"/>
    <n v="41.559999999999995"/>
    <x v="80"/>
  </r>
  <r>
    <x v="1"/>
    <s v="21354Libelle"/>
    <s v="15357Nom"/>
    <x v="5"/>
    <n v="0.5"/>
    <x v="81"/>
  </r>
  <r>
    <x v="1"/>
    <s v="21354Libelle"/>
    <s v="15357Nom"/>
    <x v="13"/>
    <n v="15"/>
    <x v="81"/>
  </r>
  <r>
    <x v="1"/>
    <s v="21668Libelle"/>
    <s v="55445Nom"/>
    <x v="3"/>
    <n v="13.750000000000002"/>
    <x v="82"/>
  </r>
  <r>
    <x v="1"/>
    <s v="21778Libelle"/>
    <s v="65797Nom"/>
    <x v="23"/>
    <n v="2.5"/>
    <x v="83"/>
  </r>
  <r>
    <x v="1"/>
    <s v="21778Libelle"/>
    <s v="65797Nom"/>
    <x v="7"/>
    <n v="15.740000000000004"/>
    <x v="83"/>
  </r>
  <r>
    <x v="1"/>
    <s v="21778Libelle"/>
    <s v="65797Nom"/>
    <x v="8"/>
    <n v="16.759999999999998"/>
    <x v="83"/>
  </r>
  <r>
    <x v="1"/>
    <s v="219Libelle"/>
    <s v="31302Nom"/>
    <x v="0"/>
    <n v="16.5"/>
    <x v="84"/>
  </r>
  <r>
    <x v="1"/>
    <s v="219Libelle"/>
    <s v="31302Nom"/>
    <x v="5"/>
    <n v="134.88"/>
    <x v="84"/>
  </r>
  <r>
    <x v="1"/>
    <s v="219Libelle"/>
    <s v="31302Nom"/>
    <x v="6"/>
    <n v="185.12"/>
    <x v="84"/>
  </r>
  <r>
    <x v="1"/>
    <s v="219Libelle"/>
    <s v="31302Nom"/>
    <x v="13"/>
    <n v="26"/>
    <x v="84"/>
  </r>
  <r>
    <x v="1"/>
    <s v="219Libelle"/>
    <s v="31302Nom"/>
    <x v="15"/>
    <n v="0.5"/>
    <x v="84"/>
  </r>
  <r>
    <x v="1"/>
    <s v="219Libelle"/>
    <s v="31302Nom"/>
    <x v="25"/>
    <n v="0.5"/>
    <x v="84"/>
  </r>
  <r>
    <x v="1"/>
    <s v="22068Libelle"/>
    <s v="55445Nom"/>
    <x v="4"/>
    <n v="2"/>
    <x v="85"/>
  </r>
  <r>
    <x v="1"/>
    <s v="22072Libelle"/>
    <s v="62822Nom"/>
    <x v="7"/>
    <n v="18.009999999999998"/>
    <x v="86"/>
  </r>
  <r>
    <x v="1"/>
    <s v="22072Libelle"/>
    <s v="62822Nom"/>
    <x v="8"/>
    <n v="1.24"/>
    <x v="86"/>
  </r>
  <r>
    <x v="1"/>
    <s v="22424Libelle"/>
    <s v="41312Nom"/>
    <x v="15"/>
    <n v="0.26"/>
    <x v="87"/>
  </r>
  <r>
    <x v="1"/>
    <s v="22424Libelle"/>
    <s v="41312Nom"/>
    <x v="25"/>
    <n v="0.24"/>
    <x v="87"/>
  </r>
  <r>
    <x v="1"/>
    <s v="22424Libelle"/>
    <s v="99751Nom"/>
    <x v="18"/>
    <n v="7"/>
    <x v="88"/>
  </r>
  <r>
    <x v="1"/>
    <s v="2252Libelle"/>
    <s v="65233Nom"/>
    <x v="19"/>
    <n v="5.75"/>
    <x v="89"/>
  </r>
  <r>
    <x v="1"/>
    <s v="2252Libelle"/>
    <s v="65233Nom"/>
    <x v="23"/>
    <n v="1.25"/>
    <x v="89"/>
  </r>
  <r>
    <x v="1"/>
    <s v="22682Libelle"/>
    <s v="89430Nom"/>
    <x v="8"/>
    <n v="8"/>
    <x v="90"/>
  </r>
  <r>
    <x v="1"/>
    <s v="22710Libelle"/>
    <s v="55445Nom"/>
    <x v="20"/>
    <n v="1.7499999999999998"/>
    <x v="91"/>
  </r>
  <r>
    <x v="1"/>
    <s v="22710Libelle"/>
    <s v="55445Nom"/>
    <x v="19"/>
    <n v="5.5"/>
    <x v="91"/>
  </r>
  <r>
    <x v="1"/>
    <s v="22739Libelle"/>
    <s v="55445Nom"/>
    <x v="15"/>
    <n v="7"/>
    <x v="92"/>
  </r>
  <r>
    <x v="1"/>
    <s v="22843Libelle"/>
    <s v="81565Nom"/>
    <x v="4"/>
    <n v="59.890000000000008"/>
    <x v="93"/>
  </r>
  <r>
    <x v="1"/>
    <s v="22843Libelle"/>
    <s v="81565Nom"/>
    <x v="11"/>
    <n v="84.360000000000014"/>
    <x v="93"/>
  </r>
  <r>
    <x v="1"/>
    <s v="22843Libelle"/>
    <s v="81565Nom"/>
    <x v="2"/>
    <n v="29.25"/>
    <x v="93"/>
  </r>
  <r>
    <x v="1"/>
    <s v="22843Libelle"/>
    <s v="81565Nom"/>
    <x v="24"/>
    <n v="129"/>
    <x v="93"/>
  </r>
  <r>
    <x v="1"/>
    <s v="22843Libelle"/>
    <s v="81565Nom"/>
    <x v="20"/>
    <n v="103.74999999999999"/>
    <x v="93"/>
  </r>
  <r>
    <x v="1"/>
    <s v="22843Libelle"/>
    <s v="81565Nom"/>
    <x v="19"/>
    <n v="108.25"/>
    <x v="93"/>
  </r>
  <r>
    <x v="1"/>
    <s v="22843Libelle"/>
    <s v="81565Nom"/>
    <x v="23"/>
    <n v="252.45"/>
    <x v="93"/>
  </r>
  <r>
    <x v="1"/>
    <s v="22843Libelle"/>
    <s v="81565Nom"/>
    <x v="21"/>
    <n v="9.5"/>
    <x v="93"/>
  </r>
  <r>
    <x v="1"/>
    <s v="22843Libelle"/>
    <s v="81565Nom"/>
    <x v="26"/>
    <n v="94.5"/>
    <x v="93"/>
  </r>
  <r>
    <x v="1"/>
    <s v="22843Libelle"/>
    <s v="81565Nom"/>
    <x v="7"/>
    <n v="87.160000000000025"/>
    <x v="93"/>
  </r>
  <r>
    <x v="1"/>
    <s v="22843Libelle"/>
    <s v="81565Nom"/>
    <x v="8"/>
    <n v="139.84"/>
    <x v="93"/>
  </r>
  <r>
    <x v="1"/>
    <s v="22843Libelle"/>
    <s v="81565Nom"/>
    <x v="17"/>
    <n v="97.5"/>
    <x v="93"/>
  </r>
  <r>
    <x v="1"/>
    <s v="22843Libelle"/>
    <s v="81565Nom"/>
    <x v="18"/>
    <n v="739.4200000000003"/>
    <x v="93"/>
  </r>
  <r>
    <x v="1"/>
    <s v="22843Libelle"/>
    <s v="81565Nom"/>
    <x v="9"/>
    <n v="481.58000000000004"/>
    <x v="93"/>
  </r>
  <r>
    <x v="1"/>
    <s v="22843Libelle"/>
    <s v="81565Nom"/>
    <x v="10"/>
    <n v="503.9"/>
    <x v="93"/>
  </r>
  <r>
    <x v="1"/>
    <s v="22843Libelle"/>
    <s v="81565Nom"/>
    <x v="22"/>
    <n v="117.84999999999994"/>
    <x v="93"/>
  </r>
  <r>
    <x v="1"/>
    <s v="22843Libelle"/>
    <s v="81565Nom"/>
    <x v="12"/>
    <n v="57.750000000000007"/>
    <x v="93"/>
  </r>
  <r>
    <x v="1"/>
    <s v="22843Libelle"/>
    <s v="81565Nom"/>
    <x v="14"/>
    <n v="320.24999999999994"/>
    <x v="93"/>
  </r>
  <r>
    <x v="1"/>
    <s v="22843Libelle"/>
    <s v="81565Nom"/>
    <x v="0"/>
    <n v="171.42999999999998"/>
    <x v="93"/>
  </r>
  <r>
    <x v="1"/>
    <s v="22843Libelle"/>
    <s v="81565Nom"/>
    <x v="1"/>
    <n v="31.569999999999979"/>
    <x v="93"/>
  </r>
  <r>
    <x v="1"/>
    <s v="22843Libelle"/>
    <s v="81565Nom"/>
    <x v="5"/>
    <n v="29.44"/>
    <x v="93"/>
  </r>
  <r>
    <x v="1"/>
    <s v="22843Libelle"/>
    <s v="81565Nom"/>
    <x v="6"/>
    <n v="114.75999999999992"/>
    <x v="93"/>
  </r>
  <r>
    <x v="1"/>
    <s v="22843Libelle"/>
    <s v="81565Nom"/>
    <x v="13"/>
    <n v="246.0499999999999"/>
    <x v="93"/>
  </r>
  <r>
    <x v="1"/>
    <s v="22843Libelle"/>
    <s v="81565Nom"/>
    <x v="15"/>
    <n v="72.050000000000011"/>
    <x v="93"/>
  </r>
  <r>
    <x v="1"/>
    <s v="22843Libelle"/>
    <s v="81565Nom"/>
    <x v="25"/>
    <n v="13.2"/>
    <x v="93"/>
  </r>
  <r>
    <x v="1"/>
    <s v="23106Libelle"/>
    <s v="59208Nom"/>
    <x v="11"/>
    <n v="4.5"/>
    <x v="94"/>
  </r>
  <r>
    <x v="1"/>
    <s v="23292Libelle"/>
    <s v="50982Nom"/>
    <x v="11"/>
    <n v="25.5"/>
    <x v="95"/>
  </r>
  <r>
    <x v="1"/>
    <s v="23465Libelle"/>
    <s v="50982Nom"/>
    <x v="24"/>
    <n v="14"/>
    <x v="96"/>
  </r>
  <r>
    <x v="1"/>
    <s v="23660Libelle"/>
    <s v="15334Nom"/>
    <x v="20"/>
    <n v="2.5"/>
    <x v="97"/>
  </r>
  <r>
    <x v="1"/>
    <s v="23660Libelle"/>
    <s v="15334Nom"/>
    <x v="19"/>
    <n v="7.5"/>
    <x v="97"/>
  </r>
  <r>
    <x v="1"/>
    <s v="23771Libelle"/>
    <s v="70081Nom"/>
    <x v="26"/>
    <n v="10.5"/>
    <x v="98"/>
  </r>
  <r>
    <x v="1"/>
    <s v="23845Libelle"/>
    <s v="39433Nom"/>
    <x v="12"/>
    <n v="0.5"/>
    <x v="99"/>
  </r>
  <r>
    <x v="1"/>
    <s v="24224Libelle"/>
    <s v="81458Nom"/>
    <x v="1"/>
    <n v="1.5"/>
    <x v="100"/>
  </r>
  <r>
    <x v="1"/>
    <s v="24574Libelle"/>
    <s v="24506Nom"/>
    <x v="10"/>
    <n v="0.63"/>
    <x v="101"/>
  </r>
  <r>
    <x v="1"/>
    <s v="24574Libelle"/>
    <s v="24506Nom"/>
    <x v="22"/>
    <n v="1.87"/>
    <x v="101"/>
  </r>
  <r>
    <x v="1"/>
    <s v="24574Libelle"/>
    <s v="24506Nom"/>
    <x v="14"/>
    <n v="19.75"/>
    <x v="101"/>
  </r>
  <r>
    <x v="1"/>
    <s v="24574Libelle"/>
    <s v="24506Nom"/>
    <x v="1"/>
    <n v="1.5"/>
    <x v="101"/>
  </r>
  <r>
    <x v="1"/>
    <s v="24574Libelle"/>
    <s v="24506Nom"/>
    <x v="5"/>
    <n v="10.25"/>
    <x v="101"/>
  </r>
  <r>
    <x v="1"/>
    <s v="24574Libelle"/>
    <s v="24506Nom"/>
    <x v="6"/>
    <n v="43.500000000000007"/>
    <x v="101"/>
  </r>
  <r>
    <x v="1"/>
    <s v="24626Libelle"/>
    <s v="50982Nom"/>
    <x v="5"/>
    <n v="6.19"/>
    <x v="102"/>
  </r>
  <r>
    <x v="1"/>
    <s v="24626Libelle"/>
    <s v="50982Nom"/>
    <x v="6"/>
    <n v="13.31"/>
    <x v="102"/>
  </r>
  <r>
    <x v="1"/>
    <s v="2478Libelle"/>
    <s v="55445Nom"/>
    <x v="3"/>
    <n v="10.749999999999998"/>
    <x v="103"/>
  </r>
  <r>
    <x v="1"/>
    <s v="2478Libelle"/>
    <s v="55445Nom"/>
    <x v="4"/>
    <n v="2.6999999999999997"/>
    <x v="103"/>
  </r>
  <r>
    <x v="1"/>
    <s v="2520Libelle"/>
    <s v="82012Nom"/>
    <x v="15"/>
    <n v="6"/>
    <x v="104"/>
  </r>
  <r>
    <x v="1"/>
    <s v="25300Libelle"/>
    <s v="37761Nom"/>
    <x v="1"/>
    <n v="10"/>
    <x v="105"/>
  </r>
  <r>
    <x v="1"/>
    <s v="25324Libelle"/>
    <s v="89618Nom"/>
    <x v="4"/>
    <n v="0.13"/>
    <x v="106"/>
  </r>
  <r>
    <x v="1"/>
    <s v="25324Libelle"/>
    <s v="89618Nom"/>
    <x v="11"/>
    <n v="3.37"/>
    <x v="106"/>
  </r>
  <r>
    <x v="1"/>
    <s v="25365Libelle"/>
    <s v="55445Nom"/>
    <x v="22"/>
    <n v="30"/>
    <x v="107"/>
  </r>
  <r>
    <x v="1"/>
    <s v="25365Libelle"/>
    <s v="55445Nom"/>
    <x v="12"/>
    <n v="49.25"/>
    <x v="107"/>
  </r>
  <r>
    <x v="1"/>
    <s v="25372Libelle"/>
    <s v="84333Nom"/>
    <x v="2"/>
    <n v="0.5"/>
    <x v="108"/>
  </r>
  <r>
    <x v="1"/>
    <s v="25455Libelle"/>
    <s v="24506Nom"/>
    <x v="6"/>
    <n v="1.25"/>
    <x v="109"/>
  </r>
  <r>
    <x v="1"/>
    <s v="25481Libelle"/>
    <s v="8836Nom"/>
    <x v="10"/>
    <n v="11.75"/>
    <x v="110"/>
  </r>
  <r>
    <x v="1"/>
    <s v="25481Libelle"/>
    <s v="8836Nom"/>
    <x v="22"/>
    <n v="49.749999999999993"/>
    <x v="110"/>
  </r>
  <r>
    <x v="1"/>
    <s v="25481Libelle"/>
    <s v="8836Nom"/>
    <x v="14"/>
    <n v="19.999999999999993"/>
    <x v="110"/>
  </r>
  <r>
    <x v="1"/>
    <s v="25487Libelle"/>
    <s v="33269Nom"/>
    <x v="20"/>
    <n v="4"/>
    <x v="111"/>
  </r>
  <r>
    <x v="1"/>
    <s v="25540Libelle"/>
    <s v="50982Nom"/>
    <x v="8"/>
    <n v="18"/>
    <x v="112"/>
  </r>
  <r>
    <x v="1"/>
    <s v="25540Libelle"/>
    <s v="50982Nom"/>
    <x v="17"/>
    <n v="4.5"/>
    <x v="112"/>
  </r>
  <r>
    <x v="1"/>
    <s v="2561Libelle"/>
    <s v="81565Nom"/>
    <x v="4"/>
    <n v="1.5"/>
    <x v="113"/>
  </r>
  <r>
    <x v="1"/>
    <s v="25704Libelle"/>
    <s v="50982Nom"/>
    <x v="1"/>
    <n v="7"/>
    <x v="114"/>
  </r>
  <r>
    <x v="1"/>
    <s v="25846Libelle"/>
    <s v="24506Nom"/>
    <x v="15"/>
    <n v="0.38"/>
    <x v="115"/>
  </r>
  <r>
    <x v="1"/>
    <s v="25846Libelle"/>
    <s v="24506Nom"/>
    <x v="25"/>
    <n v="0.37"/>
    <x v="115"/>
  </r>
  <r>
    <x v="1"/>
    <s v="25855Libelle"/>
    <s v="50982Nom"/>
    <x v="0"/>
    <n v="20.569999999999997"/>
    <x v="116"/>
  </r>
  <r>
    <x v="1"/>
    <s v="25855Libelle"/>
    <s v="50982Nom"/>
    <x v="1"/>
    <n v="11.68"/>
    <x v="116"/>
  </r>
  <r>
    <x v="1"/>
    <s v="25855Libelle"/>
    <s v="50982Nom"/>
    <x v="5"/>
    <n v="4.5"/>
    <x v="116"/>
  </r>
  <r>
    <x v="1"/>
    <s v="25895Libelle"/>
    <s v="15357Nom"/>
    <x v="23"/>
    <n v="11"/>
    <x v="117"/>
  </r>
  <r>
    <x v="1"/>
    <s v="2618Libelle"/>
    <s v="55445Nom"/>
    <x v="22"/>
    <n v="22.249999999999996"/>
    <x v="118"/>
  </r>
  <r>
    <x v="1"/>
    <s v="26212Libelle"/>
    <s v="62822Nom"/>
    <x v="13"/>
    <n v="10.5"/>
    <x v="119"/>
  </r>
  <r>
    <x v="1"/>
    <s v="26290Libelle"/>
    <s v="37761Nom"/>
    <x v="6"/>
    <n v="0.57000000000000006"/>
    <x v="120"/>
  </r>
  <r>
    <x v="1"/>
    <s v="26290Libelle"/>
    <s v="37761Nom"/>
    <x v="13"/>
    <n v="0.18"/>
    <x v="120"/>
  </r>
  <r>
    <x v="1"/>
    <s v="26355Libelle"/>
    <s v="55445Nom"/>
    <x v="13"/>
    <n v="0.5"/>
    <x v="121"/>
  </r>
  <r>
    <x v="1"/>
    <s v="26355Libelle"/>
    <s v="55445Nom"/>
    <x v="15"/>
    <n v="5"/>
    <x v="121"/>
  </r>
  <r>
    <x v="1"/>
    <s v="26435Libelle"/>
    <s v="20435Nom"/>
    <x v="7"/>
    <n v="1"/>
    <x v="122"/>
  </r>
  <r>
    <x v="1"/>
    <s v="26435Libelle"/>
    <s v="20435Nom"/>
    <x v="8"/>
    <n v="4.25"/>
    <x v="122"/>
  </r>
  <r>
    <x v="1"/>
    <s v="26601Libelle"/>
    <s v="84333Nom"/>
    <x v="4"/>
    <n v="13.5"/>
    <x v="123"/>
  </r>
  <r>
    <x v="1"/>
    <s v="26601Libelle"/>
    <s v="84333Nom"/>
    <x v="11"/>
    <n v="32.999999999999993"/>
    <x v="123"/>
  </r>
  <r>
    <x v="1"/>
    <s v="26601Libelle"/>
    <s v="84333Nom"/>
    <x v="2"/>
    <n v="12.000000000000002"/>
    <x v="123"/>
  </r>
  <r>
    <x v="1"/>
    <s v="26607Libelle"/>
    <s v="55060Nom"/>
    <x v="12"/>
    <n v="10.750000000000004"/>
    <x v="124"/>
  </r>
  <r>
    <x v="1"/>
    <s v="26607Libelle"/>
    <s v="55060Nom"/>
    <x v="14"/>
    <n v="102.74999999999994"/>
    <x v="124"/>
  </r>
  <r>
    <x v="1"/>
    <s v="26607Libelle"/>
    <s v="55060Nom"/>
    <x v="0"/>
    <n v="109.24999999999999"/>
    <x v="124"/>
  </r>
  <r>
    <x v="1"/>
    <s v="26607Libelle"/>
    <s v="55060Nom"/>
    <x v="1"/>
    <n v="22.75"/>
    <x v="124"/>
  </r>
  <r>
    <x v="1"/>
    <s v="26607Libelle"/>
    <s v="55060Nom"/>
    <x v="5"/>
    <n v="113"/>
    <x v="124"/>
  </r>
  <r>
    <x v="1"/>
    <s v="26607Libelle"/>
    <s v="55060Nom"/>
    <x v="6"/>
    <n v="305.41999999999996"/>
    <x v="124"/>
  </r>
  <r>
    <x v="1"/>
    <s v="26607Libelle"/>
    <s v="55060Nom"/>
    <x v="13"/>
    <n v="305.08000000000004"/>
    <x v="124"/>
  </r>
  <r>
    <x v="1"/>
    <s v="26607Libelle"/>
    <s v="55060Nom"/>
    <x v="15"/>
    <n v="65.02000000000001"/>
    <x v="124"/>
  </r>
  <r>
    <x v="1"/>
    <s v="26607Libelle"/>
    <s v="55060Nom"/>
    <x v="25"/>
    <n v="32.479999999999997"/>
    <x v="124"/>
  </r>
  <r>
    <x v="1"/>
    <s v="26811Libelle"/>
    <s v="53351Nom"/>
    <x v="1"/>
    <n v="15.499999999999996"/>
    <x v="125"/>
  </r>
  <r>
    <x v="1"/>
    <s v="27033Libelle"/>
    <s v="20435Nom"/>
    <x v="0"/>
    <n v="1"/>
    <x v="126"/>
  </r>
  <r>
    <x v="1"/>
    <s v="27033Libelle"/>
    <s v="20435Nom"/>
    <x v="1"/>
    <n v="36.75"/>
    <x v="126"/>
  </r>
  <r>
    <x v="1"/>
    <s v="27033Libelle"/>
    <s v="20435Nom"/>
    <x v="5"/>
    <n v="5"/>
    <x v="126"/>
  </r>
  <r>
    <x v="1"/>
    <s v="27049Libelle"/>
    <s v="15357Nom"/>
    <x v="20"/>
    <n v="1.5"/>
    <x v="127"/>
  </r>
  <r>
    <x v="1"/>
    <s v="27049Libelle"/>
    <s v="15357Nom"/>
    <x v="19"/>
    <n v="2"/>
    <x v="127"/>
  </r>
  <r>
    <x v="1"/>
    <s v="27242Libelle"/>
    <s v="62822Nom"/>
    <x v="11"/>
    <n v="8.5"/>
    <x v="128"/>
  </r>
  <r>
    <x v="1"/>
    <s v="27247Libelle"/>
    <s v="62822Nom"/>
    <x v="20"/>
    <n v="2.5"/>
    <x v="129"/>
  </r>
  <r>
    <x v="1"/>
    <s v="27247Libelle"/>
    <s v="62822Nom"/>
    <x v="19"/>
    <n v="49"/>
    <x v="129"/>
  </r>
  <r>
    <x v="1"/>
    <s v="27271Libelle"/>
    <s v="15357Nom"/>
    <x v="1"/>
    <n v="1.9999999999999998"/>
    <x v="130"/>
  </r>
  <r>
    <x v="1"/>
    <s v="27271Libelle"/>
    <s v="15357Nom"/>
    <x v="5"/>
    <n v="3"/>
    <x v="130"/>
  </r>
  <r>
    <x v="1"/>
    <s v="27492Libelle"/>
    <s v="6388Nom"/>
    <x v="13"/>
    <n v="0.5"/>
    <x v="131"/>
  </r>
  <r>
    <x v="1"/>
    <s v="27553Libelle"/>
    <s v="59618Nom"/>
    <x v="8"/>
    <n v="1.5"/>
    <x v="132"/>
  </r>
  <r>
    <x v="1"/>
    <s v="27854Libelle"/>
    <s v="55445Nom"/>
    <x v="1"/>
    <n v="4.75"/>
    <x v="133"/>
  </r>
  <r>
    <x v="1"/>
    <s v="27854Libelle"/>
    <s v="55445Nom"/>
    <x v="5"/>
    <n v="11.5"/>
    <x v="133"/>
  </r>
  <r>
    <x v="1"/>
    <s v="27992Libelle"/>
    <s v="70955Nom"/>
    <x v="10"/>
    <n v="7.7599999999999989"/>
    <x v="134"/>
  </r>
  <r>
    <x v="1"/>
    <s v="27992Libelle"/>
    <s v="70955Nom"/>
    <x v="22"/>
    <n v="1.49"/>
    <x v="134"/>
  </r>
  <r>
    <x v="1"/>
    <s v="28132Libelle"/>
    <s v="62822Nom"/>
    <x v="7"/>
    <n v="0.26"/>
    <x v="135"/>
  </r>
  <r>
    <x v="1"/>
    <s v="28132Libelle"/>
    <s v="62822Nom"/>
    <x v="8"/>
    <n v="0.24"/>
    <x v="135"/>
  </r>
  <r>
    <x v="1"/>
    <s v="28132Libelle"/>
    <s v="62822Nom"/>
    <x v="18"/>
    <n v="10.000000000000002"/>
    <x v="135"/>
  </r>
  <r>
    <x v="1"/>
    <s v="28132Libelle"/>
    <s v="70955Nom"/>
    <x v="0"/>
    <n v="1"/>
    <x v="136"/>
  </r>
  <r>
    <x v="1"/>
    <s v="28132Libelle"/>
    <s v="70955Nom"/>
    <x v="5"/>
    <n v="9.25"/>
    <x v="136"/>
  </r>
  <r>
    <x v="1"/>
    <s v="28244Libelle"/>
    <s v="74445Nom"/>
    <x v="4"/>
    <n v="56.129999999999995"/>
    <x v="137"/>
  </r>
  <r>
    <x v="1"/>
    <s v="28244Libelle"/>
    <s v="74445Nom"/>
    <x v="11"/>
    <n v="109.11999999999999"/>
    <x v="137"/>
  </r>
  <r>
    <x v="1"/>
    <s v="28244Libelle"/>
    <s v="74445Nom"/>
    <x v="2"/>
    <n v="21"/>
    <x v="137"/>
  </r>
  <r>
    <x v="1"/>
    <s v="28244Libelle"/>
    <s v="74445Nom"/>
    <x v="24"/>
    <n v="26.75"/>
    <x v="137"/>
  </r>
  <r>
    <x v="1"/>
    <s v="28244Libelle"/>
    <s v="74445Nom"/>
    <x v="20"/>
    <n v="37.5"/>
    <x v="137"/>
  </r>
  <r>
    <x v="1"/>
    <s v="28244Libelle"/>
    <s v="74445Nom"/>
    <x v="19"/>
    <n v="6.25"/>
    <x v="137"/>
  </r>
  <r>
    <x v="1"/>
    <s v="28244Libelle"/>
    <s v="74445Nom"/>
    <x v="7"/>
    <n v="3.5"/>
    <x v="137"/>
  </r>
  <r>
    <x v="1"/>
    <s v="28244Libelle"/>
    <s v="74445Nom"/>
    <x v="17"/>
    <n v="18.319999999999997"/>
    <x v="137"/>
  </r>
  <r>
    <x v="1"/>
    <s v="28244Libelle"/>
    <s v="74445Nom"/>
    <x v="18"/>
    <n v="2.5"/>
    <x v="137"/>
  </r>
  <r>
    <x v="1"/>
    <s v="2836Libelle"/>
    <s v="62822Nom"/>
    <x v="19"/>
    <n v="5"/>
    <x v="138"/>
  </r>
  <r>
    <x v="1"/>
    <s v="28525Libelle"/>
    <s v="62822Nom"/>
    <x v="24"/>
    <n v="58.25"/>
    <x v="139"/>
  </r>
  <r>
    <x v="1"/>
    <s v="28661Libelle"/>
    <s v="15357Nom"/>
    <x v="11"/>
    <n v="3.2499999999999996"/>
    <x v="140"/>
  </r>
  <r>
    <x v="1"/>
    <s v="28746Libelle"/>
    <s v="6007Nom"/>
    <x v="0"/>
    <n v="15"/>
    <x v="141"/>
  </r>
  <r>
    <x v="1"/>
    <s v="2893Libelle"/>
    <s v="47052Nom"/>
    <x v="8"/>
    <n v="1.5"/>
    <x v="142"/>
  </r>
  <r>
    <x v="1"/>
    <s v="29063Libelle"/>
    <s v="50982Nom"/>
    <x v="19"/>
    <n v="18.5"/>
    <x v="143"/>
  </r>
  <r>
    <x v="1"/>
    <s v="29110Libelle"/>
    <s v="50982Nom"/>
    <x v="5"/>
    <n v="5.75"/>
    <x v="144"/>
  </r>
  <r>
    <x v="1"/>
    <s v="29175Libelle"/>
    <s v="57317Nom"/>
    <x v="4"/>
    <n v="1"/>
    <x v="145"/>
  </r>
  <r>
    <x v="1"/>
    <s v="29175Libelle"/>
    <s v="57317Nom"/>
    <x v="11"/>
    <n v="18.499999999999996"/>
    <x v="145"/>
  </r>
  <r>
    <x v="1"/>
    <s v="29254Libelle"/>
    <s v="84333Nom"/>
    <x v="4"/>
    <n v="8.2499999999999982"/>
    <x v="146"/>
  </r>
  <r>
    <x v="1"/>
    <s v="29254Libelle"/>
    <s v="84333Nom"/>
    <x v="11"/>
    <n v="9.0000000000000018"/>
    <x v="146"/>
  </r>
  <r>
    <x v="1"/>
    <s v="29254Libelle"/>
    <s v="84333Nom"/>
    <x v="2"/>
    <n v="0.5"/>
    <x v="146"/>
  </r>
  <r>
    <x v="1"/>
    <s v="2953Libelle"/>
    <s v="48716Nom"/>
    <x v="1"/>
    <n v="246.49999999999997"/>
    <x v="147"/>
  </r>
  <r>
    <x v="1"/>
    <s v="2953Libelle"/>
    <s v="48716Nom"/>
    <x v="5"/>
    <n v="169.82"/>
    <x v="147"/>
  </r>
  <r>
    <x v="1"/>
    <s v="2953Libelle"/>
    <s v="48716Nom"/>
    <x v="6"/>
    <n v="98.179999999999993"/>
    <x v="147"/>
  </r>
  <r>
    <x v="1"/>
    <s v="2953Libelle"/>
    <s v="48716Nom"/>
    <x v="13"/>
    <n v="40.250000000000007"/>
    <x v="147"/>
  </r>
  <r>
    <x v="1"/>
    <s v="29555Libelle"/>
    <s v="24506Nom"/>
    <x v="3"/>
    <n v="5.5"/>
    <x v="148"/>
  </r>
  <r>
    <x v="1"/>
    <s v="29555Libelle"/>
    <s v="24506Nom"/>
    <x v="4"/>
    <n v="25.259999999999994"/>
    <x v="148"/>
  </r>
  <r>
    <x v="1"/>
    <s v="29555Libelle"/>
    <s v="24506Nom"/>
    <x v="11"/>
    <n v="3.7399999999999998"/>
    <x v="148"/>
  </r>
  <r>
    <x v="1"/>
    <s v="29675Libelle"/>
    <s v="50982Nom"/>
    <x v="6"/>
    <n v="0.75"/>
    <x v="149"/>
  </r>
  <r>
    <x v="1"/>
    <s v="29675Libelle"/>
    <s v="50982Nom"/>
    <x v="13"/>
    <n v="9.5"/>
    <x v="149"/>
  </r>
  <r>
    <x v="1"/>
    <s v="2986Libelle"/>
    <s v="55785Nom"/>
    <x v="10"/>
    <n v="62.75"/>
    <x v="150"/>
  </r>
  <r>
    <x v="1"/>
    <s v="30158Libelle"/>
    <s v="62822Nom"/>
    <x v="12"/>
    <n v="82.000000000000014"/>
    <x v="151"/>
  </r>
  <r>
    <x v="1"/>
    <s v="30158Libelle"/>
    <s v="62822Nom"/>
    <x v="14"/>
    <n v="2.9999999999999996"/>
    <x v="151"/>
  </r>
  <r>
    <x v="1"/>
    <s v="30377Libelle"/>
    <s v="55445Nom"/>
    <x v="5"/>
    <n v="1"/>
    <x v="152"/>
  </r>
  <r>
    <x v="1"/>
    <s v="30377Libelle"/>
    <s v="55445Nom"/>
    <x v="6"/>
    <n v="3"/>
    <x v="152"/>
  </r>
  <r>
    <x v="1"/>
    <s v="30448Libelle"/>
    <s v="84333Nom"/>
    <x v="2"/>
    <n v="8.5"/>
    <x v="153"/>
  </r>
  <r>
    <x v="1"/>
    <s v="30467Libelle"/>
    <s v="50982Nom"/>
    <x v="4"/>
    <n v="11.500000000000002"/>
    <x v="154"/>
  </r>
  <r>
    <x v="1"/>
    <s v="30885Libelle"/>
    <s v="84333Nom"/>
    <x v="9"/>
    <n v="0.76"/>
    <x v="155"/>
  </r>
  <r>
    <x v="1"/>
    <s v="30885Libelle"/>
    <s v="84333Nom"/>
    <x v="10"/>
    <n v="1.5"/>
    <x v="155"/>
  </r>
  <r>
    <x v="1"/>
    <s v="30950Libelle"/>
    <s v="84333Nom"/>
    <x v="4"/>
    <n v="1.5"/>
    <x v="156"/>
  </r>
  <r>
    <x v="1"/>
    <s v="31049Libelle"/>
    <s v="82668Nom"/>
    <x v="1"/>
    <n v="1"/>
    <x v="157"/>
  </r>
  <r>
    <x v="1"/>
    <s v="31216Libelle"/>
    <s v="9947Nom"/>
    <x v="20"/>
    <n v="13"/>
    <x v="158"/>
  </r>
  <r>
    <x v="1"/>
    <s v="31216Libelle"/>
    <s v="9947Nom"/>
    <x v="19"/>
    <n v="6.5"/>
    <x v="158"/>
  </r>
  <r>
    <x v="1"/>
    <s v="31216Libelle"/>
    <s v="9947Nom"/>
    <x v="23"/>
    <n v="46.5"/>
    <x v="158"/>
  </r>
  <r>
    <x v="1"/>
    <s v="31216Libelle"/>
    <s v="9947Nom"/>
    <x v="21"/>
    <n v="32"/>
    <x v="158"/>
  </r>
  <r>
    <x v="1"/>
    <s v="31216Libelle"/>
    <s v="9947Nom"/>
    <x v="26"/>
    <n v="119"/>
    <x v="158"/>
  </r>
  <r>
    <x v="1"/>
    <s v="31216Libelle"/>
    <s v="9947Nom"/>
    <x v="7"/>
    <n v="73"/>
    <x v="158"/>
  </r>
  <r>
    <x v="1"/>
    <s v="31216Libelle"/>
    <s v="9947Nom"/>
    <x v="8"/>
    <n v="68.250000000000014"/>
    <x v="158"/>
  </r>
  <r>
    <x v="1"/>
    <s v="31216Libelle"/>
    <s v="9947Nom"/>
    <x v="17"/>
    <n v="6.75"/>
    <x v="158"/>
  </r>
  <r>
    <x v="1"/>
    <s v="31216Libelle"/>
    <s v="9947Nom"/>
    <x v="18"/>
    <n v="48.389999999999993"/>
    <x v="158"/>
  </r>
  <r>
    <x v="1"/>
    <s v="31216Libelle"/>
    <s v="9947Nom"/>
    <x v="9"/>
    <n v="25.61"/>
    <x v="158"/>
  </r>
  <r>
    <x v="1"/>
    <s v="31216Libelle"/>
    <s v="9947Nom"/>
    <x v="10"/>
    <n v="22.249999999999993"/>
    <x v="158"/>
  </r>
  <r>
    <x v="1"/>
    <s v="31216Libelle"/>
    <s v="9947Nom"/>
    <x v="14"/>
    <n v="5"/>
    <x v="158"/>
  </r>
  <r>
    <x v="1"/>
    <s v="31266Libelle"/>
    <s v="56716Nom"/>
    <x v="10"/>
    <n v="7.9999999999999991"/>
    <x v="159"/>
  </r>
  <r>
    <x v="1"/>
    <s v="31355Libelle"/>
    <s v="62822Nom"/>
    <x v="16"/>
    <n v="4.75"/>
    <x v="160"/>
  </r>
  <r>
    <x v="1"/>
    <s v="31355Libelle"/>
    <s v="62822Nom"/>
    <x v="2"/>
    <n v="6.25"/>
    <x v="160"/>
  </r>
  <r>
    <x v="1"/>
    <s v="31355Libelle"/>
    <s v="62822Nom"/>
    <x v="24"/>
    <n v="50.25"/>
    <x v="160"/>
  </r>
  <r>
    <x v="1"/>
    <s v="31355Libelle"/>
    <s v="62822Nom"/>
    <x v="7"/>
    <n v="3"/>
    <x v="160"/>
  </r>
  <r>
    <x v="1"/>
    <s v="31486Libelle"/>
    <s v="5152Nom"/>
    <x v="0"/>
    <n v="6.75"/>
    <x v="161"/>
  </r>
  <r>
    <x v="1"/>
    <s v="31486Libelle"/>
    <s v="5152Nom"/>
    <x v="1"/>
    <n v="2.25"/>
    <x v="161"/>
  </r>
  <r>
    <x v="1"/>
    <s v="31791Libelle"/>
    <s v="62822Nom"/>
    <x v="4"/>
    <n v="9"/>
    <x v="162"/>
  </r>
  <r>
    <x v="1"/>
    <s v="31809Libelle"/>
    <s v="94629Nom"/>
    <x v="21"/>
    <n v="42.75"/>
    <x v="163"/>
  </r>
  <r>
    <x v="1"/>
    <s v="31809Libelle"/>
    <s v="94629Nom"/>
    <x v="26"/>
    <n v="12.5"/>
    <x v="163"/>
  </r>
  <r>
    <x v="1"/>
    <s v="31809Libelle"/>
    <s v="94629Nom"/>
    <x v="7"/>
    <n v="38.400000000000013"/>
    <x v="163"/>
  </r>
  <r>
    <x v="1"/>
    <s v="31809Libelle"/>
    <s v="94629Nom"/>
    <x v="8"/>
    <n v="17.13"/>
    <x v="163"/>
  </r>
  <r>
    <x v="1"/>
    <s v="32020Libelle"/>
    <s v="6388Nom"/>
    <x v="13"/>
    <n v="4.5"/>
    <x v="164"/>
  </r>
  <r>
    <x v="1"/>
    <s v="32862Libelle"/>
    <s v="62822Nom"/>
    <x v="20"/>
    <n v="15.25"/>
    <x v="165"/>
  </r>
  <r>
    <x v="1"/>
    <s v="33235Libelle"/>
    <s v="84333Nom"/>
    <x v="6"/>
    <n v="11.500000000000002"/>
    <x v="166"/>
  </r>
  <r>
    <x v="1"/>
    <s v="33235Libelle"/>
    <s v="84333Nom"/>
    <x v="13"/>
    <n v="1.2500000000000002"/>
    <x v="166"/>
  </r>
  <r>
    <x v="1"/>
    <s v="33235Libelle"/>
    <s v="84333Nom"/>
    <x v="15"/>
    <n v="9"/>
    <x v="166"/>
  </r>
  <r>
    <x v="1"/>
    <s v="33241Libelle"/>
    <s v="50982Nom"/>
    <x v="22"/>
    <n v="2"/>
    <x v="167"/>
  </r>
  <r>
    <x v="1"/>
    <s v="33241Libelle"/>
    <s v="50982Nom"/>
    <x v="14"/>
    <n v="13.749999999999996"/>
    <x v="167"/>
  </r>
  <r>
    <x v="1"/>
    <s v="33691Libelle"/>
    <s v="50982Nom"/>
    <x v="7"/>
    <n v="8.27"/>
    <x v="168"/>
  </r>
  <r>
    <x v="1"/>
    <s v="33691Libelle"/>
    <s v="50982Nom"/>
    <x v="8"/>
    <n v="7.48"/>
    <x v="168"/>
  </r>
  <r>
    <x v="1"/>
    <s v="33751Libelle"/>
    <s v="55445Nom"/>
    <x v="6"/>
    <n v="3"/>
    <x v="169"/>
  </r>
  <r>
    <x v="1"/>
    <s v="33778Libelle"/>
    <s v="62822Nom"/>
    <x v="8"/>
    <n v="0.25"/>
    <x v="170"/>
  </r>
  <r>
    <x v="1"/>
    <s v="33920Libelle"/>
    <s v="47253Nom"/>
    <x v="3"/>
    <n v="10.5"/>
    <x v="171"/>
  </r>
  <r>
    <x v="1"/>
    <s v="33920Libelle"/>
    <s v="47253Nom"/>
    <x v="20"/>
    <n v="24.499999999999996"/>
    <x v="171"/>
  </r>
  <r>
    <x v="1"/>
    <s v="33920Libelle"/>
    <s v="47253Nom"/>
    <x v="19"/>
    <n v="4.5"/>
    <x v="171"/>
  </r>
  <r>
    <x v="1"/>
    <s v="33923Libelle"/>
    <s v="55445Nom"/>
    <x v="14"/>
    <n v="6"/>
    <x v="172"/>
  </r>
  <r>
    <x v="1"/>
    <s v="34139Libelle"/>
    <s v="6388Nom"/>
    <x v="18"/>
    <n v="5.5"/>
    <x v="173"/>
  </r>
  <r>
    <x v="1"/>
    <s v="34389Libelle"/>
    <s v="15357Nom"/>
    <x v="12"/>
    <n v="11"/>
    <x v="174"/>
  </r>
  <r>
    <x v="1"/>
    <s v="3441Libelle"/>
    <s v="62822Nom"/>
    <x v="8"/>
    <n v="21.75"/>
    <x v="175"/>
  </r>
  <r>
    <x v="1"/>
    <s v="34712Libelle"/>
    <s v="84333Nom"/>
    <x v="8"/>
    <n v="17.499999999999996"/>
    <x v="176"/>
  </r>
  <r>
    <x v="1"/>
    <s v="34712Libelle"/>
    <s v="84333Nom"/>
    <x v="17"/>
    <n v="22.939999999999998"/>
    <x v="176"/>
  </r>
  <r>
    <x v="1"/>
    <s v="34712Libelle"/>
    <s v="84333Nom"/>
    <x v="18"/>
    <n v="27.309999999999992"/>
    <x v="176"/>
  </r>
  <r>
    <x v="1"/>
    <s v="3484Libelle"/>
    <s v="65580Nom"/>
    <x v="9"/>
    <n v="5"/>
    <x v="177"/>
  </r>
  <r>
    <x v="1"/>
    <s v="34868Libelle"/>
    <s v="51686Nom"/>
    <x v="18"/>
    <n v="3.25"/>
    <x v="178"/>
  </r>
  <r>
    <x v="1"/>
    <s v="34952Libelle"/>
    <s v="50982Nom"/>
    <x v="19"/>
    <n v="6"/>
    <x v="179"/>
  </r>
  <r>
    <x v="1"/>
    <s v="34952Libelle"/>
    <s v="50982Nom"/>
    <x v="7"/>
    <n v="3.75"/>
    <x v="179"/>
  </r>
  <r>
    <x v="1"/>
    <s v="35177Libelle"/>
    <s v="41879Nom"/>
    <x v="24"/>
    <n v="10.5"/>
    <x v="180"/>
  </r>
  <r>
    <x v="1"/>
    <s v="35177Libelle"/>
    <s v="41879Nom"/>
    <x v="7"/>
    <n v="3"/>
    <x v="180"/>
  </r>
  <r>
    <x v="1"/>
    <s v="35236Libelle"/>
    <s v="33394Nom"/>
    <x v="18"/>
    <n v="20"/>
    <x v="181"/>
  </r>
  <r>
    <x v="1"/>
    <s v="35236Libelle"/>
    <s v="33394Nom"/>
    <x v="9"/>
    <n v="1.5"/>
    <x v="181"/>
  </r>
  <r>
    <x v="1"/>
    <s v="35268Libelle"/>
    <s v="14268Nom"/>
    <x v="14"/>
    <n v="5.5"/>
    <x v="182"/>
  </r>
  <r>
    <x v="1"/>
    <s v="35282Libelle"/>
    <s v="6388Nom"/>
    <x v="18"/>
    <n v="4.25"/>
    <x v="183"/>
  </r>
  <r>
    <x v="1"/>
    <s v="35288Libelle"/>
    <s v="56716Nom"/>
    <x v="20"/>
    <n v="1.5"/>
    <x v="184"/>
  </r>
  <r>
    <x v="1"/>
    <s v="35322Libelle"/>
    <s v="58741Nom"/>
    <x v="15"/>
    <n v="1.7599999999999998"/>
    <x v="185"/>
  </r>
  <r>
    <x v="1"/>
    <s v="35322Libelle"/>
    <s v="58741Nom"/>
    <x v="25"/>
    <n v="0.24"/>
    <x v="185"/>
  </r>
  <r>
    <x v="1"/>
    <s v="35423Libelle"/>
    <s v="55445Nom"/>
    <x v="10"/>
    <n v="0.06"/>
    <x v="186"/>
  </r>
  <r>
    <x v="1"/>
    <s v="35423Libelle"/>
    <s v="55445Nom"/>
    <x v="22"/>
    <n v="9.9400000000000013"/>
    <x v="186"/>
  </r>
  <r>
    <x v="1"/>
    <s v="35525Libelle"/>
    <s v="84333Nom"/>
    <x v="13"/>
    <n v="0.25"/>
    <x v="187"/>
  </r>
  <r>
    <x v="1"/>
    <s v="35525Libelle"/>
    <s v="84333Nom"/>
    <x v="15"/>
    <n v="0.25"/>
    <x v="187"/>
  </r>
  <r>
    <x v="1"/>
    <s v="35555Libelle"/>
    <s v="35702Nom"/>
    <x v="4"/>
    <n v="8"/>
    <x v="188"/>
  </r>
  <r>
    <x v="1"/>
    <s v="35582Libelle"/>
    <s v="55445Nom"/>
    <x v="14"/>
    <n v="2"/>
    <x v="189"/>
  </r>
  <r>
    <x v="1"/>
    <s v="35667Libelle"/>
    <s v="50982Nom"/>
    <x v="7"/>
    <n v="0.75"/>
    <x v="190"/>
  </r>
  <r>
    <x v="1"/>
    <s v="3570Libelle"/>
    <s v="84333Nom"/>
    <x v="5"/>
    <n v="2.25"/>
    <x v="191"/>
  </r>
  <r>
    <x v="1"/>
    <s v="35735Libelle"/>
    <s v="16145Nom"/>
    <x v="2"/>
    <n v="0.25"/>
    <x v="192"/>
  </r>
  <r>
    <x v="1"/>
    <s v="35735Libelle"/>
    <s v="16145Nom"/>
    <x v="20"/>
    <n v="2.75"/>
    <x v="192"/>
  </r>
  <r>
    <x v="1"/>
    <s v="35745Libelle"/>
    <s v="50982Nom"/>
    <x v="12"/>
    <n v="0.5"/>
    <x v="193"/>
  </r>
  <r>
    <x v="1"/>
    <s v="35745Libelle"/>
    <s v="50982Nom"/>
    <x v="14"/>
    <n v="0.5"/>
    <x v="193"/>
  </r>
  <r>
    <x v="1"/>
    <s v="35812Libelle"/>
    <s v="64620Nom"/>
    <x v="10"/>
    <n v="6.5"/>
    <x v="194"/>
  </r>
  <r>
    <x v="1"/>
    <s v="35812Libelle"/>
    <s v="64620Nom"/>
    <x v="22"/>
    <n v="19.5"/>
    <x v="194"/>
  </r>
  <r>
    <x v="1"/>
    <s v="3595Libelle"/>
    <s v="15357Nom"/>
    <x v="12"/>
    <n v="1.2499999999999998"/>
    <x v="195"/>
  </r>
  <r>
    <x v="1"/>
    <s v="3595Libelle"/>
    <s v="15357Nom"/>
    <x v="14"/>
    <n v="4"/>
    <x v="195"/>
  </r>
  <r>
    <x v="1"/>
    <s v="36028Libelle"/>
    <s v="51686Nom"/>
    <x v="26"/>
    <n v="4"/>
    <x v="196"/>
  </r>
  <r>
    <x v="1"/>
    <s v="36160Libelle"/>
    <s v="24506Nom"/>
    <x v="20"/>
    <n v="11"/>
    <x v="197"/>
  </r>
  <r>
    <x v="1"/>
    <s v="36160Libelle"/>
    <s v="24506Nom"/>
    <x v="19"/>
    <n v="6.5"/>
    <x v="197"/>
  </r>
  <r>
    <x v="1"/>
    <s v="36898Libelle"/>
    <s v="15357Nom"/>
    <x v="10"/>
    <n v="6.88"/>
    <x v="198"/>
  </r>
  <r>
    <x v="1"/>
    <s v="36898Libelle"/>
    <s v="15357Nom"/>
    <x v="22"/>
    <n v="10.120000000000001"/>
    <x v="198"/>
  </r>
  <r>
    <x v="1"/>
    <s v="37131Libelle"/>
    <s v="55445Nom"/>
    <x v="10"/>
    <n v="15.32"/>
    <x v="199"/>
  </r>
  <r>
    <x v="1"/>
    <s v="37131Libelle"/>
    <s v="55445Nom"/>
    <x v="22"/>
    <n v="21.18"/>
    <x v="199"/>
  </r>
  <r>
    <x v="1"/>
    <s v="37162Libelle"/>
    <s v="70955Nom"/>
    <x v="1"/>
    <n v="2"/>
    <x v="200"/>
  </r>
  <r>
    <x v="1"/>
    <s v="37268Libelle"/>
    <s v="50982Nom"/>
    <x v="11"/>
    <n v="0.25"/>
    <x v="201"/>
  </r>
  <r>
    <x v="1"/>
    <s v="37268Libelle"/>
    <s v="50982Nom"/>
    <x v="24"/>
    <n v="22.5"/>
    <x v="201"/>
  </r>
  <r>
    <x v="1"/>
    <s v="37375Libelle"/>
    <s v="81458Nom"/>
    <x v="10"/>
    <n v="3.1899999999999995"/>
    <x v="202"/>
  </r>
  <r>
    <x v="1"/>
    <s v="37375Libelle"/>
    <s v="81458Nom"/>
    <x v="22"/>
    <n v="2.06"/>
    <x v="202"/>
  </r>
  <r>
    <x v="1"/>
    <s v="37398Libelle"/>
    <s v="55445Nom"/>
    <x v="2"/>
    <n v="1"/>
    <x v="203"/>
  </r>
  <r>
    <x v="1"/>
    <s v="37654Libelle"/>
    <s v="15357Nom"/>
    <x v="17"/>
    <n v="8.5"/>
    <x v="204"/>
  </r>
  <r>
    <x v="1"/>
    <s v="37810Libelle"/>
    <s v="30897Nom"/>
    <x v="6"/>
    <n v="10"/>
    <x v="205"/>
  </r>
  <r>
    <x v="1"/>
    <s v="37810Libelle"/>
    <s v="30897Nom"/>
    <x v="13"/>
    <n v="1.5"/>
    <x v="205"/>
  </r>
  <r>
    <x v="1"/>
    <s v="37959Libelle"/>
    <s v="55445Nom"/>
    <x v="6"/>
    <n v="4.75"/>
    <x v="206"/>
  </r>
  <r>
    <x v="1"/>
    <s v="37959Libelle"/>
    <s v="55445Nom"/>
    <x v="13"/>
    <n v="4.5"/>
    <x v="206"/>
  </r>
  <r>
    <x v="1"/>
    <s v="37959Libelle"/>
    <s v="55445Nom"/>
    <x v="15"/>
    <n v="7"/>
    <x v="206"/>
  </r>
  <r>
    <x v="1"/>
    <s v="38104Libelle"/>
    <s v="62822Nom"/>
    <x v="18"/>
    <n v="2.75"/>
    <x v="207"/>
  </r>
  <r>
    <x v="1"/>
    <s v="38418Libelle"/>
    <s v="55445Nom"/>
    <x v="2"/>
    <n v="1.5"/>
    <x v="208"/>
  </r>
  <r>
    <x v="1"/>
    <s v="38473Libelle"/>
    <s v="81458Nom"/>
    <x v="9"/>
    <n v="0.5"/>
    <x v="209"/>
  </r>
  <r>
    <x v="1"/>
    <s v="38473Libelle"/>
    <s v="81458Nom"/>
    <x v="14"/>
    <n v="2"/>
    <x v="209"/>
  </r>
  <r>
    <x v="1"/>
    <s v="38568Libelle"/>
    <s v="57317Nom"/>
    <x v="4"/>
    <n v="1"/>
    <x v="210"/>
  </r>
  <r>
    <x v="1"/>
    <s v="38568Libelle"/>
    <s v="57317Nom"/>
    <x v="11"/>
    <n v="2.25"/>
    <x v="210"/>
  </r>
  <r>
    <x v="1"/>
    <s v="3869Libelle"/>
    <s v="55060Nom"/>
    <x v="16"/>
    <n v="232.5"/>
    <x v="211"/>
  </r>
  <r>
    <x v="1"/>
    <s v="3869Libelle"/>
    <s v="55060Nom"/>
    <x v="3"/>
    <n v="310.5"/>
    <x v="211"/>
  </r>
  <r>
    <x v="1"/>
    <s v="3869Libelle"/>
    <s v="55060Nom"/>
    <x v="4"/>
    <n v="891.4500000000005"/>
    <x v="211"/>
  </r>
  <r>
    <x v="1"/>
    <s v="3869Libelle"/>
    <s v="55060Nom"/>
    <x v="11"/>
    <n v="1266.8000000000002"/>
    <x v="211"/>
  </r>
  <r>
    <x v="1"/>
    <s v="3869Libelle"/>
    <s v="55060Nom"/>
    <x v="2"/>
    <n v="921.49999999999932"/>
    <x v="211"/>
  </r>
  <r>
    <x v="1"/>
    <s v="3869Libelle"/>
    <s v="55060Nom"/>
    <x v="24"/>
    <n v="600.99999999999989"/>
    <x v="211"/>
  </r>
  <r>
    <x v="1"/>
    <s v="3869Libelle"/>
    <s v="55060Nom"/>
    <x v="20"/>
    <n v="521.99999999999955"/>
    <x v="211"/>
  </r>
  <r>
    <x v="1"/>
    <s v="3869Libelle"/>
    <s v="55060Nom"/>
    <x v="19"/>
    <n v="655.49999999999966"/>
    <x v="211"/>
  </r>
  <r>
    <x v="1"/>
    <s v="3869Libelle"/>
    <s v="55060Nom"/>
    <x v="23"/>
    <n v="214.75000000000006"/>
    <x v="211"/>
  </r>
  <r>
    <x v="1"/>
    <s v="3869Libelle"/>
    <s v="55060Nom"/>
    <x v="26"/>
    <n v="11.5"/>
    <x v="211"/>
  </r>
  <r>
    <x v="1"/>
    <s v="3869Libelle"/>
    <s v="55060Nom"/>
    <x v="7"/>
    <n v="253.66000000000011"/>
    <x v="211"/>
  </r>
  <r>
    <x v="1"/>
    <s v="3869Libelle"/>
    <s v="55060Nom"/>
    <x v="8"/>
    <n v="65.250000000000014"/>
    <x v="211"/>
  </r>
  <r>
    <x v="1"/>
    <s v="3869Libelle"/>
    <s v="55060Nom"/>
    <x v="17"/>
    <n v="22.880000000000003"/>
    <x v="211"/>
  </r>
  <r>
    <x v="1"/>
    <s v="3869Libelle"/>
    <s v="55060Nom"/>
    <x v="18"/>
    <n v="5.87"/>
    <x v="211"/>
  </r>
  <r>
    <x v="1"/>
    <s v="3869Libelle"/>
    <s v="55060Nom"/>
    <x v="9"/>
    <n v="12.750000000000002"/>
    <x v="211"/>
  </r>
  <r>
    <x v="1"/>
    <s v="3869Libelle"/>
    <s v="55060Nom"/>
    <x v="10"/>
    <n v="10.75"/>
    <x v="211"/>
  </r>
  <r>
    <x v="1"/>
    <s v="3869Libelle"/>
    <s v="55060Nom"/>
    <x v="14"/>
    <n v="9"/>
    <x v="211"/>
  </r>
  <r>
    <x v="1"/>
    <s v="38727Libelle"/>
    <s v="18597Nom"/>
    <x v="8"/>
    <n v="1.75"/>
    <x v="212"/>
  </r>
  <r>
    <x v="1"/>
    <s v="38753Libelle"/>
    <s v="9947Nom"/>
    <x v="16"/>
    <n v="58.750000000000007"/>
    <x v="213"/>
  </r>
  <r>
    <x v="1"/>
    <s v="38753Libelle"/>
    <s v="9947Nom"/>
    <x v="4"/>
    <n v="13.999999999999998"/>
    <x v="213"/>
  </r>
  <r>
    <x v="1"/>
    <s v="38753Libelle"/>
    <s v="9947Nom"/>
    <x v="20"/>
    <n v="97.25"/>
    <x v="213"/>
  </r>
  <r>
    <x v="1"/>
    <s v="38753Libelle"/>
    <s v="9947Nom"/>
    <x v="19"/>
    <n v="277.50000000000011"/>
    <x v="213"/>
  </r>
  <r>
    <x v="1"/>
    <s v="38753Libelle"/>
    <s v="9947Nom"/>
    <x v="23"/>
    <n v="88.25"/>
    <x v="213"/>
  </r>
  <r>
    <x v="1"/>
    <s v="38753Libelle"/>
    <s v="9947Nom"/>
    <x v="26"/>
    <n v="55.5"/>
    <x v="213"/>
  </r>
  <r>
    <x v="1"/>
    <s v="38753Libelle"/>
    <s v="9947Nom"/>
    <x v="7"/>
    <n v="16.75"/>
    <x v="213"/>
  </r>
  <r>
    <x v="1"/>
    <s v="38753Libelle"/>
    <s v="9947Nom"/>
    <x v="8"/>
    <n v="4"/>
    <x v="213"/>
  </r>
  <r>
    <x v="1"/>
    <s v="38753Libelle"/>
    <s v="9947Nom"/>
    <x v="18"/>
    <n v="19.75"/>
    <x v="213"/>
  </r>
  <r>
    <x v="1"/>
    <s v="38753Libelle"/>
    <s v="9947Nom"/>
    <x v="10"/>
    <n v="13.5"/>
    <x v="213"/>
  </r>
  <r>
    <x v="1"/>
    <s v="38844Libelle"/>
    <s v="81458Nom"/>
    <x v="2"/>
    <n v="3"/>
    <x v="214"/>
  </r>
  <r>
    <x v="1"/>
    <s v="38947Libelle"/>
    <s v="84333Nom"/>
    <x v="26"/>
    <n v="25.75"/>
    <x v="215"/>
  </r>
  <r>
    <x v="1"/>
    <s v="38968Libelle"/>
    <s v="81458Nom"/>
    <x v="9"/>
    <n v="0.75000000000000022"/>
    <x v="216"/>
  </r>
  <r>
    <x v="1"/>
    <s v="39134Libelle"/>
    <s v="62822Nom"/>
    <x v="4"/>
    <n v="11"/>
    <x v="217"/>
  </r>
  <r>
    <x v="1"/>
    <s v="39214Libelle"/>
    <s v="55445Nom"/>
    <x v="3"/>
    <n v="2"/>
    <x v="218"/>
  </r>
  <r>
    <x v="1"/>
    <s v="39311Libelle"/>
    <s v="81565Nom"/>
    <x v="4"/>
    <n v="36.309999999999995"/>
    <x v="219"/>
  </r>
  <r>
    <x v="1"/>
    <s v="39311Libelle"/>
    <s v="81565Nom"/>
    <x v="11"/>
    <n v="20.689999999999998"/>
    <x v="219"/>
  </r>
  <r>
    <x v="1"/>
    <s v="39311Libelle"/>
    <s v="81565Nom"/>
    <x v="2"/>
    <n v="21.499999999999989"/>
    <x v="219"/>
  </r>
  <r>
    <x v="1"/>
    <s v="39311Libelle"/>
    <s v="81565Nom"/>
    <x v="24"/>
    <n v="12.25"/>
    <x v="219"/>
  </r>
  <r>
    <x v="1"/>
    <s v="39311Libelle"/>
    <s v="81565Nom"/>
    <x v="20"/>
    <n v="41.5"/>
    <x v="219"/>
  </r>
  <r>
    <x v="1"/>
    <s v="39311Libelle"/>
    <s v="81565Nom"/>
    <x v="19"/>
    <n v="37"/>
    <x v="219"/>
  </r>
  <r>
    <x v="1"/>
    <s v="39311Libelle"/>
    <s v="81565Nom"/>
    <x v="7"/>
    <n v="17.880000000000003"/>
    <x v="219"/>
  </r>
  <r>
    <x v="1"/>
    <s v="39311Libelle"/>
    <s v="81565Nom"/>
    <x v="8"/>
    <n v="23.119999999999994"/>
    <x v="219"/>
  </r>
  <r>
    <x v="1"/>
    <s v="39311Libelle"/>
    <s v="81565Nom"/>
    <x v="17"/>
    <n v="16.62"/>
    <x v="219"/>
  </r>
  <r>
    <x v="1"/>
    <s v="39311Libelle"/>
    <s v="81565Nom"/>
    <x v="18"/>
    <n v="49.52000000000001"/>
    <x v="219"/>
  </r>
  <r>
    <x v="1"/>
    <s v="39311Libelle"/>
    <s v="81565Nom"/>
    <x v="9"/>
    <n v="29.109999999999992"/>
    <x v="219"/>
  </r>
  <r>
    <x v="1"/>
    <s v="39311Libelle"/>
    <s v="81565Nom"/>
    <x v="10"/>
    <n v="53.07"/>
    <x v="219"/>
  </r>
  <r>
    <x v="1"/>
    <s v="39311Libelle"/>
    <s v="81565Nom"/>
    <x v="22"/>
    <n v="25.180000000000007"/>
    <x v="219"/>
  </r>
  <r>
    <x v="1"/>
    <s v="39311Libelle"/>
    <s v="81565Nom"/>
    <x v="12"/>
    <n v="28.249999999999996"/>
    <x v="219"/>
  </r>
  <r>
    <x v="1"/>
    <s v="39311Libelle"/>
    <s v="81565Nom"/>
    <x v="14"/>
    <n v="46.5"/>
    <x v="219"/>
  </r>
  <r>
    <x v="1"/>
    <s v="39311Libelle"/>
    <s v="81565Nom"/>
    <x v="0"/>
    <n v="35.389999999999993"/>
    <x v="219"/>
  </r>
  <r>
    <x v="1"/>
    <s v="39311Libelle"/>
    <s v="81565Nom"/>
    <x v="1"/>
    <n v="26.359999999999996"/>
    <x v="219"/>
  </r>
  <r>
    <x v="1"/>
    <s v="39311Libelle"/>
    <s v="81565Nom"/>
    <x v="5"/>
    <n v="32.689999999999991"/>
    <x v="219"/>
  </r>
  <r>
    <x v="1"/>
    <s v="39311Libelle"/>
    <s v="81565Nom"/>
    <x v="6"/>
    <n v="32.99"/>
    <x v="219"/>
  </r>
  <r>
    <x v="1"/>
    <s v="39311Libelle"/>
    <s v="81565Nom"/>
    <x v="13"/>
    <n v="30.07"/>
    <x v="219"/>
  </r>
  <r>
    <x v="1"/>
    <s v="39311Libelle"/>
    <s v="81565Nom"/>
    <x v="15"/>
    <n v="12.240000000000002"/>
    <x v="219"/>
  </r>
  <r>
    <x v="1"/>
    <s v="39311Libelle"/>
    <s v="81565Nom"/>
    <x v="25"/>
    <n v="4.76"/>
    <x v="219"/>
  </r>
  <r>
    <x v="1"/>
    <s v="39433Libelle"/>
    <s v="15357Nom"/>
    <x v="6"/>
    <n v="2.75"/>
    <x v="220"/>
  </r>
  <r>
    <x v="1"/>
    <s v="39533Libelle"/>
    <s v="89151Nom"/>
    <x v="6"/>
    <n v="1.1400000000000001"/>
    <x v="221"/>
  </r>
  <r>
    <x v="1"/>
    <s v="39533Libelle"/>
    <s v="89151Nom"/>
    <x v="13"/>
    <n v="11.11"/>
    <x v="221"/>
  </r>
  <r>
    <x v="1"/>
    <s v="39533Libelle"/>
    <s v="89151Nom"/>
    <x v="15"/>
    <n v="4.88"/>
    <x v="221"/>
  </r>
  <r>
    <x v="1"/>
    <s v="39533Libelle"/>
    <s v="89151Nom"/>
    <x v="25"/>
    <n v="4.87"/>
    <x v="221"/>
  </r>
  <r>
    <x v="1"/>
    <s v="39659Libelle"/>
    <s v="12747Nom"/>
    <x v="10"/>
    <n v="108.99999999999999"/>
    <x v="222"/>
  </r>
  <r>
    <x v="1"/>
    <s v="39659Libelle"/>
    <s v="12747Nom"/>
    <x v="22"/>
    <n v="65.250000000000014"/>
    <x v="222"/>
  </r>
  <r>
    <x v="1"/>
    <s v="39659Libelle"/>
    <s v="12747Nom"/>
    <x v="12"/>
    <n v="276.25000000000006"/>
    <x v="222"/>
  </r>
  <r>
    <x v="1"/>
    <s v="39659Libelle"/>
    <s v="12747Nom"/>
    <x v="14"/>
    <n v="10.749999999999998"/>
    <x v="222"/>
  </r>
  <r>
    <x v="1"/>
    <s v="39659Libelle"/>
    <s v="12747Nom"/>
    <x v="0"/>
    <n v="40.500000000000007"/>
    <x v="222"/>
  </r>
  <r>
    <x v="1"/>
    <s v="39659Libelle"/>
    <s v="12747Nom"/>
    <x v="1"/>
    <n v="13.75"/>
    <x v="222"/>
  </r>
  <r>
    <x v="1"/>
    <s v="39659Libelle"/>
    <s v="12747Nom"/>
    <x v="5"/>
    <n v="29.749999999999996"/>
    <x v="222"/>
  </r>
  <r>
    <x v="1"/>
    <s v="39659Libelle"/>
    <s v="12747Nom"/>
    <x v="6"/>
    <n v="85.07"/>
    <x v="222"/>
  </r>
  <r>
    <x v="1"/>
    <s v="39659Libelle"/>
    <s v="12747Nom"/>
    <x v="13"/>
    <n v="33.430000000000007"/>
    <x v="222"/>
  </r>
  <r>
    <x v="1"/>
    <s v="39680Libelle"/>
    <s v="39668Nom"/>
    <x v="14"/>
    <n v="6.5"/>
    <x v="223"/>
  </r>
  <r>
    <x v="1"/>
    <s v="39776Libelle"/>
    <s v="50982Nom"/>
    <x v="15"/>
    <n v="1.7500000000000002"/>
    <x v="224"/>
  </r>
  <r>
    <x v="1"/>
    <s v="40077Libelle"/>
    <s v="81974Nom"/>
    <x v="0"/>
    <n v="11.070000000000002"/>
    <x v="225"/>
  </r>
  <r>
    <x v="1"/>
    <s v="40077Libelle"/>
    <s v="81974Nom"/>
    <x v="1"/>
    <n v="7.18"/>
    <x v="225"/>
  </r>
  <r>
    <x v="1"/>
    <s v="40077Libelle"/>
    <s v="81974Nom"/>
    <x v="5"/>
    <n v="11"/>
    <x v="225"/>
  </r>
  <r>
    <x v="1"/>
    <s v="40116Libelle"/>
    <s v="6388Nom"/>
    <x v="6"/>
    <n v="0.25"/>
    <x v="226"/>
  </r>
  <r>
    <x v="1"/>
    <s v="40116Libelle"/>
    <s v="6388Nom"/>
    <x v="13"/>
    <n v="2.5"/>
    <x v="226"/>
  </r>
  <r>
    <x v="1"/>
    <s v="40142Libelle"/>
    <s v="6388Nom"/>
    <x v="22"/>
    <n v="5"/>
    <x v="227"/>
  </r>
  <r>
    <x v="1"/>
    <s v="40142Libelle"/>
    <s v="6388Nom"/>
    <x v="14"/>
    <n v="7"/>
    <x v="227"/>
  </r>
  <r>
    <x v="1"/>
    <s v="40497Libelle"/>
    <s v="55445Nom"/>
    <x v="5"/>
    <n v="0.13"/>
    <x v="228"/>
  </r>
  <r>
    <x v="1"/>
    <s v="40497Libelle"/>
    <s v="55445Nom"/>
    <x v="6"/>
    <n v="0.37"/>
    <x v="228"/>
  </r>
  <r>
    <x v="1"/>
    <s v="40497Libelle"/>
    <s v="55445Nom"/>
    <x v="15"/>
    <n v="1.52"/>
    <x v="228"/>
  </r>
  <r>
    <x v="1"/>
    <s v="40497Libelle"/>
    <s v="55445Nom"/>
    <x v="25"/>
    <n v="1.48"/>
    <x v="228"/>
  </r>
  <r>
    <x v="1"/>
    <s v="41087Libelle"/>
    <s v="24506Nom"/>
    <x v="10"/>
    <n v="0.5"/>
    <x v="229"/>
  </r>
  <r>
    <x v="1"/>
    <s v="41087Libelle"/>
    <s v="24506Nom"/>
    <x v="22"/>
    <n v="1.5"/>
    <x v="229"/>
  </r>
  <r>
    <x v="1"/>
    <s v="41183Libelle"/>
    <s v="39668Nom"/>
    <x v="9"/>
    <n v="29.890000000000004"/>
    <x v="230"/>
  </r>
  <r>
    <x v="1"/>
    <s v="41223Libelle"/>
    <s v="55445Nom"/>
    <x v="15"/>
    <n v="3.4999999999999996"/>
    <x v="231"/>
  </r>
  <r>
    <x v="1"/>
    <s v="41243Libelle"/>
    <s v="55445Nom"/>
    <x v="8"/>
    <n v="2"/>
    <x v="232"/>
  </r>
  <r>
    <x v="1"/>
    <s v="41351Libelle"/>
    <s v="33394Nom"/>
    <x v="2"/>
    <n v="5"/>
    <x v="233"/>
  </r>
  <r>
    <x v="1"/>
    <s v="41351Libelle"/>
    <s v="33394Nom"/>
    <x v="24"/>
    <n v="4"/>
    <x v="233"/>
  </r>
  <r>
    <x v="1"/>
    <s v="41799Libelle"/>
    <s v="15357Nom"/>
    <x v="8"/>
    <n v="2"/>
    <x v="234"/>
  </r>
  <r>
    <x v="1"/>
    <s v="41799Libelle"/>
    <s v="15357Nom"/>
    <x v="17"/>
    <n v="2"/>
    <x v="234"/>
  </r>
  <r>
    <x v="1"/>
    <s v="42214Libelle"/>
    <s v="50982Nom"/>
    <x v="20"/>
    <n v="65.25"/>
    <x v="235"/>
  </r>
  <r>
    <x v="1"/>
    <s v="42214Libelle"/>
    <s v="50982Nom"/>
    <x v="19"/>
    <n v="0.5"/>
    <x v="235"/>
  </r>
  <r>
    <x v="1"/>
    <s v="42556Libelle"/>
    <s v="50982Nom"/>
    <x v="4"/>
    <n v="4.75"/>
    <x v="236"/>
  </r>
  <r>
    <x v="1"/>
    <s v="42607Libelle"/>
    <s v="81458Nom"/>
    <x v="15"/>
    <n v="0.26"/>
    <x v="237"/>
  </r>
  <r>
    <x v="1"/>
    <s v="42607Libelle"/>
    <s v="81458Nom"/>
    <x v="25"/>
    <n v="0.24"/>
    <x v="237"/>
  </r>
  <r>
    <x v="1"/>
    <s v="42612Libelle"/>
    <s v="46695Nom"/>
    <x v="0"/>
    <n v="0.39"/>
    <x v="238"/>
  </r>
  <r>
    <x v="1"/>
    <s v="42612Libelle"/>
    <s v="46695Nom"/>
    <x v="1"/>
    <n v="0.11"/>
    <x v="238"/>
  </r>
  <r>
    <x v="1"/>
    <s v="42612Libelle"/>
    <s v="46695Nom"/>
    <x v="6"/>
    <n v="6.7499999999999982"/>
    <x v="238"/>
  </r>
  <r>
    <x v="1"/>
    <s v="42626Libelle"/>
    <s v="33394Nom"/>
    <x v="15"/>
    <n v="1.26"/>
    <x v="239"/>
  </r>
  <r>
    <x v="1"/>
    <s v="42626Libelle"/>
    <s v="33394Nom"/>
    <x v="25"/>
    <n v="1.24"/>
    <x v="239"/>
  </r>
  <r>
    <x v="1"/>
    <s v="4291Libelle"/>
    <s v="62822Nom"/>
    <x v="17"/>
    <n v="3.75"/>
    <x v="240"/>
  </r>
  <r>
    <x v="1"/>
    <s v="43013Libelle"/>
    <s v="6388Nom"/>
    <x v="22"/>
    <n v="5"/>
    <x v="241"/>
  </r>
  <r>
    <x v="1"/>
    <s v="43021Libelle"/>
    <s v="50982Nom"/>
    <x v="7"/>
    <n v="1.4999999999999998"/>
    <x v="242"/>
  </r>
  <r>
    <x v="1"/>
    <s v="43023Libelle"/>
    <s v="82254Nom"/>
    <x v="6"/>
    <n v="0.18"/>
    <x v="243"/>
  </r>
  <r>
    <x v="1"/>
    <s v="43023Libelle"/>
    <s v="82254Nom"/>
    <x v="13"/>
    <n v="55.569999999999979"/>
    <x v="243"/>
  </r>
  <r>
    <x v="1"/>
    <s v="43259Libelle"/>
    <s v="50982Nom"/>
    <x v="26"/>
    <n v="1.75"/>
    <x v="244"/>
  </r>
  <r>
    <x v="1"/>
    <s v="43259Libelle"/>
    <s v="50982Nom"/>
    <x v="7"/>
    <n v="32.499999999999993"/>
    <x v="244"/>
  </r>
  <r>
    <x v="1"/>
    <s v="4325Libelle"/>
    <s v="41312Nom"/>
    <x v="15"/>
    <n v="0.26"/>
    <x v="245"/>
  </r>
  <r>
    <x v="1"/>
    <s v="4325Libelle"/>
    <s v="41312Nom"/>
    <x v="25"/>
    <n v="0.24"/>
    <x v="245"/>
  </r>
  <r>
    <x v="1"/>
    <s v="43401Libelle"/>
    <s v="24506Nom"/>
    <x v="15"/>
    <n v="2"/>
    <x v="246"/>
  </r>
  <r>
    <x v="1"/>
    <s v="43675Libelle"/>
    <s v="15357Nom"/>
    <x v="13"/>
    <n v="4.25"/>
    <x v="247"/>
  </r>
  <r>
    <x v="1"/>
    <s v="43739Libelle"/>
    <s v="84333Nom"/>
    <x v="22"/>
    <n v="3"/>
    <x v="248"/>
  </r>
  <r>
    <x v="1"/>
    <s v="44001Libelle"/>
    <s v="15357Nom"/>
    <x v="0"/>
    <n v="10.499999999999998"/>
    <x v="249"/>
  </r>
  <r>
    <x v="1"/>
    <s v="44386Libelle"/>
    <s v="55445Nom"/>
    <x v="17"/>
    <n v="5"/>
    <x v="250"/>
  </r>
  <r>
    <x v="1"/>
    <s v="44397Libelle"/>
    <s v="50982Nom"/>
    <x v="12"/>
    <n v="8"/>
    <x v="251"/>
  </r>
  <r>
    <x v="1"/>
    <s v="44441Libelle"/>
    <s v="59618Nom"/>
    <x v="10"/>
    <n v="0.5"/>
    <x v="252"/>
  </r>
  <r>
    <x v="1"/>
    <s v="44441Libelle"/>
    <s v="59618Nom"/>
    <x v="12"/>
    <n v="0.5"/>
    <x v="252"/>
  </r>
  <r>
    <x v="1"/>
    <s v="44441Libelle"/>
    <s v="59618Nom"/>
    <x v="14"/>
    <n v="1.2500000000000002"/>
    <x v="252"/>
  </r>
  <r>
    <x v="1"/>
    <s v="44441Libelle"/>
    <s v="59618Nom"/>
    <x v="0"/>
    <n v="16.249999999999996"/>
    <x v="252"/>
  </r>
  <r>
    <x v="1"/>
    <s v="44876Libelle"/>
    <s v="15357Nom"/>
    <x v="18"/>
    <n v="2.64"/>
    <x v="253"/>
  </r>
  <r>
    <x v="1"/>
    <s v="44876Libelle"/>
    <s v="15357Nom"/>
    <x v="9"/>
    <n v="0.86"/>
    <x v="253"/>
  </r>
  <r>
    <x v="1"/>
    <s v="45149Libelle"/>
    <s v="50982Nom"/>
    <x v="24"/>
    <n v="19.25"/>
    <x v="254"/>
  </r>
  <r>
    <x v="1"/>
    <s v="45149Libelle"/>
    <s v="50982Nom"/>
    <x v="20"/>
    <n v="28.25"/>
    <x v="254"/>
  </r>
  <r>
    <x v="1"/>
    <s v="45234Libelle"/>
    <s v="15357Nom"/>
    <x v="7"/>
    <n v="1.75"/>
    <x v="255"/>
  </r>
  <r>
    <x v="1"/>
    <s v="4525Libelle"/>
    <s v="36327Nom"/>
    <x v="9"/>
    <n v="68.249999999999986"/>
    <x v="256"/>
  </r>
  <r>
    <x v="1"/>
    <s v="4525Libelle"/>
    <s v="36327Nom"/>
    <x v="10"/>
    <n v="12"/>
    <x v="256"/>
  </r>
  <r>
    <x v="1"/>
    <s v="45306Libelle"/>
    <s v="50982Nom"/>
    <x v="9"/>
    <n v="0.5"/>
    <x v="257"/>
  </r>
  <r>
    <x v="1"/>
    <s v="45306Libelle"/>
    <s v="50982Nom"/>
    <x v="10"/>
    <n v="14.500000000000002"/>
    <x v="257"/>
  </r>
  <r>
    <x v="1"/>
    <s v="45416Libelle"/>
    <s v="55445Nom"/>
    <x v="6"/>
    <n v="0.18"/>
    <x v="258"/>
  </r>
  <r>
    <x v="1"/>
    <s v="45416Libelle"/>
    <s v="55445Nom"/>
    <x v="13"/>
    <n v="3.82"/>
    <x v="258"/>
  </r>
  <r>
    <x v="1"/>
    <s v="45416Libelle"/>
    <s v="55445Nom"/>
    <x v="15"/>
    <n v="1.5"/>
    <x v="258"/>
  </r>
  <r>
    <x v="1"/>
    <s v="45504Libelle"/>
    <s v="84333Nom"/>
    <x v="15"/>
    <n v="2.02"/>
    <x v="259"/>
  </r>
  <r>
    <x v="1"/>
    <s v="45504Libelle"/>
    <s v="84333Nom"/>
    <x v="25"/>
    <n v="1.98"/>
    <x v="259"/>
  </r>
  <r>
    <x v="1"/>
    <s v="45548Libelle"/>
    <s v="81458Nom"/>
    <x v="0"/>
    <n v="3"/>
    <x v="260"/>
  </r>
  <r>
    <x v="1"/>
    <s v="45807Libelle"/>
    <s v="55445Nom"/>
    <x v="10"/>
    <n v="28.499999999999996"/>
    <x v="261"/>
  </r>
  <r>
    <x v="1"/>
    <s v="46110Libelle"/>
    <s v="81565Nom"/>
    <x v="3"/>
    <n v="15.75"/>
    <x v="262"/>
  </r>
  <r>
    <x v="1"/>
    <s v="46110Libelle"/>
    <s v="81565Nom"/>
    <x v="4"/>
    <n v="8.4399999999999977"/>
    <x v="262"/>
  </r>
  <r>
    <x v="1"/>
    <s v="46110Libelle"/>
    <s v="81565Nom"/>
    <x v="11"/>
    <n v="22.81"/>
    <x v="262"/>
  </r>
  <r>
    <x v="1"/>
    <s v="46110Libelle"/>
    <s v="81565Nom"/>
    <x v="2"/>
    <n v="32.500000000000014"/>
    <x v="262"/>
  </r>
  <r>
    <x v="1"/>
    <s v="46110Libelle"/>
    <s v="81565Nom"/>
    <x v="24"/>
    <n v="23.75"/>
    <x v="262"/>
  </r>
  <r>
    <x v="1"/>
    <s v="46110Libelle"/>
    <s v="81565Nom"/>
    <x v="20"/>
    <n v="16.5"/>
    <x v="262"/>
  </r>
  <r>
    <x v="1"/>
    <s v="46110Libelle"/>
    <s v="81565Nom"/>
    <x v="19"/>
    <n v="14.5"/>
    <x v="262"/>
  </r>
  <r>
    <x v="1"/>
    <s v="46110Libelle"/>
    <s v="81565Nom"/>
    <x v="23"/>
    <n v="3.66"/>
    <x v="262"/>
  </r>
  <r>
    <x v="1"/>
    <s v="46110Libelle"/>
    <s v="81565Nom"/>
    <x v="21"/>
    <n v="17.090000000000007"/>
    <x v="262"/>
  </r>
  <r>
    <x v="1"/>
    <s v="46110Libelle"/>
    <s v="81565Nom"/>
    <x v="26"/>
    <n v="11.75"/>
    <x v="262"/>
  </r>
  <r>
    <x v="1"/>
    <s v="46110Libelle"/>
    <s v="81565Nom"/>
    <x v="7"/>
    <n v="12.500000000000002"/>
    <x v="262"/>
  </r>
  <r>
    <x v="1"/>
    <s v="46110Libelle"/>
    <s v="81565Nom"/>
    <x v="8"/>
    <n v="43.249999999999986"/>
    <x v="262"/>
  </r>
  <r>
    <x v="1"/>
    <s v="46110Libelle"/>
    <s v="81565Nom"/>
    <x v="17"/>
    <n v="11.690000000000001"/>
    <x v="262"/>
  </r>
  <r>
    <x v="1"/>
    <s v="46110Libelle"/>
    <s v="81565Nom"/>
    <x v="18"/>
    <n v="20.269999999999996"/>
    <x v="262"/>
  </r>
  <r>
    <x v="1"/>
    <s v="46110Libelle"/>
    <s v="81565Nom"/>
    <x v="9"/>
    <n v="79.789999999999992"/>
    <x v="262"/>
  </r>
  <r>
    <x v="1"/>
    <s v="46110Libelle"/>
    <s v="81565Nom"/>
    <x v="10"/>
    <n v="36.640000000000008"/>
    <x v="262"/>
  </r>
  <r>
    <x v="1"/>
    <s v="46110Libelle"/>
    <s v="81565Nom"/>
    <x v="22"/>
    <n v="26.610000000000007"/>
    <x v="262"/>
  </r>
  <r>
    <x v="1"/>
    <s v="46110Libelle"/>
    <s v="81565Nom"/>
    <x v="12"/>
    <n v="3.25"/>
    <x v="262"/>
  </r>
  <r>
    <x v="1"/>
    <s v="46110Libelle"/>
    <s v="81565Nom"/>
    <x v="14"/>
    <n v="12.750000000000005"/>
    <x v="262"/>
  </r>
  <r>
    <x v="1"/>
    <s v="46110Libelle"/>
    <s v="81565Nom"/>
    <x v="0"/>
    <n v="22.249999999999996"/>
    <x v="262"/>
  </r>
  <r>
    <x v="1"/>
    <s v="46110Libelle"/>
    <s v="81565Nom"/>
    <x v="1"/>
    <n v="21.749999999999996"/>
    <x v="262"/>
  </r>
  <r>
    <x v="1"/>
    <s v="46110Libelle"/>
    <s v="81565Nom"/>
    <x v="5"/>
    <n v="11.499999999999998"/>
    <x v="262"/>
  </r>
  <r>
    <x v="1"/>
    <s v="46110Libelle"/>
    <s v="81565Nom"/>
    <x v="6"/>
    <n v="6.9999999999999991"/>
    <x v="262"/>
  </r>
  <r>
    <x v="1"/>
    <s v="46110Libelle"/>
    <s v="81565Nom"/>
    <x v="13"/>
    <n v="2"/>
    <x v="262"/>
  </r>
  <r>
    <x v="1"/>
    <s v="46110Libelle"/>
    <s v="81565Nom"/>
    <x v="15"/>
    <n v="13.119999999999997"/>
    <x v="262"/>
  </r>
  <r>
    <x v="1"/>
    <s v="46110Libelle"/>
    <s v="81565Nom"/>
    <x v="25"/>
    <n v="0.13"/>
    <x v="262"/>
  </r>
  <r>
    <x v="1"/>
    <s v="46123Libelle"/>
    <s v="15357Nom"/>
    <x v="12"/>
    <n v="2"/>
    <x v="263"/>
  </r>
  <r>
    <x v="1"/>
    <s v="46219Libelle"/>
    <s v="62822Nom"/>
    <x v="19"/>
    <n v="11.75"/>
    <x v="264"/>
  </r>
  <r>
    <x v="1"/>
    <s v="46531Libelle"/>
    <s v="55445Nom"/>
    <x v="9"/>
    <n v="16.75"/>
    <x v="265"/>
  </r>
  <r>
    <x v="1"/>
    <s v="46581Libelle"/>
    <s v="84333Nom"/>
    <x v="1"/>
    <n v="1.2500000000000002"/>
    <x v="266"/>
  </r>
  <r>
    <x v="1"/>
    <s v="46581Libelle"/>
    <s v="84333Nom"/>
    <x v="5"/>
    <n v="2"/>
    <x v="266"/>
  </r>
  <r>
    <x v="1"/>
    <s v="46581Libelle"/>
    <s v="84333Nom"/>
    <x v="6"/>
    <n v="67.430000000000007"/>
    <x v="266"/>
  </r>
  <r>
    <x v="1"/>
    <s v="46581Libelle"/>
    <s v="84333Nom"/>
    <x v="13"/>
    <n v="22.07"/>
    <x v="266"/>
  </r>
  <r>
    <x v="1"/>
    <s v="46581Libelle"/>
    <s v="84333Nom"/>
    <x v="15"/>
    <n v="9.5"/>
    <x v="266"/>
  </r>
  <r>
    <x v="1"/>
    <s v="46581Libelle"/>
    <s v="84333Nom"/>
    <x v="25"/>
    <n v="9.5"/>
    <x v="266"/>
  </r>
  <r>
    <x v="1"/>
    <s v="46663Libelle"/>
    <s v="82012Nom"/>
    <x v="13"/>
    <n v="9.5000000000000018"/>
    <x v="267"/>
  </r>
  <r>
    <x v="1"/>
    <s v="4682Libelle"/>
    <s v="33269Nom"/>
    <x v="4"/>
    <n v="6.1900000000000013"/>
    <x v="268"/>
  </r>
  <r>
    <x v="1"/>
    <s v="4682Libelle"/>
    <s v="33269Nom"/>
    <x v="11"/>
    <n v="12.56"/>
    <x v="268"/>
  </r>
  <r>
    <x v="1"/>
    <s v="47028Libelle"/>
    <s v="64620Nom"/>
    <x v="0"/>
    <n v="0.39"/>
    <x v="269"/>
  </r>
  <r>
    <x v="1"/>
    <s v="47028Libelle"/>
    <s v="64620Nom"/>
    <x v="1"/>
    <n v="0.11"/>
    <x v="269"/>
  </r>
  <r>
    <x v="1"/>
    <s v="47135Libelle"/>
    <s v="55445Nom"/>
    <x v="17"/>
    <n v="11.939999999999998"/>
    <x v="270"/>
  </r>
  <r>
    <x v="1"/>
    <s v="47135Libelle"/>
    <s v="55445Nom"/>
    <x v="18"/>
    <n v="1.31"/>
    <x v="270"/>
  </r>
  <r>
    <x v="1"/>
    <s v="47135Libelle"/>
    <s v="55445Nom"/>
    <x v="9"/>
    <n v="4"/>
    <x v="270"/>
  </r>
  <r>
    <x v="1"/>
    <s v="47770Libelle"/>
    <s v="82254Nom"/>
    <x v="24"/>
    <n v="25.250000000000004"/>
    <x v="271"/>
  </r>
  <r>
    <x v="1"/>
    <s v="48178Libelle"/>
    <s v="89288Nom"/>
    <x v="4"/>
    <n v="2.5"/>
    <x v="272"/>
  </r>
  <r>
    <x v="1"/>
    <s v="48178Libelle"/>
    <s v="89288Nom"/>
    <x v="11"/>
    <n v="7.5"/>
    <x v="272"/>
  </r>
  <r>
    <x v="1"/>
    <s v="48238Libelle"/>
    <s v="84333Nom"/>
    <x v="12"/>
    <n v="0.25"/>
    <x v="273"/>
  </r>
  <r>
    <x v="1"/>
    <s v="48238Libelle"/>
    <s v="84333Nom"/>
    <x v="0"/>
    <n v="5"/>
    <x v="273"/>
  </r>
  <r>
    <x v="1"/>
    <s v="48358Libelle"/>
    <s v="55445Nom"/>
    <x v="15"/>
    <n v="12"/>
    <x v="274"/>
  </r>
  <r>
    <x v="1"/>
    <s v="48398Libelle"/>
    <s v="49110Nom"/>
    <x v="11"/>
    <n v="43.5"/>
    <x v="275"/>
  </r>
  <r>
    <x v="1"/>
    <s v="48398Libelle"/>
    <s v="49110Nom"/>
    <x v="7"/>
    <n v="4"/>
    <x v="275"/>
  </r>
  <r>
    <x v="1"/>
    <s v="48808Libelle"/>
    <s v="81458Nom"/>
    <x v="19"/>
    <n v="1.4999999999999998"/>
    <x v="276"/>
  </r>
  <r>
    <x v="1"/>
    <s v="48813Libelle"/>
    <s v="55445Nom"/>
    <x v="14"/>
    <n v="10"/>
    <x v="277"/>
  </r>
  <r>
    <x v="1"/>
    <s v="48941Libelle"/>
    <s v="49167Nom"/>
    <x v="10"/>
    <n v="1.5"/>
    <x v="278"/>
  </r>
  <r>
    <x v="1"/>
    <s v="48941Libelle"/>
    <s v="49167Nom"/>
    <x v="12"/>
    <n v="106.5"/>
    <x v="278"/>
  </r>
  <r>
    <x v="1"/>
    <s v="48941Libelle"/>
    <s v="49167Nom"/>
    <x v="14"/>
    <n v="84.749999999999957"/>
    <x v="278"/>
  </r>
  <r>
    <x v="1"/>
    <s v="48941Libelle"/>
    <s v="49167Nom"/>
    <x v="0"/>
    <n v="34.5"/>
    <x v="278"/>
  </r>
  <r>
    <x v="1"/>
    <s v="48941Libelle"/>
    <s v="49167Nom"/>
    <x v="1"/>
    <n v="24"/>
    <x v="278"/>
  </r>
  <r>
    <x v="1"/>
    <s v="48941Libelle"/>
    <s v="49167Nom"/>
    <x v="5"/>
    <n v="1.5"/>
    <x v="278"/>
  </r>
  <r>
    <x v="1"/>
    <s v="48941Libelle"/>
    <s v="49167Nom"/>
    <x v="6"/>
    <n v="0.5"/>
    <x v="278"/>
  </r>
  <r>
    <x v="1"/>
    <s v="49076Libelle"/>
    <s v="84333Nom"/>
    <x v="2"/>
    <n v="4.5"/>
    <x v="279"/>
  </r>
  <r>
    <x v="1"/>
    <s v="49080Libelle"/>
    <s v="62822Nom"/>
    <x v="6"/>
    <n v="7.25"/>
    <x v="280"/>
  </r>
  <r>
    <x v="1"/>
    <s v="49103Libelle"/>
    <s v="55445Nom"/>
    <x v="0"/>
    <n v="11.5"/>
    <x v="281"/>
  </r>
  <r>
    <x v="1"/>
    <s v="49103Libelle"/>
    <s v="55445Nom"/>
    <x v="1"/>
    <n v="0.75"/>
    <x v="281"/>
  </r>
  <r>
    <x v="1"/>
    <s v="49251Libelle"/>
    <s v="70955Nom"/>
    <x v="19"/>
    <n v="4.25"/>
    <x v="282"/>
  </r>
  <r>
    <x v="1"/>
    <s v="49329Libelle"/>
    <s v="33394Nom"/>
    <x v="10"/>
    <n v="0.31"/>
    <x v="283"/>
  </r>
  <r>
    <x v="1"/>
    <s v="49329Libelle"/>
    <s v="33394Nom"/>
    <x v="22"/>
    <n v="0.19"/>
    <x v="283"/>
  </r>
  <r>
    <x v="1"/>
    <s v="49329Libelle"/>
    <s v="33394Nom"/>
    <x v="12"/>
    <n v="1"/>
    <x v="283"/>
  </r>
  <r>
    <x v="1"/>
    <s v="49329Libelle"/>
    <s v="33394Nom"/>
    <x v="14"/>
    <n v="7.9999999999999991"/>
    <x v="283"/>
  </r>
  <r>
    <x v="1"/>
    <s v="49329Libelle"/>
    <s v="33394Nom"/>
    <x v="0"/>
    <n v="7.25"/>
    <x v="283"/>
  </r>
  <r>
    <x v="1"/>
    <s v="49329Libelle"/>
    <s v="33394Nom"/>
    <x v="13"/>
    <n v="17.25"/>
    <x v="283"/>
  </r>
  <r>
    <x v="1"/>
    <s v="49345Libelle"/>
    <s v="30839Nom"/>
    <x v="17"/>
    <n v="2.06"/>
    <x v="284"/>
  </r>
  <r>
    <x v="1"/>
    <s v="49345Libelle"/>
    <s v="30839Nom"/>
    <x v="18"/>
    <n v="49.359999999999985"/>
    <x v="284"/>
  </r>
  <r>
    <x v="1"/>
    <s v="49345Libelle"/>
    <s v="30839Nom"/>
    <x v="9"/>
    <n v="44.58"/>
    <x v="284"/>
  </r>
  <r>
    <x v="1"/>
    <s v="49345Libelle"/>
    <s v="30839Nom"/>
    <x v="0"/>
    <n v="4.5"/>
    <x v="284"/>
  </r>
  <r>
    <x v="1"/>
    <s v="49471Libelle"/>
    <s v="50982Nom"/>
    <x v="20"/>
    <n v="56.5"/>
    <x v="285"/>
  </r>
  <r>
    <x v="1"/>
    <s v="49471Libelle"/>
    <s v="50982Nom"/>
    <x v="19"/>
    <n v="0.5"/>
    <x v="285"/>
  </r>
  <r>
    <x v="1"/>
    <s v="49504Libelle"/>
    <s v="55445Nom"/>
    <x v="22"/>
    <n v="79.5"/>
    <x v="286"/>
  </r>
  <r>
    <x v="1"/>
    <s v="49559Libelle"/>
    <s v="52322Nom"/>
    <x v="11"/>
    <n v="89.75"/>
    <x v="287"/>
  </r>
  <r>
    <x v="1"/>
    <s v="49644Libelle"/>
    <s v="46238Nom"/>
    <x v="0"/>
    <n v="7.6400000000000015"/>
    <x v="288"/>
  </r>
  <r>
    <x v="1"/>
    <s v="49644Libelle"/>
    <s v="46238Nom"/>
    <x v="1"/>
    <n v="2.36"/>
    <x v="288"/>
  </r>
  <r>
    <x v="1"/>
    <s v="49658Libelle"/>
    <s v="62822Nom"/>
    <x v="16"/>
    <n v="12.750000000000002"/>
    <x v="289"/>
  </r>
  <r>
    <x v="1"/>
    <s v="49658Libelle"/>
    <s v="62822Nom"/>
    <x v="3"/>
    <n v="159.5"/>
    <x v="289"/>
  </r>
  <r>
    <x v="1"/>
    <s v="49658Libelle"/>
    <s v="62822Nom"/>
    <x v="4"/>
    <n v="13.749999999999998"/>
    <x v="289"/>
  </r>
  <r>
    <x v="1"/>
    <s v="49682Libelle"/>
    <s v="39099Nom"/>
    <x v="4"/>
    <n v="15.250000000000004"/>
    <x v="290"/>
  </r>
  <r>
    <x v="1"/>
    <s v="49762Libelle"/>
    <s v="50982Nom"/>
    <x v="18"/>
    <n v="8.5"/>
    <x v="291"/>
  </r>
  <r>
    <x v="1"/>
    <s v="49777Libelle"/>
    <s v="15357Nom"/>
    <x v="11"/>
    <n v="1.2499999999999998"/>
    <x v="292"/>
  </r>
  <r>
    <x v="1"/>
    <s v="49947Libelle"/>
    <s v="62822Nom"/>
    <x v="23"/>
    <n v="16"/>
    <x v="293"/>
  </r>
  <r>
    <x v="1"/>
    <s v="49947Libelle"/>
    <s v="62822Nom"/>
    <x v="21"/>
    <n v="15.5"/>
    <x v="293"/>
  </r>
  <r>
    <x v="1"/>
    <s v="49947Libelle"/>
    <s v="62822Nom"/>
    <x v="26"/>
    <n v="20.500000000000007"/>
    <x v="293"/>
  </r>
  <r>
    <x v="1"/>
    <s v="49947Libelle"/>
    <s v="62822Nom"/>
    <x v="7"/>
    <n v="5"/>
    <x v="293"/>
  </r>
  <r>
    <x v="1"/>
    <s v="49994Libelle"/>
    <s v="2901Nom"/>
    <x v="15"/>
    <n v="1.26"/>
    <x v="294"/>
  </r>
  <r>
    <x v="1"/>
    <s v="49994Libelle"/>
    <s v="2901Nom"/>
    <x v="25"/>
    <n v="1.24"/>
    <x v="294"/>
  </r>
  <r>
    <x v="1"/>
    <s v="50174Libelle"/>
    <s v="81458Nom"/>
    <x v="9"/>
    <n v="9.2500000000000036"/>
    <x v="295"/>
  </r>
  <r>
    <x v="1"/>
    <s v="50230Libelle"/>
    <s v="55445Nom"/>
    <x v="13"/>
    <n v="13.249999999999998"/>
    <x v="296"/>
  </r>
  <r>
    <x v="1"/>
    <s v="50264Libelle"/>
    <s v="50982Nom"/>
    <x v="24"/>
    <n v="87.5"/>
    <x v="297"/>
  </r>
  <r>
    <x v="1"/>
    <s v="50346Libelle"/>
    <s v="15357Nom"/>
    <x v="7"/>
    <n v="27.149999999999995"/>
    <x v="298"/>
  </r>
  <r>
    <x v="1"/>
    <s v="50346Libelle"/>
    <s v="15357Nom"/>
    <x v="8"/>
    <n v="18.099999999999998"/>
    <x v="298"/>
  </r>
  <r>
    <x v="1"/>
    <s v="50734Libelle"/>
    <s v="8836Nom"/>
    <x v="10"/>
    <n v="1.5"/>
    <x v="299"/>
  </r>
  <r>
    <x v="1"/>
    <s v="50734Libelle"/>
    <s v="8836Nom"/>
    <x v="14"/>
    <n v="9.5"/>
    <x v="299"/>
  </r>
  <r>
    <x v="1"/>
    <s v="50734Libelle"/>
    <s v="8836Nom"/>
    <x v="1"/>
    <n v="28.999999999999996"/>
    <x v="299"/>
  </r>
  <r>
    <x v="1"/>
    <s v="508Libelle"/>
    <s v="62822Nom"/>
    <x v="8"/>
    <n v="4"/>
    <x v="300"/>
  </r>
  <r>
    <x v="1"/>
    <s v="51009Libelle"/>
    <s v="18597Nom"/>
    <x v="9"/>
    <n v="5.75"/>
    <x v="301"/>
  </r>
  <r>
    <x v="1"/>
    <s v="51009Libelle"/>
    <s v="18597Nom"/>
    <x v="6"/>
    <n v="0.39"/>
    <x v="301"/>
  </r>
  <r>
    <x v="1"/>
    <s v="51009Libelle"/>
    <s v="18597Nom"/>
    <x v="13"/>
    <n v="0.6100000000000001"/>
    <x v="301"/>
  </r>
  <r>
    <x v="1"/>
    <s v="51153Libelle"/>
    <s v="76326Nom"/>
    <x v="10"/>
    <n v="4"/>
    <x v="302"/>
  </r>
  <r>
    <x v="1"/>
    <s v="51199Libelle"/>
    <s v="62822Nom"/>
    <x v="14"/>
    <n v="8.25"/>
    <x v="303"/>
  </r>
  <r>
    <x v="1"/>
    <s v="51247Libelle"/>
    <s v="50982Nom"/>
    <x v="26"/>
    <n v="8"/>
    <x v="304"/>
  </r>
  <r>
    <x v="1"/>
    <s v="5157Libelle"/>
    <s v="31302Nom"/>
    <x v="8"/>
    <n v="38.749999999999986"/>
    <x v="305"/>
  </r>
  <r>
    <x v="1"/>
    <s v="5157Libelle"/>
    <s v="31302Nom"/>
    <x v="17"/>
    <n v="47.879999999999995"/>
    <x v="305"/>
  </r>
  <r>
    <x v="1"/>
    <s v="5157Libelle"/>
    <s v="31302Nom"/>
    <x v="18"/>
    <n v="19.869999999999997"/>
    <x v="305"/>
  </r>
  <r>
    <x v="1"/>
    <s v="5157Libelle"/>
    <s v="31302Nom"/>
    <x v="9"/>
    <n v="5.5"/>
    <x v="305"/>
  </r>
  <r>
    <x v="1"/>
    <s v="5157Libelle"/>
    <s v="31302Nom"/>
    <x v="10"/>
    <n v="0.56000000000000005"/>
    <x v="305"/>
  </r>
  <r>
    <x v="1"/>
    <s v="5157Libelle"/>
    <s v="31302Nom"/>
    <x v="22"/>
    <n v="1.69"/>
    <x v="305"/>
  </r>
  <r>
    <x v="1"/>
    <s v="5157Libelle"/>
    <s v="31302Nom"/>
    <x v="12"/>
    <n v="42.75"/>
    <x v="305"/>
  </r>
  <r>
    <x v="1"/>
    <s v="5157Libelle"/>
    <s v="31302Nom"/>
    <x v="14"/>
    <n v="18.400000000000002"/>
    <x v="305"/>
  </r>
  <r>
    <x v="1"/>
    <s v="5157Libelle"/>
    <s v="31302Nom"/>
    <x v="0"/>
    <n v="11.000000000000002"/>
    <x v="305"/>
  </r>
  <r>
    <x v="1"/>
    <s v="5157Libelle"/>
    <s v="31302Nom"/>
    <x v="1"/>
    <n v="3"/>
    <x v="305"/>
  </r>
  <r>
    <x v="1"/>
    <s v="51865Libelle"/>
    <s v="62822Nom"/>
    <x v="17"/>
    <n v="13.250000000000002"/>
    <x v="306"/>
  </r>
  <r>
    <x v="1"/>
    <s v="51865Libelle"/>
    <s v="62822Nom"/>
    <x v="18"/>
    <n v="6"/>
    <x v="306"/>
  </r>
  <r>
    <x v="1"/>
    <s v="52097Libelle"/>
    <s v="50982Nom"/>
    <x v="24"/>
    <n v="3"/>
    <x v="307"/>
  </r>
  <r>
    <x v="1"/>
    <s v="52822Libelle"/>
    <s v="19380Nom"/>
    <x v="1"/>
    <n v="0.5"/>
    <x v="308"/>
  </r>
  <r>
    <x v="1"/>
    <s v="52822Libelle"/>
    <s v="19380Nom"/>
    <x v="6"/>
    <n v="3.75"/>
    <x v="308"/>
  </r>
  <r>
    <x v="1"/>
    <s v="52863Libelle"/>
    <s v="55445Nom"/>
    <x v="10"/>
    <n v="0.63"/>
    <x v="309"/>
  </r>
  <r>
    <x v="1"/>
    <s v="52863Libelle"/>
    <s v="55445Nom"/>
    <x v="22"/>
    <n v="4.37"/>
    <x v="309"/>
  </r>
  <r>
    <x v="1"/>
    <s v="53223Libelle"/>
    <s v="24506Nom"/>
    <x v="16"/>
    <n v="32.75"/>
    <x v="310"/>
  </r>
  <r>
    <x v="1"/>
    <s v="53223Libelle"/>
    <s v="24506Nom"/>
    <x v="3"/>
    <n v="10.75"/>
    <x v="310"/>
  </r>
  <r>
    <x v="1"/>
    <s v="53223Libelle"/>
    <s v="24506Nom"/>
    <x v="4"/>
    <n v="131.69"/>
    <x v="310"/>
  </r>
  <r>
    <x v="1"/>
    <s v="53223Libelle"/>
    <s v="24506Nom"/>
    <x v="11"/>
    <n v="171.56"/>
    <x v="310"/>
  </r>
  <r>
    <x v="1"/>
    <s v="53223Libelle"/>
    <s v="24506Nom"/>
    <x v="2"/>
    <n v="110.75"/>
    <x v="310"/>
  </r>
  <r>
    <x v="1"/>
    <s v="53223Libelle"/>
    <s v="24506Nom"/>
    <x v="24"/>
    <n v="70"/>
    <x v="310"/>
  </r>
  <r>
    <x v="1"/>
    <s v="53223Libelle"/>
    <s v="24506Nom"/>
    <x v="20"/>
    <n v="167.50000000000003"/>
    <x v="310"/>
  </r>
  <r>
    <x v="1"/>
    <s v="53223Libelle"/>
    <s v="24506Nom"/>
    <x v="19"/>
    <n v="295.99999999999989"/>
    <x v="310"/>
  </r>
  <r>
    <x v="1"/>
    <s v="53223Libelle"/>
    <s v="24506Nom"/>
    <x v="23"/>
    <n v="84.5"/>
    <x v="310"/>
  </r>
  <r>
    <x v="1"/>
    <s v="53223Libelle"/>
    <s v="24506Nom"/>
    <x v="21"/>
    <n v="98"/>
    <x v="310"/>
  </r>
  <r>
    <x v="1"/>
    <s v="53223Libelle"/>
    <s v="24506Nom"/>
    <x v="26"/>
    <n v="84.5"/>
    <x v="310"/>
  </r>
  <r>
    <x v="1"/>
    <s v="53223Libelle"/>
    <s v="24506Nom"/>
    <x v="7"/>
    <n v="128.53"/>
    <x v="310"/>
  </r>
  <r>
    <x v="1"/>
    <s v="53223Libelle"/>
    <s v="24506Nom"/>
    <x v="8"/>
    <n v="112.97"/>
    <x v="310"/>
  </r>
  <r>
    <x v="1"/>
    <s v="53223Libelle"/>
    <s v="24506Nom"/>
    <x v="17"/>
    <n v="77.31"/>
    <x v="310"/>
  </r>
  <r>
    <x v="1"/>
    <s v="53223Libelle"/>
    <s v="24506Nom"/>
    <x v="18"/>
    <n v="154.69"/>
    <x v="310"/>
  </r>
  <r>
    <x v="1"/>
    <s v="53223Libelle"/>
    <s v="24506Nom"/>
    <x v="9"/>
    <n v="180.75"/>
    <x v="310"/>
  </r>
  <r>
    <x v="1"/>
    <s v="53223Libelle"/>
    <s v="24506Nom"/>
    <x v="10"/>
    <n v="176.49999999999997"/>
    <x v="310"/>
  </r>
  <r>
    <x v="1"/>
    <s v="53223Libelle"/>
    <s v="24506Nom"/>
    <x v="22"/>
    <n v="86.25"/>
    <x v="310"/>
  </r>
  <r>
    <x v="1"/>
    <s v="53223Libelle"/>
    <s v="24506Nom"/>
    <x v="12"/>
    <n v="232.24999999999997"/>
    <x v="310"/>
  </r>
  <r>
    <x v="1"/>
    <s v="53223Libelle"/>
    <s v="24506Nom"/>
    <x v="14"/>
    <n v="153.49999999999994"/>
    <x v="310"/>
  </r>
  <r>
    <x v="1"/>
    <s v="53223Libelle"/>
    <s v="24506Nom"/>
    <x v="0"/>
    <n v="149.32"/>
    <x v="310"/>
  </r>
  <r>
    <x v="1"/>
    <s v="53223Libelle"/>
    <s v="24506Nom"/>
    <x v="1"/>
    <n v="141.43"/>
    <x v="310"/>
  </r>
  <r>
    <x v="1"/>
    <s v="53223Libelle"/>
    <s v="24506Nom"/>
    <x v="5"/>
    <n v="103.88"/>
    <x v="310"/>
  </r>
  <r>
    <x v="1"/>
    <s v="53223Libelle"/>
    <s v="24506Nom"/>
    <x v="6"/>
    <n v="153.61999999999998"/>
    <x v="310"/>
  </r>
  <r>
    <x v="1"/>
    <s v="53223Libelle"/>
    <s v="24506Nom"/>
    <x v="13"/>
    <n v="122.25000000000001"/>
    <x v="310"/>
  </r>
  <r>
    <x v="1"/>
    <s v="53223Libelle"/>
    <s v="24506Nom"/>
    <x v="15"/>
    <n v="49.62"/>
    <x v="310"/>
  </r>
  <r>
    <x v="1"/>
    <s v="53223Libelle"/>
    <s v="24506Nom"/>
    <x v="25"/>
    <n v="16.63"/>
    <x v="310"/>
  </r>
  <r>
    <x v="1"/>
    <s v="53275Libelle"/>
    <s v="50982Nom"/>
    <x v="19"/>
    <n v="11"/>
    <x v="311"/>
  </r>
  <r>
    <x v="1"/>
    <s v="5334Libelle"/>
    <s v="51686Nom"/>
    <x v="13"/>
    <n v="8"/>
    <x v="312"/>
  </r>
  <r>
    <x v="1"/>
    <s v="53405Libelle"/>
    <s v="84333Nom"/>
    <x v="5"/>
    <n v="2"/>
    <x v="313"/>
  </r>
  <r>
    <x v="1"/>
    <s v="53405Libelle"/>
    <s v="84333Nom"/>
    <x v="6"/>
    <n v="0.75"/>
    <x v="313"/>
  </r>
  <r>
    <x v="1"/>
    <s v="53405Libelle"/>
    <s v="84333Nom"/>
    <x v="13"/>
    <n v="0.25"/>
    <x v="313"/>
  </r>
  <r>
    <x v="1"/>
    <s v="5358Libelle"/>
    <s v="81565Nom"/>
    <x v="4"/>
    <n v="5"/>
    <x v="314"/>
  </r>
  <r>
    <x v="1"/>
    <s v="5358Libelle"/>
    <s v="81565Nom"/>
    <x v="8"/>
    <n v="7.5"/>
    <x v="314"/>
  </r>
  <r>
    <x v="1"/>
    <s v="53682Libelle"/>
    <s v="93560Nom"/>
    <x v="13"/>
    <n v="57.499999999999993"/>
    <x v="315"/>
  </r>
  <r>
    <x v="1"/>
    <s v="53682Libelle"/>
    <s v="93560Nom"/>
    <x v="15"/>
    <n v="54.630000000000017"/>
    <x v="315"/>
  </r>
  <r>
    <x v="1"/>
    <s v="53682Libelle"/>
    <s v="93560Nom"/>
    <x v="25"/>
    <n v="10.870000000000001"/>
    <x v="315"/>
  </r>
  <r>
    <x v="1"/>
    <s v="53702Libelle"/>
    <s v="62822Nom"/>
    <x v="4"/>
    <n v="13.250000000000002"/>
    <x v="316"/>
  </r>
  <r>
    <x v="1"/>
    <s v="53702Libelle"/>
    <s v="62822Nom"/>
    <x v="11"/>
    <n v="25.749999999999989"/>
    <x v="316"/>
  </r>
  <r>
    <x v="1"/>
    <s v="53904Libelle"/>
    <s v="39668Nom"/>
    <x v="4"/>
    <n v="3"/>
    <x v="317"/>
  </r>
  <r>
    <x v="1"/>
    <s v="53904Libelle"/>
    <s v="39668Nom"/>
    <x v="11"/>
    <n v="2.25"/>
    <x v="317"/>
  </r>
  <r>
    <x v="1"/>
    <s v="54341Libelle"/>
    <s v="50982Nom"/>
    <x v="13"/>
    <n v="5.5"/>
    <x v="318"/>
  </r>
  <r>
    <x v="1"/>
    <s v="54480Libelle"/>
    <s v="62822Nom"/>
    <x v="22"/>
    <n v="37.000000000000007"/>
    <x v="319"/>
  </r>
  <r>
    <x v="1"/>
    <s v="54480Libelle"/>
    <s v="62822Nom"/>
    <x v="12"/>
    <n v="0.5"/>
    <x v="319"/>
  </r>
  <r>
    <x v="1"/>
    <s v="54532Libelle"/>
    <s v="99536Nom"/>
    <x v="18"/>
    <n v="2.64"/>
    <x v="320"/>
  </r>
  <r>
    <x v="1"/>
    <s v="54532Libelle"/>
    <s v="99536Nom"/>
    <x v="9"/>
    <n v="16.61"/>
    <x v="320"/>
  </r>
  <r>
    <x v="1"/>
    <s v="54532Libelle"/>
    <s v="99536Nom"/>
    <x v="10"/>
    <n v="82.750000000000028"/>
    <x v="320"/>
  </r>
  <r>
    <x v="1"/>
    <s v="5454Libelle"/>
    <s v="70081Nom"/>
    <x v="16"/>
    <n v="13.25"/>
    <x v="321"/>
  </r>
  <r>
    <x v="1"/>
    <s v="5454Libelle"/>
    <s v="70081Nom"/>
    <x v="3"/>
    <n v="9"/>
    <x v="321"/>
  </r>
  <r>
    <x v="1"/>
    <s v="54793Libelle"/>
    <s v="21288Nom"/>
    <x v="5"/>
    <n v="0.38"/>
    <x v="322"/>
  </r>
  <r>
    <x v="1"/>
    <s v="54793Libelle"/>
    <s v="21288Nom"/>
    <x v="6"/>
    <n v="1.1200000000000001"/>
    <x v="322"/>
  </r>
  <r>
    <x v="1"/>
    <s v="5482Libelle"/>
    <s v="6388Nom"/>
    <x v="1"/>
    <n v="3"/>
    <x v="323"/>
  </r>
  <r>
    <x v="1"/>
    <s v="54859Libelle"/>
    <s v="15357Nom"/>
    <x v="18"/>
    <n v="7.0699999999999985"/>
    <x v="324"/>
  </r>
  <r>
    <x v="1"/>
    <s v="54859Libelle"/>
    <s v="15357Nom"/>
    <x v="9"/>
    <n v="1.9300000000000002"/>
    <x v="324"/>
  </r>
  <r>
    <x v="1"/>
    <s v="54944Libelle"/>
    <s v="62822Nom"/>
    <x v="1"/>
    <n v="2.5"/>
    <x v="325"/>
  </r>
  <r>
    <x v="1"/>
    <s v="54944Libelle"/>
    <s v="62822Nom"/>
    <x v="6"/>
    <n v="2.75"/>
    <x v="325"/>
  </r>
  <r>
    <x v="1"/>
    <s v="5502Libelle"/>
    <s v="50982Nom"/>
    <x v="2"/>
    <n v="8.5"/>
    <x v="326"/>
  </r>
  <r>
    <x v="1"/>
    <s v="55194Libelle"/>
    <s v="20435Nom"/>
    <x v="0"/>
    <n v="1.25"/>
    <x v="327"/>
  </r>
  <r>
    <x v="1"/>
    <s v="55194Libelle"/>
    <s v="20435Nom"/>
    <x v="6"/>
    <n v="13.000000000000002"/>
    <x v="327"/>
  </r>
  <r>
    <x v="1"/>
    <s v="55194Libelle"/>
    <s v="20435Nom"/>
    <x v="13"/>
    <n v="4.5"/>
    <x v="327"/>
  </r>
  <r>
    <x v="1"/>
    <s v="55280Libelle"/>
    <s v="55445Nom"/>
    <x v="8"/>
    <n v="0.5"/>
    <x v="328"/>
  </r>
  <r>
    <x v="1"/>
    <s v="55280Libelle"/>
    <s v="55445Nom"/>
    <x v="17"/>
    <n v="21.629999999999995"/>
    <x v="328"/>
  </r>
  <r>
    <x v="1"/>
    <s v="55280Libelle"/>
    <s v="55445Nom"/>
    <x v="18"/>
    <n v="14.869999999999997"/>
    <x v="328"/>
  </r>
  <r>
    <x v="1"/>
    <s v="55302Libelle"/>
    <s v="70955Nom"/>
    <x v="19"/>
    <n v="3.75"/>
    <x v="329"/>
  </r>
  <r>
    <x v="1"/>
    <s v="55498Libelle"/>
    <s v="78356Nom"/>
    <x v="20"/>
    <n v="11"/>
    <x v="330"/>
  </r>
  <r>
    <x v="1"/>
    <s v="55584Libelle"/>
    <s v="81458Nom"/>
    <x v="14"/>
    <n v="0.25"/>
    <x v="331"/>
  </r>
  <r>
    <x v="1"/>
    <s v="55968Libelle"/>
    <s v="55445Nom"/>
    <x v="10"/>
    <n v="23.25"/>
    <x v="332"/>
  </r>
  <r>
    <x v="1"/>
    <s v="55987Libelle"/>
    <s v="62822Nom"/>
    <x v="3"/>
    <n v="1.5"/>
    <x v="333"/>
  </r>
  <r>
    <x v="1"/>
    <s v="5636Libelle"/>
    <s v="50982Nom"/>
    <x v="18"/>
    <n v="1"/>
    <x v="334"/>
  </r>
  <r>
    <x v="1"/>
    <s v="56530Libelle"/>
    <s v="28930Nom"/>
    <x v="19"/>
    <n v="0.5"/>
    <x v="335"/>
  </r>
  <r>
    <x v="1"/>
    <s v="56536Libelle"/>
    <s v="67526Nom"/>
    <x v="4"/>
    <n v="46.38"/>
    <x v="336"/>
  </r>
  <r>
    <x v="1"/>
    <s v="56536Libelle"/>
    <s v="67526Nom"/>
    <x v="11"/>
    <n v="93.87"/>
    <x v="336"/>
  </r>
  <r>
    <x v="1"/>
    <s v="56536Libelle"/>
    <s v="67526Nom"/>
    <x v="2"/>
    <n v="14.25"/>
    <x v="336"/>
  </r>
  <r>
    <x v="1"/>
    <s v="56620Libelle"/>
    <s v="62822Nom"/>
    <x v="15"/>
    <n v="16.25"/>
    <x v="337"/>
  </r>
  <r>
    <x v="1"/>
    <s v="56629Libelle"/>
    <s v="15357Nom"/>
    <x v="9"/>
    <n v="0.75"/>
    <x v="338"/>
  </r>
  <r>
    <x v="1"/>
    <s v="56629Libelle"/>
    <s v="15357Nom"/>
    <x v="10"/>
    <n v="17.25"/>
    <x v="338"/>
  </r>
  <r>
    <x v="1"/>
    <s v="56692Libelle"/>
    <s v="62822Nom"/>
    <x v="2"/>
    <n v="0.5"/>
    <x v="339"/>
  </r>
  <r>
    <x v="1"/>
    <s v="56703Libelle"/>
    <s v="65936Nom"/>
    <x v="19"/>
    <n v="0.75"/>
    <x v="340"/>
  </r>
  <r>
    <x v="1"/>
    <s v="56777Libelle"/>
    <s v="55445Nom"/>
    <x v="3"/>
    <n v="15.499999999999996"/>
    <x v="341"/>
  </r>
  <r>
    <x v="1"/>
    <s v="56777Libelle"/>
    <s v="55445Nom"/>
    <x v="4"/>
    <n v="2.6999999999999997"/>
    <x v="341"/>
  </r>
  <r>
    <x v="1"/>
    <s v="56829Libelle"/>
    <s v="84204Nom"/>
    <x v="12"/>
    <n v="20.499999999999996"/>
    <x v="342"/>
  </r>
  <r>
    <x v="1"/>
    <s v="57134Libelle"/>
    <s v="6388Nom"/>
    <x v="18"/>
    <n v="32"/>
    <x v="343"/>
  </r>
  <r>
    <x v="1"/>
    <s v="57347Libelle"/>
    <s v="50982Nom"/>
    <x v="19"/>
    <n v="5"/>
    <x v="344"/>
  </r>
  <r>
    <x v="1"/>
    <s v="57630Libelle"/>
    <s v="8153Nom"/>
    <x v="20"/>
    <n v="1.25"/>
    <x v="345"/>
  </r>
  <r>
    <x v="1"/>
    <s v="5764Libelle"/>
    <s v="70081Nom"/>
    <x v="9"/>
    <n v="12.249999999999998"/>
    <x v="346"/>
  </r>
  <r>
    <x v="1"/>
    <s v="5764Libelle"/>
    <s v="70081Nom"/>
    <x v="10"/>
    <n v="15.969999999999999"/>
    <x v="346"/>
  </r>
  <r>
    <x v="1"/>
    <s v="57852Libelle"/>
    <s v="55445Nom"/>
    <x v="5"/>
    <n v="4.13"/>
    <x v="347"/>
  </r>
  <r>
    <x v="1"/>
    <s v="57852Libelle"/>
    <s v="55445Nom"/>
    <x v="6"/>
    <n v="0.37"/>
    <x v="347"/>
  </r>
  <r>
    <x v="1"/>
    <s v="57862Libelle"/>
    <s v="20435Nom"/>
    <x v="0"/>
    <n v="2.1399999999999997"/>
    <x v="348"/>
  </r>
  <r>
    <x v="1"/>
    <s v="57862Libelle"/>
    <s v="20435Nom"/>
    <x v="1"/>
    <n v="9.86"/>
    <x v="348"/>
  </r>
  <r>
    <x v="1"/>
    <s v="57862Libelle"/>
    <s v="20435Nom"/>
    <x v="5"/>
    <n v="13.5"/>
    <x v="348"/>
  </r>
  <r>
    <x v="1"/>
    <s v="578Libelle"/>
    <s v="70955Nom"/>
    <x v="9"/>
    <n v="2.25"/>
    <x v="349"/>
  </r>
  <r>
    <x v="1"/>
    <s v="578Libelle"/>
    <s v="70955Nom"/>
    <x v="10"/>
    <n v="0.1"/>
    <x v="349"/>
  </r>
  <r>
    <x v="1"/>
    <s v="57907Libelle"/>
    <s v="70955Nom"/>
    <x v="18"/>
    <n v="1.32"/>
    <x v="350"/>
  </r>
  <r>
    <x v="1"/>
    <s v="57907Libelle"/>
    <s v="70955Nom"/>
    <x v="9"/>
    <n v="3.4299999999999997"/>
    <x v="350"/>
  </r>
  <r>
    <x v="1"/>
    <s v="58012Libelle"/>
    <s v="24506Nom"/>
    <x v="5"/>
    <n v="0.25"/>
    <x v="351"/>
  </r>
  <r>
    <x v="1"/>
    <s v="58012Libelle"/>
    <s v="24506Nom"/>
    <x v="6"/>
    <n v="29.639999999999997"/>
    <x v="351"/>
  </r>
  <r>
    <x v="1"/>
    <s v="58012Libelle"/>
    <s v="24506Nom"/>
    <x v="13"/>
    <n v="61.860000000000007"/>
    <x v="351"/>
  </r>
  <r>
    <x v="1"/>
    <s v="58063Libelle"/>
    <s v="59618Nom"/>
    <x v="14"/>
    <n v="2"/>
    <x v="352"/>
  </r>
  <r>
    <x v="1"/>
    <s v="58063Libelle"/>
    <s v="59618Nom"/>
    <x v="0"/>
    <n v="0.5"/>
    <x v="352"/>
  </r>
  <r>
    <x v="1"/>
    <s v="58152Libelle"/>
    <s v="55445Nom"/>
    <x v="14"/>
    <n v="23.75"/>
    <x v="353"/>
  </r>
  <r>
    <x v="1"/>
    <s v="58152Libelle"/>
    <s v="55445Nom"/>
    <x v="0"/>
    <n v="37"/>
    <x v="353"/>
  </r>
  <r>
    <x v="1"/>
    <s v="58152Libelle"/>
    <s v="55445Nom"/>
    <x v="5"/>
    <n v="2.5"/>
    <x v="353"/>
  </r>
  <r>
    <x v="1"/>
    <s v="58392Libelle"/>
    <s v="24506Nom"/>
    <x v="5"/>
    <n v="10"/>
    <x v="354"/>
  </r>
  <r>
    <x v="1"/>
    <s v="58392Libelle"/>
    <s v="24506Nom"/>
    <x v="6"/>
    <n v="6.5"/>
    <x v="354"/>
  </r>
  <r>
    <x v="1"/>
    <s v="58537Libelle"/>
    <s v="55445Nom"/>
    <x v="15"/>
    <n v="4.5"/>
    <x v="355"/>
  </r>
  <r>
    <x v="1"/>
    <s v="58818Libelle"/>
    <s v="20435Nom"/>
    <x v="14"/>
    <n v="9"/>
    <x v="356"/>
  </r>
  <r>
    <x v="1"/>
    <s v="58834Libelle"/>
    <s v="62822Nom"/>
    <x v="11"/>
    <n v="12.249999999999998"/>
    <x v="357"/>
  </r>
  <r>
    <x v="1"/>
    <s v="58834Libelle"/>
    <s v="62822Nom"/>
    <x v="2"/>
    <n v="10"/>
    <x v="357"/>
  </r>
  <r>
    <x v="1"/>
    <s v="59048Libelle"/>
    <s v="20435Nom"/>
    <x v="7"/>
    <n v="6"/>
    <x v="358"/>
  </r>
  <r>
    <x v="1"/>
    <s v="59104Libelle"/>
    <s v="81458Nom"/>
    <x v="8"/>
    <n v="0.5"/>
    <x v="359"/>
  </r>
  <r>
    <x v="1"/>
    <s v="59216Libelle"/>
    <s v="55445Nom"/>
    <x v="3"/>
    <n v="44.750000000000007"/>
    <x v="360"/>
  </r>
  <r>
    <x v="1"/>
    <s v="59216Libelle"/>
    <s v="55445Nom"/>
    <x v="4"/>
    <n v="0.5"/>
    <x v="360"/>
  </r>
  <r>
    <x v="1"/>
    <s v="59419Libelle"/>
    <s v="51686Nom"/>
    <x v="11"/>
    <n v="3.75"/>
    <x v="361"/>
  </r>
  <r>
    <x v="1"/>
    <s v="59419Libelle"/>
    <s v="51686Nom"/>
    <x v="2"/>
    <n v="23.999999999999996"/>
    <x v="361"/>
  </r>
  <r>
    <x v="1"/>
    <s v="59442Libelle"/>
    <s v="6388Nom"/>
    <x v="0"/>
    <n v="5.64"/>
    <x v="362"/>
  </r>
  <r>
    <x v="1"/>
    <s v="59442Libelle"/>
    <s v="6388Nom"/>
    <x v="1"/>
    <n v="5.3599999999999994"/>
    <x v="362"/>
  </r>
  <r>
    <x v="1"/>
    <s v="59442Libelle"/>
    <s v="6388Nom"/>
    <x v="5"/>
    <n v="1"/>
    <x v="362"/>
  </r>
  <r>
    <x v="1"/>
    <s v="59452Libelle"/>
    <s v="55445Nom"/>
    <x v="22"/>
    <n v="9.5000000000000053"/>
    <x v="363"/>
  </r>
  <r>
    <x v="1"/>
    <s v="59452Libelle"/>
    <s v="55445Nom"/>
    <x v="12"/>
    <n v="3"/>
    <x v="363"/>
  </r>
  <r>
    <x v="1"/>
    <s v="59553Libelle"/>
    <s v="55445Nom"/>
    <x v="8"/>
    <n v="2"/>
    <x v="364"/>
  </r>
  <r>
    <x v="1"/>
    <s v="59553Libelle"/>
    <s v="55445Nom"/>
    <x v="17"/>
    <n v="42"/>
    <x v="364"/>
  </r>
  <r>
    <x v="1"/>
    <s v="59598Libelle"/>
    <s v="46533Nom"/>
    <x v="1"/>
    <n v="13.5"/>
    <x v="365"/>
  </r>
  <r>
    <x v="1"/>
    <s v="59598Libelle"/>
    <s v="46533Nom"/>
    <x v="5"/>
    <n v="2"/>
    <x v="365"/>
  </r>
  <r>
    <x v="1"/>
    <s v="59598Libelle"/>
    <s v="46533Nom"/>
    <x v="6"/>
    <n v="50"/>
    <x v="365"/>
  </r>
  <r>
    <x v="1"/>
    <s v="59598Libelle"/>
    <s v="46533Nom"/>
    <x v="13"/>
    <n v="3"/>
    <x v="365"/>
  </r>
  <r>
    <x v="1"/>
    <s v="59720Libelle"/>
    <s v="20435Nom"/>
    <x v="5"/>
    <n v="1.25"/>
    <x v="366"/>
  </r>
  <r>
    <x v="1"/>
    <s v="60043Libelle"/>
    <s v="55445Nom"/>
    <x v="13"/>
    <n v="3"/>
    <x v="367"/>
  </r>
  <r>
    <x v="1"/>
    <s v="60092Libelle"/>
    <s v="50982Nom"/>
    <x v="16"/>
    <n v="49.249999999999993"/>
    <x v="368"/>
  </r>
  <r>
    <x v="1"/>
    <s v="60200Libelle"/>
    <s v="56349Nom"/>
    <x v="15"/>
    <n v="3.52"/>
    <x v="369"/>
  </r>
  <r>
    <x v="1"/>
    <s v="60200Libelle"/>
    <s v="56349Nom"/>
    <x v="25"/>
    <n v="3.48"/>
    <x v="369"/>
  </r>
  <r>
    <x v="1"/>
    <s v="60255Libelle"/>
    <s v="65797Nom"/>
    <x v="16"/>
    <n v="51.25"/>
    <x v="370"/>
  </r>
  <r>
    <x v="1"/>
    <s v="60255Libelle"/>
    <s v="65797Nom"/>
    <x v="3"/>
    <n v="6.25"/>
    <x v="370"/>
  </r>
  <r>
    <x v="1"/>
    <s v="60255Libelle"/>
    <s v="65797Nom"/>
    <x v="4"/>
    <n v="89.819999999999951"/>
    <x v="370"/>
  </r>
  <r>
    <x v="1"/>
    <s v="60255Libelle"/>
    <s v="65797Nom"/>
    <x v="11"/>
    <n v="8.4299999999999979"/>
    <x v="370"/>
  </r>
  <r>
    <x v="1"/>
    <s v="60255Libelle"/>
    <s v="65797Nom"/>
    <x v="24"/>
    <n v="4"/>
    <x v="370"/>
  </r>
  <r>
    <x v="1"/>
    <s v="60255Libelle"/>
    <s v="65797Nom"/>
    <x v="19"/>
    <n v="0.25"/>
    <x v="370"/>
  </r>
  <r>
    <x v="1"/>
    <s v="60255Libelle"/>
    <s v="65797Nom"/>
    <x v="23"/>
    <n v="4.5"/>
    <x v="370"/>
  </r>
  <r>
    <x v="1"/>
    <s v="60255Libelle"/>
    <s v="65797Nom"/>
    <x v="26"/>
    <n v="37"/>
    <x v="370"/>
  </r>
  <r>
    <x v="1"/>
    <s v="60460Libelle"/>
    <s v="50982Nom"/>
    <x v="7"/>
    <n v="0.26"/>
    <x v="371"/>
  </r>
  <r>
    <x v="1"/>
    <s v="60460Libelle"/>
    <s v="50982Nom"/>
    <x v="8"/>
    <n v="33.239999999999995"/>
    <x v="371"/>
  </r>
  <r>
    <x v="1"/>
    <s v="60460Libelle"/>
    <s v="50982Nom"/>
    <x v="17"/>
    <n v="26.25"/>
    <x v="371"/>
  </r>
  <r>
    <x v="1"/>
    <s v="60751Libelle"/>
    <s v="15357Nom"/>
    <x v="5"/>
    <n v="3"/>
    <x v="372"/>
  </r>
  <r>
    <x v="1"/>
    <s v="60799Libelle"/>
    <s v="15357Nom"/>
    <x v="5"/>
    <n v="0.5"/>
    <x v="373"/>
  </r>
  <r>
    <x v="1"/>
    <s v="60799Libelle"/>
    <s v="15357Nom"/>
    <x v="6"/>
    <n v="12.750000000000002"/>
    <x v="373"/>
  </r>
  <r>
    <x v="1"/>
    <s v="6079Libelle"/>
    <s v="50982Nom"/>
    <x v="4"/>
    <n v="15.000000000000002"/>
    <x v="374"/>
  </r>
  <r>
    <x v="1"/>
    <s v="61156Libelle"/>
    <s v="55060Nom"/>
    <x v="15"/>
    <n v="2"/>
    <x v="375"/>
  </r>
  <r>
    <x v="1"/>
    <s v="61197Libelle"/>
    <s v="24506Nom"/>
    <x v="5"/>
    <n v="1"/>
    <x v="376"/>
  </r>
  <r>
    <x v="1"/>
    <s v="61197Libelle"/>
    <s v="24506Nom"/>
    <x v="6"/>
    <n v="5"/>
    <x v="376"/>
  </r>
  <r>
    <x v="1"/>
    <s v="61561Libelle"/>
    <s v="24506Nom"/>
    <x v="5"/>
    <n v="6"/>
    <x v="377"/>
  </r>
  <r>
    <x v="1"/>
    <s v="61561Libelle"/>
    <s v="24506Nom"/>
    <x v="6"/>
    <n v="3.25"/>
    <x v="377"/>
  </r>
  <r>
    <x v="1"/>
    <s v="61585Libelle"/>
    <s v="84333Nom"/>
    <x v="7"/>
    <n v="5"/>
    <x v="378"/>
  </r>
  <r>
    <x v="1"/>
    <s v="61608Libelle"/>
    <s v="1995Nom"/>
    <x v="20"/>
    <n v="4"/>
    <x v="379"/>
  </r>
  <r>
    <x v="1"/>
    <s v="61664Libelle"/>
    <s v="15357Nom"/>
    <x v="4"/>
    <n v="32.25"/>
    <x v="380"/>
  </r>
  <r>
    <x v="1"/>
    <s v="61877Libelle"/>
    <s v="37761Nom"/>
    <x v="17"/>
    <n v="7.76"/>
    <x v="381"/>
  </r>
  <r>
    <x v="1"/>
    <s v="61877Libelle"/>
    <s v="37761Nom"/>
    <x v="18"/>
    <n v="3.7399999999999998"/>
    <x v="381"/>
  </r>
  <r>
    <x v="1"/>
    <s v="61942Libelle"/>
    <s v="28321Nom"/>
    <x v="11"/>
    <n v="14.250000000000002"/>
    <x v="382"/>
  </r>
  <r>
    <x v="1"/>
    <s v="62478Libelle"/>
    <s v="84333Nom"/>
    <x v="5"/>
    <n v="1"/>
    <x v="383"/>
  </r>
  <r>
    <x v="1"/>
    <s v="62487Libelle"/>
    <s v="85064Nom"/>
    <x v="19"/>
    <n v="6"/>
    <x v="384"/>
  </r>
  <r>
    <x v="1"/>
    <s v="62574Libelle"/>
    <s v="41312Nom"/>
    <x v="8"/>
    <n v="2.25"/>
    <x v="385"/>
  </r>
  <r>
    <x v="1"/>
    <s v="63091Libelle"/>
    <s v="84333Nom"/>
    <x v="17"/>
    <n v="3.5"/>
    <x v="386"/>
  </r>
  <r>
    <x v="1"/>
    <s v="63205Libelle"/>
    <s v="37761Nom"/>
    <x v="13"/>
    <n v="0.75000000000000022"/>
    <x v="387"/>
  </r>
  <r>
    <x v="1"/>
    <s v="63483Libelle"/>
    <s v="55445Nom"/>
    <x v="4"/>
    <n v="21"/>
    <x v="388"/>
  </r>
  <r>
    <x v="1"/>
    <s v="63558Libelle"/>
    <s v="50982Nom"/>
    <x v="15"/>
    <n v="9.0000000000000018"/>
    <x v="389"/>
  </r>
  <r>
    <x v="1"/>
    <s v="63655Libelle"/>
    <s v="45633Nom"/>
    <x v="5"/>
    <n v="0.13"/>
    <x v="390"/>
  </r>
  <r>
    <x v="1"/>
    <s v="63655Libelle"/>
    <s v="45633Nom"/>
    <x v="6"/>
    <n v="0.37"/>
    <x v="390"/>
  </r>
  <r>
    <x v="1"/>
    <s v="63655Libelle"/>
    <s v="45633Nom"/>
    <x v="15"/>
    <n v="0.5"/>
    <x v="390"/>
  </r>
  <r>
    <x v="1"/>
    <s v="63819Libelle"/>
    <s v="81458Nom"/>
    <x v="4"/>
    <n v="11.5"/>
    <x v="391"/>
  </r>
  <r>
    <x v="1"/>
    <s v="63878Libelle"/>
    <s v="50982Nom"/>
    <x v="12"/>
    <n v="1.5"/>
    <x v="392"/>
  </r>
  <r>
    <x v="1"/>
    <s v="63884Libelle"/>
    <s v="55445Nom"/>
    <x v="18"/>
    <n v="0.75"/>
    <x v="393"/>
  </r>
  <r>
    <x v="1"/>
    <s v="63884Libelle"/>
    <s v="55445Nom"/>
    <x v="9"/>
    <n v="0.25"/>
    <x v="393"/>
  </r>
  <r>
    <x v="1"/>
    <s v="63884Libelle"/>
    <s v="55445Nom"/>
    <x v="10"/>
    <n v="5.5"/>
    <x v="393"/>
  </r>
  <r>
    <x v="1"/>
    <s v="63884Libelle"/>
    <s v="55445Nom"/>
    <x v="22"/>
    <n v="29.999999999999996"/>
    <x v="393"/>
  </r>
  <r>
    <x v="1"/>
    <s v="63895Libelle"/>
    <s v="15357Nom"/>
    <x v="14"/>
    <n v="0.25"/>
    <x v="394"/>
  </r>
  <r>
    <x v="1"/>
    <s v="63895Libelle"/>
    <s v="15357Nom"/>
    <x v="1"/>
    <n v="4"/>
    <x v="394"/>
  </r>
  <r>
    <x v="1"/>
    <s v="64144Libelle"/>
    <s v="62822Nom"/>
    <x v="6"/>
    <n v="10.319999999999999"/>
    <x v="395"/>
  </r>
  <r>
    <x v="1"/>
    <s v="64144Libelle"/>
    <s v="62822Nom"/>
    <x v="13"/>
    <n v="17.93"/>
    <x v="395"/>
  </r>
  <r>
    <x v="1"/>
    <s v="64259Libelle"/>
    <s v="62822Nom"/>
    <x v="11"/>
    <n v="8.75"/>
    <x v="396"/>
  </r>
  <r>
    <x v="1"/>
    <s v="64259Libelle"/>
    <s v="62822Nom"/>
    <x v="2"/>
    <n v="6.5"/>
    <x v="396"/>
  </r>
  <r>
    <x v="1"/>
    <s v="6431Libelle"/>
    <s v="50982Nom"/>
    <x v="18"/>
    <n v="1"/>
    <x v="397"/>
  </r>
  <r>
    <x v="1"/>
    <s v="64330Libelle"/>
    <s v="56716Nom"/>
    <x v="20"/>
    <n v="4"/>
    <x v="398"/>
  </r>
  <r>
    <x v="1"/>
    <s v="64476Libelle"/>
    <s v="15357Nom"/>
    <x v="11"/>
    <n v="5.2500000000000009"/>
    <x v="399"/>
  </r>
  <r>
    <x v="1"/>
    <s v="64622Libelle"/>
    <s v="82371Nom"/>
    <x v="4"/>
    <n v="0.75"/>
    <x v="400"/>
  </r>
  <r>
    <x v="1"/>
    <s v="64671Libelle"/>
    <s v="83489Nom"/>
    <x v="0"/>
    <n v="356.21"/>
    <x v="0"/>
  </r>
  <r>
    <x v="1"/>
    <s v="64671Libelle"/>
    <s v="83489Nom"/>
    <x v="1"/>
    <n v="365.28999999999996"/>
    <x v="0"/>
  </r>
  <r>
    <x v="1"/>
    <s v="64671Libelle"/>
    <s v="83489Nom"/>
    <x v="5"/>
    <n v="92.63"/>
    <x v="0"/>
  </r>
  <r>
    <x v="1"/>
    <s v="64671Libelle"/>
    <s v="83489Nom"/>
    <x v="6"/>
    <n v="31.369999999999997"/>
    <x v="0"/>
  </r>
  <r>
    <x v="1"/>
    <s v="64671Libelle"/>
    <s v="83489Nom"/>
    <x v="13"/>
    <n v="97"/>
    <x v="0"/>
  </r>
  <r>
    <x v="1"/>
    <s v="64727Libelle"/>
    <s v="59618Nom"/>
    <x v="16"/>
    <n v="2.5"/>
    <x v="401"/>
  </r>
  <r>
    <x v="1"/>
    <s v="64738Libelle"/>
    <s v="55445Nom"/>
    <x v="15"/>
    <n v="4.4999999999999982"/>
    <x v="402"/>
  </r>
  <r>
    <x v="1"/>
    <s v="64770Libelle"/>
    <s v="6388Nom"/>
    <x v="19"/>
    <n v="23.75"/>
    <x v="403"/>
  </r>
  <r>
    <x v="1"/>
    <s v="64770Libelle"/>
    <s v="6388Nom"/>
    <x v="18"/>
    <n v="10.749999999999998"/>
    <x v="403"/>
  </r>
  <r>
    <x v="1"/>
    <s v="64911Libelle"/>
    <s v="6388Nom"/>
    <x v="5"/>
    <n v="7.5"/>
    <x v="404"/>
  </r>
  <r>
    <x v="1"/>
    <s v="64911Libelle"/>
    <s v="6388Nom"/>
    <x v="15"/>
    <n v="8.2500000000000018"/>
    <x v="404"/>
  </r>
  <r>
    <x v="1"/>
    <s v="64930Libelle"/>
    <s v="35860Nom"/>
    <x v="8"/>
    <n v="1.5"/>
    <x v="405"/>
  </r>
  <r>
    <x v="1"/>
    <s v="64930Libelle"/>
    <s v="35860Nom"/>
    <x v="17"/>
    <n v="1"/>
    <x v="405"/>
  </r>
  <r>
    <x v="1"/>
    <s v="64972Libelle"/>
    <s v="21288Nom"/>
    <x v="6"/>
    <n v="3.25"/>
    <x v="406"/>
  </r>
  <r>
    <x v="1"/>
    <s v="64980Libelle"/>
    <s v="32990Nom"/>
    <x v="13"/>
    <n v="1.5"/>
    <x v="407"/>
  </r>
  <r>
    <x v="1"/>
    <s v="65123Libelle"/>
    <s v="44171Nom"/>
    <x v="4"/>
    <n v="7.63"/>
    <x v="408"/>
  </r>
  <r>
    <x v="1"/>
    <s v="65123Libelle"/>
    <s v="44171Nom"/>
    <x v="11"/>
    <n v="13.37"/>
    <x v="408"/>
  </r>
  <r>
    <x v="1"/>
    <s v="6525Libelle"/>
    <s v="33394Nom"/>
    <x v="0"/>
    <n v="2.1799999999999997"/>
    <x v="409"/>
  </r>
  <r>
    <x v="1"/>
    <s v="6525Libelle"/>
    <s v="33394Nom"/>
    <x v="1"/>
    <n v="4.5699999999999994"/>
    <x v="409"/>
  </r>
  <r>
    <x v="1"/>
    <s v="6525Libelle"/>
    <s v="33394Nom"/>
    <x v="5"/>
    <n v="4.13"/>
    <x v="409"/>
  </r>
  <r>
    <x v="1"/>
    <s v="6525Libelle"/>
    <s v="33394Nom"/>
    <x v="6"/>
    <n v="14.120000000000001"/>
    <x v="409"/>
  </r>
  <r>
    <x v="1"/>
    <s v="6525Libelle"/>
    <s v="33394Nom"/>
    <x v="13"/>
    <n v="9.25"/>
    <x v="409"/>
  </r>
  <r>
    <x v="1"/>
    <s v="65394Libelle"/>
    <s v="15357Nom"/>
    <x v="9"/>
    <n v="3.4999999999999996"/>
    <x v="410"/>
  </r>
  <r>
    <x v="1"/>
    <s v="65403Libelle"/>
    <s v="84333Nom"/>
    <x v="20"/>
    <n v="27.25"/>
    <x v="411"/>
  </r>
  <r>
    <x v="1"/>
    <s v="65403Libelle"/>
    <s v="84333Nom"/>
    <x v="19"/>
    <n v="36"/>
    <x v="411"/>
  </r>
  <r>
    <x v="1"/>
    <s v="65403Libelle"/>
    <s v="84333Nom"/>
    <x v="7"/>
    <n v="26.619999999999994"/>
    <x v="411"/>
  </r>
  <r>
    <x v="1"/>
    <s v="65403Libelle"/>
    <s v="84333Nom"/>
    <x v="8"/>
    <n v="29.629999999999995"/>
    <x v="411"/>
  </r>
  <r>
    <x v="1"/>
    <s v="65888Libelle"/>
    <s v="56716Nom"/>
    <x v="8"/>
    <n v="2.75"/>
    <x v="412"/>
  </r>
  <r>
    <x v="1"/>
    <s v="65898Libelle"/>
    <s v="62822Nom"/>
    <x v="14"/>
    <n v="7"/>
    <x v="413"/>
  </r>
  <r>
    <x v="1"/>
    <s v="65971Libelle"/>
    <s v="64941Nom"/>
    <x v="0"/>
    <n v="0.25"/>
    <x v="414"/>
  </r>
  <r>
    <x v="1"/>
    <s v="65971Libelle"/>
    <s v="64941Nom"/>
    <x v="5"/>
    <n v="23.75"/>
    <x v="414"/>
  </r>
  <r>
    <x v="1"/>
    <s v="66065Libelle"/>
    <s v="84333Nom"/>
    <x v="13"/>
    <n v="7.7499999999999982"/>
    <x v="415"/>
  </r>
  <r>
    <x v="1"/>
    <s v="66140Libelle"/>
    <s v="62822Nom"/>
    <x v="7"/>
    <n v="1.26"/>
    <x v="416"/>
  </r>
  <r>
    <x v="1"/>
    <s v="66140Libelle"/>
    <s v="62822Nom"/>
    <x v="8"/>
    <n v="1.24"/>
    <x v="416"/>
  </r>
  <r>
    <x v="1"/>
    <s v="66282Libelle"/>
    <s v="6007Nom"/>
    <x v="18"/>
    <n v="106.97000000000001"/>
    <x v="417"/>
  </r>
  <r>
    <x v="1"/>
    <s v="66282Libelle"/>
    <s v="6007Nom"/>
    <x v="9"/>
    <n v="381.28"/>
    <x v="417"/>
  </r>
  <r>
    <x v="1"/>
    <s v="66282Libelle"/>
    <s v="6007Nom"/>
    <x v="10"/>
    <n v="61.129999999999995"/>
    <x v="417"/>
  </r>
  <r>
    <x v="1"/>
    <s v="66282Libelle"/>
    <s v="6007Nom"/>
    <x v="22"/>
    <n v="118.61999999999999"/>
    <x v="417"/>
  </r>
  <r>
    <x v="1"/>
    <s v="66282Libelle"/>
    <s v="6007Nom"/>
    <x v="12"/>
    <n v="85.499999999999986"/>
    <x v="417"/>
  </r>
  <r>
    <x v="1"/>
    <s v="66282Libelle"/>
    <s v="6007Nom"/>
    <x v="14"/>
    <n v="111.5"/>
    <x v="417"/>
  </r>
  <r>
    <x v="1"/>
    <s v="66288Libelle"/>
    <s v="45340Nom"/>
    <x v="12"/>
    <n v="2.25"/>
    <x v="418"/>
  </r>
  <r>
    <x v="1"/>
    <s v="66443Libelle"/>
    <s v="77001Nom"/>
    <x v="11"/>
    <n v="12"/>
    <x v="419"/>
  </r>
  <r>
    <x v="1"/>
    <s v="66443Libelle"/>
    <s v="77001Nom"/>
    <x v="2"/>
    <n v="6.75"/>
    <x v="419"/>
  </r>
  <r>
    <x v="1"/>
    <s v="66443Libelle"/>
    <s v="77001Nom"/>
    <x v="10"/>
    <n v="2"/>
    <x v="419"/>
  </r>
  <r>
    <x v="1"/>
    <s v="66568Libelle"/>
    <s v="50982Nom"/>
    <x v="19"/>
    <n v="5.5"/>
    <x v="420"/>
  </r>
  <r>
    <x v="1"/>
    <s v="66601Libelle"/>
    <s v="55445Nom"/>
    <x v="12"/>
    <n v="8.75"/>
    <x v="421"/>
  </r>
  <r>
    <x v="1"/>
    <s v="66601Libelle"/>
    <s v="55445Nom"/>
    <x v="14"/>
    <n v="12.749999999999996"/>
    <x v="421"/>
  </r>
  <r>
    <x v="1"/>
    <s v="6664Libelle"/>
    <s v="55445Nom"/>
    <x v="15"/>
    <n v="3.25"/>
    <x v="422"/>
  </r>
  <r>
    <x v="1"/>
    <s v="66841Libelle"/>
    <s v="6388Nom"/>
    <x v="1"/>
    <n v="2"/>
    <x v="423"/>
  </r>
  <r>
    <x v="1"/>
    <s v="66988Libelle"/>
    <s v="38613Nom"/>
    <x v="19"/>
    <n v="6"/>
    <x v="424"/>
  </r>
  <r>
    <x v="1"/>
    <s v="66988Libelle"/>
    <s v="38613Nom"/>
    <x v="23"/>
    <n v="1"/>
    <x v="424"/>
  </r>
  <r>
    <x v="1"/>
    <s v="66988Libelle"/>
    <s v="38613Nom"/>
    <x v="7"/>
    <n v="17"/>
    <x v="424"/>
  </r>
  <r>
    <x v="1"/>
    <s v="66988Libelle"/>
    <s v="38613Nom"/>
    <x v="10"/>
    <n v="1.4999999999999998"/>
    <x v="424"/>
  </r>
  <r>
    <x v="1"/>
    <s v="67053Libelle"/>
    <s v="84333Nom"/>
    <x v="19"/>
    <n v="2.75"/>
    <x v="425"/>
  </r>
  <r>
    <x v="1"/>
    <s v="67053Libelle"/>
    <s v="84333Nom"/>
    <x v="7"/>
    <n v="3.25"/>
    <x v="425"/>
  </r>
  <r>
    <x v="1"/>
    <s v="67156Libelle"/>
    <s v="62822Nom"/>
    <x v="20"/>
    <n v="35"/>
    <x v="426"/>
  </r>
  <r>
    <x v="1"/>
    <s v="67265Libelle"/>
    <s v="38613Nom"/>
    <x v="7"/>
    <n v="1.5"/>
    <x v="427"/>
  </r>
  <r>
    <x v="1"/>
    <s v="6741Libelle"/>
    <s v="62822Nom"/>
    <x v="3"/>
    <n v="5.25"/>
    <x v="428"/>
  </r>
  <r>
    <x v="1"/>
    <s v="6741Libelle"/>
    <s v="62822Nom"/>
    <x v="11"/>
    <n v="43.75"/>
    <x v="428"/>
  </r>
  <r>
    <x v="1"/>
    <s v="6741Libelle"/>
    <s v="62822Nom"/>
    <x v="2"/>
    <n v="3.5"/>
    <x v="428"/>
  </r>
  <r>
    <x v="1"/>
    <s v="67531Libelle"/>
    <s v="15357Nom"/>
    <x v="24"/>
    <n v="1"/>
    <x v="429"/>
  </r>
  <r>
    <x v="1"/>
    <s v="67531Libelle"/>
    <s v="15357Nom"/>
    <x v="20"/>
    <n v="21.25"/>
    <x v="429"/>
  </r>
  <r>
    <x v="1"/>
    <s v="67724Libelle"/>
    <s v="43537Nom"/>
    <x v="2"/>
    <n v="20.000000000000004"/>
    <x v="430"/>
  </r>
  <r>
    <x v="1"/>
    <s v="67766Libelle"/>
    <s v="89288Nom"/>
    <x v="2"/>
    <n v="13.249999999999998"/>
    <x v="431"/>
  </r>
  <r>
    <x v="1"/>
    <s v="67822Libelle"/>
    <s v="3975Nom"/>
    <x v="10"/>
    <n v="7"/>
    <x v="432"/>
  </r>
  <r>
    <x v="1"/>
    <s v="67844Libelle"/>
    <s v="62822Nom"/>
    <x v="10"/>
    <n v="6.13"/>
    <x v="433"/>
  </r>
  <r>
    <x v="1"/>
    <s v="67844Libelle"/>
    <s v="62822Nom"/>
    <x v="22"/>
    <n v="30.620000000000005"/>
    <x v="433"/>
  </r>
  <r>
    <x v="1"/>
    <s v="67844Libelle"/>
    <s v="62822Nom"/>
    <x v="12"/>
    <n v="39.999999999999986"/>
    <x v="433"/>
  </r>
  <r>
    <x v="1"/>
    <s v="67844Libelle"/>
    <s v="62822Nom"/>
    <x v="14"/>
    <n v="12.500000000000002"/>
    <x v="433"/>
  </r>
  <r>
    <x v="1"/>
    <s v="67921Libelle"/>
    <s v="55060Nom"/>
    <x v="13"/>
    <n v="2.75"/>
    <x v="434"/>
  </r>
  <r>
    <x v="1"/>
    <s v="67921Libelle"/>
    <s v="55060Nom"/>
    <x v="15"/>
    <n v="117.53999999999998"/>
    <x v="434"/>
  </r>
  <r>
    <x v="1"/>
    <s v="67921Libelle"/>
    <s v="55060Nom"/>
    <x v="25"/>
    <n v="69.460000000000008"/>
    <x v="434"/>
  </r>
  <r>
    <x v="1"/>
    <s v="68114Libelle"/>
    <s v="62822Nom"/>
    <x v="8"/>
    <n v="14"/>
    <x v="435"/>
  </r>
  <r>
    <x v="1"/>
    <s v="68114Libelle"/>
    <s v="62822Nom"/>
    <x v="17"/>
    <n v="3.5"/>
    <x v="435"/>
  </r>
  <r>
    <x v="1"/>
    <s v="68414Libelle"/>
    <s v="62822Nom"/>
    <x v="22"/>
    <n v="2.75"/>
    <x v="436"/>
  </r>
  <r>
    <x v="1"/>
    <s v="68419Libelle"/>
    <s v="15357Nom"/>
    <x v="18"/>
    <n v="3.4999999999999996"/>
    <x v="437"/>
  </r>
  <r>
    <x v="1"/>
    <s v="68514Libelle"/>
    <s v="50982Nom"/>
    <x v="0"/>
    <n v="2.5"/>
    <x v="438"/>
  </r>
  <r>
    <x v="1"/>
    <s v="68530Libelle"/>
    <s v="62822Nom"/>
    <x v="13"/>
    <n v="11.500000000000002"/>
    <x v="439"/>
  </r>
  <r>
    <x v="1"/>
    <s v="68607Libelle"/>
    <s v="55445Nom"/>
    <x v="22"/>
    <n v="14.250000000000002"/>
    <x v="440"/>
  </r>
  <r>
    <x v="1"/>
    <s v="68712Libelle"/>
    <s v="39433Nom"/>
    <x v="2"/>
    <n v="0.25"/>
    <x v="441"/>
  </r>
  <r>
    <x v="1"/>
    <s v="68964Libelle"/>
    <s v="50982Nom"/>
    <x v="26"/>
    <n v="42.5"/>
    <x v="442"/>
  </r>
  <r>
    <x v="1"/>
    <s v="68964Libelle"/>
    <s v="50982Nom"/>
    <x v="7"/>
    <n v="3"/>
    <x v="442"/>
  </r>
  <r>
    <x v="1"/>
    <s v="69348Libelle"/>
    <s v="50982Nom"/>
    <x v="4"/>
    <n v="4.5"/>
    <x v="443"/>
  </r>
  <r>
    <x v="1"/>
    <s v="69357Libelle"/>
    <s v="59640Nom"/>
    <x v="18"/>
    <n v="9.5"/>
    <x v="444"/>
  </r>
  <r>
    <x v="1"/>
    <s v="69430Libelle"/>
    <s v="42816Nom"/>
    <x v="6"/>
    <n v="11.500000000000002"/>
    <x v="445"/>
  </r>
  <r>
    <x v="1"/>
    <s v="69430Libelle"/>
    <s v="42816Nom"/>
    <x v="13"/>
    <n v="1"/>
    <x v="445"/>
  </r>
  <r>
    <x v="1"/>
    <s v="695Libelle"/>
    <s v="55445Nom"/>
    <x v="9"/>
    <n v="45"/>
    <x v="446"/>
  </r>
  <r>
    <x v="1"/>
    <s v="69612Libelle"/>
    <s v="50982Nom"/>
    <x v="10"/>
    <n v="3.5"/>
    <x v="447"/>
  </r>
  <r>
    <x v="1"/>
    <s v="69612Libelle"/>
    <s v="50982Nom"/>
    <x v="22"/>
    <n v="10.5"/>
    <x v="447"/>
  </r>
  <r>
    <x v="1"/>
    <s v="69612Libelle"/>
    <s v="50982Nom"/>
    <x v="12"/>
    <n v="16"/>
    <x v="447"/>
  </r>
  <r>
    <x v="1"/>
    <s v="69688Libelle"/>
    <s v="41875Nom"/>
    <x v="10"/>
    <n v="27.750000000000004"/>
    <x v="448"/>
  </r>
  <r>
    <x v="1"/>
    <s v="69688Libelle"/>
    <s v="41875Nom"/>
    <x v="22"/>
    <n v="3"/>
    <x v="448"/>
  </r>
  <r>
    <x v="1"/>
    <s v="69688Libelle"/>
    <s v="41875Nom"/>
    <x v="14"/>
    <n v="127.99999999999997"/>
    <x v="448"/>
  </r>
  <r>
    <x v="1"/>
    <s v="69784Libelle"/>
    <s v="37515Nom"/>
    <x v="6"/>
    <n v="1.7499999999999998"/>
    <x v="449"/>
  </r>
  <r>
    <x v="1"/>
    <s v="69784Libelle"/>
    <s v="37515Nom"/>
    <x v="13"/>
    <n v="5"/>
    <x v="449"/>
  </r>
  <r>
    <x v="1"/>
    <s v="69993Libelle"/>
    <s v="50982Nom"/>
    <x v="5"/>
    <n v="0.88"/>
    <x v="450"/>
  </r>
  <r>
    <x v="1"/>
    <s v="69993Libelle"/>
    <s v="50982Nom"/>
    <x v="6"/>
    <n v="1.87"/>
    <x v="450"/>
  </r>
  <r>
    <x v="1"/>
    <s v="70064Libelle"/>
    <s v="55445Nom"/>
    <x v="3"/>
    <n v="10.249999999999996"/>
    <x v="451"/>
  </r>
  <r>
    <x v="1"/>
    <s v="70186Libelle"/>
    <s v="84333Nom"/>
    <x v="17"/>
    <n v="18.190000000000001"/>
    <x v="452"/>
  </r>
  <r>
    <x v="1"/>
    <s v="70186Libelle"/>
    <s v="84333Nom"/>
    <x v="18"/>
    <n v="11.059999999999999"/>
    <x v="452"/>
  </r>
  <r>
    <x v="1"/>
    <s v="70320Libelle"/>
    <s v="55445Nom"/>
    <x v="8"/>
    <n v="4.5"/>
    <x v="453"/>
  </r>
  <r>
    <x v="1"/>
    <s v="70333Libelle"/>
    <s v="36112Nom"/>
    <x v="13"/>
    <n v="88.749999999999986"/>
    <x v="454"/>
  </r>
  <r>
    <x v="1"/>
    <s v="70333Libelle"/>
    <s v="36112Nom"/>
    <x v="15"/>
    <n v="18.509999999999998"/>
    <x v="454"/>
  </r>
  <r>
    <x v="1"/>
    <s v="70333Libelle"/>
    <s v="36112Nom"/>
    <x v="25"/>
    <n v="3.74"/>
    <x v="454"/>
  </r>
  <r>
    <x v="1"/>
    <s v="70675Libelle"/>
    <s v="6388Nom"/>
    <x v="13"/>
    <n v="6.5"/>
    <x v="455"/>
  </r>
  <r>
    <x v="1"/>
    <s v="70853Libelle"/>
    <s v="81458Nom"/>
    <x v="5"/>
    <n v="1"/>
    <x v="456"/>
  </r>
  <r>
    <x v="1"/>
    <s v="70868Libelle"/>
    <s v="1566Nom"/>
    <x v="4"/>
    <n v="11.499999999999998"/>
    <x v="457"/>
  </r>
  <r>
    <x v="1"/>
    <s v="71195Libelle"/>
    <s v="15357Nom"/>
    <x v="19"/>
    <n v="5.5"/>
    <x v="458"/>
  </r>
  <r>
    <x v="1"/>
    <s v="71401Libelle"/>
    <s v="55445Nom"/>
    <x v="22"/>
    <n v="7.75"/>
    <x v="459"/>
  </r>
  <r>
    <x v="1"/>
    <s v="71631Libelle"/>
    <s v="59208Nom"/>
    <x v="3"/>
    <n v="11"/>
    <x v="460"/>
  </r>
  <r>
    <x v="1"/>
    <s v="71631Libelle"/>
    <s v="59208Nom"/>
    <x v="4"/>
    <n v="8.25"/>
    <x v="460"/>
  </r>
  <r>
    <x v="1"/>
    <s v="71923Libelle"/>
    <s v="55445Nom"/>
    <x v="17"/>
    <n v="2.9999999999999996"/>
    <x v="461"/>
  </r>
  <r>
    <x v="1"/>
    <s v="72410Libelle"/>
    <s v="84333Nom"/>
    <x v="15"/>
    <n v="5.5"/>
    <x v="462"/>
  </r>
  <r>
    <x v="1"/>
    <s v="72456Libelle"/>
    <s v="24506Nom"/>
    <x v="15"/>
    <n v="1.5"/>
    <x v="463"/>
  </r>
  <r>
    <x v="1"/>
    <s v="7262Libelle"/>
    <s v="55445Nom"/>
    <x v="0"/>
    <n v="9.6399999999999988"/>
    <x v="464"/>
  </r>
  <r>
    <x v="1"/>
    <s v="7262Libelle"/>
    <s v="55445Nom"/>
    <x v="1"/>
    <n v="247.36"/>
    <x v="464"/>
  </r>
  <r>
    <x v="1"/>
    <s v="7262Libelle"/>
    <s v="55445Nom"/>
    <x v="5"/>
    <n v="135.13000000000002"/>
    <x v="464"/>
  </r>
  <r>
    <x v="1"/>
    <s v="7262Libelle"/>
    <s v="55445Nom"/>
    <x v="6"/>
    <n v="4.87"/>
    <x v="464"/>
  </r>
  <r>
    <x v="1"/>
    <s v="72713Libelle"/>
    <s v="17735Nom"/>
    <x v="20"/>
    <n v="9.25"/>
    <x v="465"/>
  </r>
  <r>
    <x v="1"/>
    <s v="72713Libelle"/>
    <s v="17735Nom"/>
    <x v="19"/>
    <n v="47.25"/>
    <x v="465"/>
  </r>
  <r>
    <x v="1"/>
    <s v="72713Libelle"/>
    <s v="17735Nom"/>
    <x v="23"/>
    <n v="9"/>
    <x v="465"/>
  </r>
  <r>
    <x v="1"/>
    <s v="72735Libelle"/>
    <s v="62822Nom"/>
    <x v="19"/>
    <n v="4.5"/>
    <x v="466"/>
  </r>
  <r>
    <x v="1"/>
    <s v="72962Libelle"/>
    <s v="55445Nom"/>
    <x v="4"/>
    <n v="5.25"/>
    <x v="467"/>
  </r>
  <r>
    <x v="1"/>
    <s v="73441Libelle"/>
    <s v="50982Nom"/>
    <x v="24"/>
    <n v="16"/>
    <x v="468"/>
  </r>
  <r>
    <x v="1"/>
    <s v="7354Libelle"/>
    <s v="55445Nom"/>
    <x v="10"/>
    <n v="0.06"/>
    <x v="469"/>
  </r>
  <r>
    <x v="1"/>
    <s v="7354Libelle"/>
    <s v="55445Nom"/>
    <x v="22"/>
    <n v="0.19"/>
    <x v="469"/>
  </r>
  <r>
    <x v="1"/>
    <s v="7354Libelle"/>
    <s v="55445Nom"/>
    <x v="12"/>
    <n v="1"/>
    <x v="469"/>
  </r>
  <r>
    <x v="1"/>
    <s v="73608Libelle"/>
    <s v="52322Nom"/>
    <x v="20"/>
    <n v="117.25000000000001"/>
    <x v="470"/>
  </r>
  <r>
    <x v="1"/>
    <s v="73608Libelle"/>
    <s v="52322Nom"/>
    <x v="19"/>
    <n v="2"/>
    <x v="470"/>
  </r>
  <r>
    <x v="1"/>
    <s v="73608Libelle"/>
    <s v="52322Nom"/>
    <x v="23"/>
    <n v="3.5"/>
    <x v="470"/>
  </r>
  <r>
    <x v="1"/>
    <s v="73608Libelle"/>
    <s v="52322Nom"/>
    <x v="21"/>
    <n v="23.499999999999996"/>
    <x v="470"/>
  </r>
  <r>
    <x v="1"/>
    <s v="73608Libelle"/>
    <s v="52322Nom"/>
    <x v="7"/>
    <n v="1.25"/>
    <x v="470"/>
  </r>
  <r>
    <x v="1"/>
    <s v="73799Libelle"/>
    <s v="87147Nom"/>
    <x v="4"/>
    <n v="22.750000000000004"/>
    <x v="471"/>
  </r>
  <r>
    <x v="1"/>
    <s v="73831Libelle"/>
    <s v="77481Nom"/>
    <x v="4"/>
    <n v="14.500000000000002"/>
    <x v="472"/>
  </r>
  <r>
    <x v="1"/>
    <s v="73831Libelle"/>
    <s v="77481Nom"/>
    <x v="11"/>
    <n v="18.749999999999996"/>
    <x v="472"/>
  </r>
  <r>
    <x v="1"/>
    <s v="73952Libelle"/>
    <s v="24506Nom"/>
    <x v="26"/>
    <n v="25"/>
    <x v="473"/>
  </r>
  <r>
    <x v="1"/>
    <s v="73952Libelle"/>
    <s v="24506Nom"/>
    <x v="7"/>
    <n v="51.749999999999993"/>
    <x v="473"/>
  </r>
  <r>
    <x v="1"/>
    <s v="73952Libelle"/>
    <s v="24506Nom"/>
    <x v="8"/>
    <n v="22"/>
    <x v="473"/>
  </r>
  <r>
    <x v="1"/>
    <s v="74370Libelle"/>
    <s v="42816Nom"/>
    <x v="13"/>
    <n v="11.25"/>
    <x v="474"/>
  </r>
  <r>
    <x v="1"/>
    <s v="7438Libelle"/>
    <s v="15357Nom"/>
    <x v="18"/>
    <n v="31.5"/>
    <x v="475"/>
  </r>
  <r>
    <x v="1"/>
    <s v="74438Libelle"/>
    <s v="62822Nom"/>
    <x v="8"/>
    <n v="0.5"/>
    <x v="476"/>
  </r>
  <r>
    <x v="1"/>
    <s v="74631Libelle"/>
    <s v="55445Nom"/>
    <x v="5"/>
    <n v="3.81"/>
    <x v="477"/>
  </r>
  <r>
    <x v="1"/>
    <s v="74631Libelle"/>
    <s v="55445Nom"/>
    <x v="6"/>
    <n v="11.44"/>
    <x v="477"/>
  </r>
  <r>
    <x v="1"/>
    <s v="74722Libelle"/>
    <s v="24506Nom"/>
    <x v="5"/>
    <n v="5.75"/>
    <x v="478"/>
  </r>
  <r>
    <x v="1"/>
    <s v="7475Libelle"/>
    <s v="84333Nom"/>
    <x v="13"/>
    <n v="29.750000000000007"/>
    <x v="479"/>
  </r>
  <r>
    <x v="1"/>
    <s v="7475Libelle"/>
    <s v="84333Nom"/>
    <x v="15"/>
    <n v="4"/>
    <x v="479"/>
  </r>
  <r>
    <x v="1"/>
    <s v="74814Libelle"/>
    <s v="29428Nom"/>
    <x v="1"/>
    <n v="1.5"/>
    <x v="480"/>
  </r>
  <r>
    <x v="1"/>
    <s v="74825Libelle"/>
    <s v="62822Nom"/>
    <x v="4"/>
    <n v="11.81"/>
    <x v="481"/>
  </r>
  <r>
    <x v="1"/>
    <s v="74825Libelle"/>
    <s v="62822Nom"/>
    <x v="11"/>
    <n v="12.190000000000001"/>
    <x v="481"/>
  </r>
  <r>
    <x v="1"/>
    <s v="74864Libelle"/>
    <s v="51686Nom"/>
    <x v="1"/>
    <n v="8"/>
    <x v="482"/>
  </r>
  <r>
    <x v="1"/>
    <s v="74864Libelle"/>
    <s v="51686Nom"/>
    <x v="6"/>
    <n v="6"/>
    <x v="482"/>
  </r>
  <r>
    <x v="1"/>
    <s v="74871Libelle"/>
    <s v="62822Nom"/>
    <x v="9"/>
    <n v="2"/>
    <x v="483"/>
  </r>
  <r>
    <x v="1"/>
    <s v="74871Libelle"/>
    <s v="62822Nom"/>
    <x v="10"/>
    <n v="14"/>
    <x v="483"/>
  </r>
  <r>
    <x v="1"/>
    <s v="74871Libelle"/>
    <s v="62822Nom"/>
    <x v="12"/>
    <n v="151.74999999999997"/>
    <x v="483"/>
  </r>
  <r>
    <x v="1"/>
    <s v="74871Libelle"/>
    <s v="62822Nom"/>
    <x v="14"/>
    <n v="88.999999999999986"/>
    <x v="483"/>
  </r>
  <r>
    <x v="1"/>
    <s v="75058Libelle"/>
    <s v="50982Nom"/>
    <x v="2"/>
    <n v="2"/>
    <x v="484"/>
  </r>
  <r>
    <x v="1"/>
    <s v="75058Libelle"/>
    <s v="50982Nom"/>
    <x v="24"/>
    <n v="18.5"/>
    <x v="484"/>
  </r>
  <r>
    <x v="1"/>
    <s v="75691Libelle"/>
    <s v="84333Nom"/>
    <x v="6"/>
    <n v="0.36"/>
    <x v="485"/>
  </r>
  <r>
    <x v="1"/>
    <s v="75691Libelle"/>
    <s v="84333Nom"/>
    <x v="13"/>
    <n v="2.14"/>
    <x v="485"/>
  </r>
  <r>
    <x v="1"/>
    <s v="75742Libelle"/>
    <s v="50982Nom"/>
    <x v="4"/>
    <n v="31.75"/>
    <x v="486"/>
  </r>
  <r>
    <x v="1"/>
    <s v="75805Libelle"/>
    <s v="50982Nom"/>
    <x v="22"/>
    <n v="9.5"/>
    <x v="487"/>
  </r>
  <r>
    <x v="1"/>
    <s v="76297Libelle"/>
    <s v="81458Nom"/>
    <x v="2"/>
    <n v="2.25"/>
    <x v="488"/>
  </r>
  <r>
    <x v="1"/>
    <s v="76326Libelle"/>
    <s v="50982Nom"/>
    <x v="19"/>
    <n v="2"/>
    <x v="489"/>
  </r>
  <r>
    <x v="1"/>
    <s v="76426Libelle"/>
    <s v="15357Nom"/>
    <x v="10"/>
    <n v="0.26"/>
    <x v="490"/>
  </r>
  <r>
    <x v="1"/>
    <s v="76426Libelle"/>
    <s v="15357Nom"/>
    <x v="22"/>
    <n v="9.24"/>
    <x v="490"/>
  </r>
  <r>
    <x v="1"/>
    <s v="76426Libelle"/>
    <s v="15357Nom"/>
    <x v="14"/>
    <n v="11.499999999999996"/>
    <x v="490"/>
  </r>
  <r>
    <x v="1"/>
    <s v="76426Libelle"/>
    <s v="15357Nom"/>
    <x v="0"/>
    <n v="12.999999999999996"/>
    <x v="490"/>
  </r>
  <r>
    <x v="1"/>
    <s v="76622Libelle"/>
    <s v="55445Nom"/>
    <x v="2"/>
    <n v="14"/>
    <x v="491"/>
  </r>
  <r>
    <x v="1"/>
    <s v="76722Libelle"/>
    <s v="15357Nom"/>
    <x v="18"/>
    <n v="0.75"/>
    <x v="492"/>
  </r>
  <r>
    <x v="1"/>
    <s v="76722Libelle"/>
    <s v="15357Nom"/>
    <x v="9"/>
    <n v="52.750000000000007"/>
    <x v="492"/>
  </r>
  <r>
    <x v="1"/>
    <s v="76817Libelle"/>
    <s v="55445Nom"/>
    <x v="15"/>
    <n v="13.999999999999996"/>
    <x v="493"/>
  </r>
  <r>
    <x v="1"/>
    <s v="76869Libelle"/>
    <s v="61418Nom"/>
    <x v="11"/>
    <n v="1"/>
    <x v="494"/>
  </r>
  <r>
    <x v="1"/>
    <s v="76869Libelle"/>
    <s v="61418Nom"/>
    <x v="2"/>
    <n v="2"/>
    <x v="494"/>
  </r>
  <r>
    <x v="1"/>
    <s v="76869Libelle"/>
    <s v="61418Nom"/>
    <x v="7"/>
    <n v="9.51"/>
    <x v="494"/>
  </r>
  <r>
    <x v="1"/>
    <s v="76869Libelle"/>
    <s v="61418Nom"/>
    <x v="8"/>
    <n v="9.24"/>
    <x v="494"/>
  </r>
  <r>
    <x v="1"/>
    <s v="77207Libelle"/>
    <s v="15357Nom"/>
    <x v="11"/>
    <n v="2.9999999999999996"/>
    <x v="495"/>
  </r>
  <r>
    <x v="1"/>
    <s v="77261Libelle"/>
    <s v="37761Nom"/>
    <x v="18"/>
    <n v="27.570000000000004"/>
    <x v="496"/>
  </r>
  <r>
    <x v="1"/>
    <s v="77261Libelle"/>
    <s v="37761Nom"/>
    <x v="9"/>
    <n v="13.18"/>
    <x v="496"/>
  </r>
  <r>
    <x v="1"/>
    <s v="77300Libelle"/>
    <s v="50982Nom"/>
    <x v="9"/>
    <n v="6.5"/>
    <x v="497"/>
  </r>
  <r>
    <x v="1"/>
    <s v="77300Libelle"/>
    <s v="50982Nom"/>
    <x v="10"/>
    <n v="8"/>
    <x v="497"/>
  </r>
  <r>
    <x v="1"/>
    <s v="7741Libelle"/>
    <s v="33394Nom"/>
    <x v="0"/>
    <n v="4.25"/>
    <x v="498"/>
  </r>
  <r>
    <x v="1"/>
    <s v="77444Libelle"/>
    <s v="8392Nom"/>
    <x v="23"/>
    <n v="15"/>
    <x v="499"/>
  </r>
  <r>
    <x v="1"/>
    <s v="77444Libelle"/>
    <s v="8392Nom"/>
    <x v="21"/>
    <n v="54.75"/>
    <x v="499"/>
  </r>
  <r>
    <x v="1"/>
    <s v="77444Libelle"/>
    <s v="8392Nom"/>
    <x v="26"/>
    <n v="47"/>
    <x v="499"/>
  </r>
  <r>
    <x v="1"/>
    <s v="77444Libelle"/>
    <s v="8392Nom"/>
    <x v="7"/>
    <n v="60.25"/>
    <x v="499"/>
  </r>
  <r>
    <x v="1"/>
    <s v="77444Libelle"/>
    <s v="8392Nom"/>
    <x v="8"/>
    <n v="51.500000000000007"/>
    <x v="499"/>
  </r>
  <r>
    <x v="1"/>
    <s v="77444Libelle"/>
    <s v="8392Nom"/>
    <x v="9"/>
    <n v="1.25"/>
    <x v="499"/>
  </r>
  <r>
    <x v="1"/>
    <s v="77444Libelle"/>
    <s v="8392Nom"/>
    <x v="14"/>
    <n v="21.75"/>
    <x v="499"/>
  </r>
  <r>
    <x v="1"/>
    <s v="77444Libelle"/>
    <s v="8392Nom"/>
    <x v="5"/>
    <n v="1.5"/>
    <x v="499"/>
  </r>
  <r>
    <x v="1"/>
    <s v="77444Libelle"/>
    <s v="8392Nom"/>
    <x v="15"/>
    <n v="3.2499999999999996"/>
    <x v="499"/>
  </r>
  <r>
    <x v="1"/>
    <s v="7757Libelle"/>
    <s v="54070Nom"/>
    <x v="1"/>
    <n v="0.25"/>
    <x v="500"/>
  </r>
  <r>
    <x v="1"/>
    <s v="7757Libelle"/>
    <s v="54070Nom"/>
    <x v="5"/>
    <n v="3.5"/>
    <x v="500"/>
  </r>
  <r>
    <x v="1"/>
    <s v="77597Libelle"/>
    <s v="7813Nom"/>
    <x v="19"/>
    <n v="6.5"/>
    <x v="501"/>
  </r>
  <r>
    <x v="1"/>
    <s v="77597Libelle"/>
    <s v="7813Nom"/>
    <x v="23"/>
    <n v="0.75"/>
    <x v="501"/>
  </r>
  <r>
    <x v="1"/>
    <s v="77597Libelle"/>
    <s v="7813Nom"/>
    <x v="8"/>
    <n v="7.5"/>
    <x v="501"/>
  </r>
  <r>
    <x v="1"/>
    <s v="77597Libelle"/>
    <s v="7813Nom"/>
    <x v="18"/>
    <n v="8.25"/>
    <x v="501"/>
  </r>
  <r>
    <x v="1"/>
    <s v="77597Libelle"/>
    <s v="7813Nom"/>
    <x v="9"/>
    <n v="2.75"/>
    <x v="501"/>
  </r>
  <r>
    <x v="1"/>
    <s v="7765Libelle"/>
    <s v="57368Nom"/>
    <x v="6"/>
    <n v="12"/>
    <x v="502"/>
  </r>
  <r>
    <x v="1"/>
    <s v="7765Libelle"/>
    <s v="57368Nom"/>
    <x v="13"/>
    <n v="7.25"/>
    <x v="502"/>
  </r>
  <r>
    <x v="1"/>
    <s v="77745Libelle"/>
    <s v="55445Nom"/>
    <x v="10"/>
    <n v="20.88"/>
    <x v="503"/>
  </r>
  <r>
    <x v="1"/>
    <s v="77745Libelle"/>
    <s v="55445Nom"/>
    <x v="22"/>
    <n v="4.12"/>
    <x v="503"/>
  </r>
  <r>
    <x v="1"/>
    <s v="78105Libelle"/>
    <s v="15357Nom"/>
    <x v="17"/>
    <n v="3.9999999999999996"/>
    <x v="504"/>
  </r>
  <r>
    <x v="1"/>
    <s v="78105Libelle"/>
    <s v="15357Nom"/>
    <x v="18"/>
    <n v="4.5"/>
    <x v="504"/>
  </r>
  <r>
    <x v="1"/>
    <s v="78346Libelle"/>
    <s v="55445Nom"/>
    <x v="22"/>
    <n v="11.250000000000005"/>
    <x v="505"/>
  </r>
  <r>
    <x v="1"/>
    <s v="78346Libelle"/>
    <s v="55445Nom"/>
    <x v="12"/>
    <n v="1"/>
    <x v="505"/>
  </r>
  <r>
    <x v="1"/>
    <s v="79050Libelle"/>
    <s v="62822Nom"/>
    <x v="17"/>
    <n v="139.56"/>
    <x v="506"/>
  </r>
  <r>
    <x v="1"/>
    <s v="79050Libelle"/>
    <s v="62822Nom"/>
    <x v="18"/>
    <n v="68.400000000000006"/>
    <x v="506"/>
  </r>
  <r>
    <x v="1"/>
    <s v="79050Libelle"/>
    <s v="62822Nom"/>
    <x v="9"/>
    <n v="68.039999999999992"/>
    <x v="506"/>
  </r>
  <r>
    <x v="1"/>
    <s v="79050Libelle"/>
    <s v="62822Nom"/>
    <x v="10"/>
    <n v="8"/>
    <x v="506"/>
  </r>
  <r>
    <x v="1"/>
    <s v="79050Libelle"/>
    <s v="62822Nom"/>
    <x v="14"/>
    <n v="6"/>
    <x v="506"/>
  </r>
  <r>
    <x v="1"/>
    <s v="7910Libelle"/>
    <s v="84333Nom"/>
    <x v="20"/>
    <n v="14.5"/>
    <x v="507"/>
  </r>
  <r>
    <x v="1"/>
    <s v="7910Libelle"/>
    <s v="84333Nom"/>
    <x v="19"/>
    <n v="13.25"/>
    <x v="507"/>
  </r>
  <r>
    <x v="1"/>
    <s v="79117Libelle"/>
    <s v="24954Nom"/>
    <x v="18"/>
    <n v="7"/>
    <x v="508"/>
  </r>
  <r>
    <x v="1"/>
    <s v="7915Libelle"/>
    <s v="81458Nom"/>
    <x v="12"/>
    <n v="1.25"/>
    <x v="509"/>
  </r>
  <r>
    <x v="1"/>
    <s v="794Libelle"/>
    <s v="81458Nom"/>
    <x v="6"/>
    <n v="2"/>
    <x v="510"/>
  </r>
  <r>
    <x v="1"/>
    <s v="79653Libelle"/>
    <s v="43537Nom"/>
    <x v="7"/>
    <n v="5.25"/>
    <x v="511"/>
  </r>
  <r>
    <x v="1"/>
    <s v="80020Libelle"/>
    <s v="81458Nom"/>
    <x v="14"/>
    <n v="4.25"/>
    <x v="512"/>
  </r>
  <r>
    <x v="1"/>
    <s v="80052Libelle"/>
    <s v="6388Nom"/>
    <x v="6"/>
    <n v="4"/>
    <x v="513"/>
  </r>
  <r>
    <x v="1"/>
    <s v="80093Libelle"/>
    <s v="15357Nom"/>
    <x v="4"/>
    <n v="0.63"/>
    <x v="514"/>
  </r>
  <r>
    <x v="1"/>
    <s v="80093Libelle"/>
    <s v="15357Nom"/>
    <x v="11"/>
    <n v="1.1200000000000001"/>
    <x v="514"/>
  </r>
  <r>
    <x v="1"/>
    <s v="80123Libelle"/>
    <s v="55445Nom"/>
    <x v="10"/>
    <n v="0.81"/>
    <x v="515"/>
  </r>
  <r>
    <x v="1"/>
    <s v="80123Libelle"/>
    <s v="55445Nom"/>
    <x v="22"/>
    <n v="2.69"/>
    <x v="515"/>
  </r>
  <r>
    <x v="1"/>
    <s v="80262Libelle"/>
    <s v="55445Nom"/>
    <x v="14"/>
    <n v="3"/>
    <x v="516"/>
  </r>
  <r>
    <x v="1"/>
    <s v="80262Libelle"/>
    <s v="55445Nom"/>
    <x v="0"/>
    <n v="20.75"/>
    <x v="516"/>
  </r>
  <r>
    <x v="1"/>
    <s v="80262Libelle"/>
    <s v="55445Nom"/>
    <x v="15"/>
    <n v="82.519999999999982"/>
    <x v="516"/>
  </r>
  <r>
    <x v="1"/>
    <s v="80262Libelle"/>
    <s v="55445Nom"/>
    <x v="25"/>
    <n v="0.48"/>
    <x v="516"/>
  </r>
  <r>
    <x v="1"/>
    <s v="80378Libelle"/>
    <s v="24506Nom"/>
    <x v="5"/>
    <n v="33"/>
    <x v="517"/>
  </r>
  <r>
    <x v="1"/>
    <s v="80378Libelle"/>
    <s v="24506Nom"/>
    <x v="6"/>
    <n v="40.750000000000007"/>
    <x v="517"/>
  </r>
  <r>
    <x v="1"/>
    <s v="80739Libelle"/>
    <s v="66509Nom"/>
    <x v="10"/>
    <n v="4.13"/>
    <x v="518"/>
  </r>
  <r>
    <x v="1"/>
    <s v="80739Libelle"/>
    <s v="66509Nom"/>
    <x v="22"/>
    <n v="4.8699999999999992"/>
    <x v="518"/>
  </r>
  <r>
    <x v="1"/>
    <s v="80739Libelle"/>
    <s v="66509Nom"/>
    <x v="14"/>
    <n v="1.5"/>
    <x v="518"/>
  </r>
  <r>
    <x v="1"/>
    <s v="80739Libelle"/>
    <s v="66509Nom"/>
    <x v="0"/>
    <n v="1.25"/>
    <x v="518"/>
  </r>
  <r>
    <x v="1"/>
    <s v="8075Libelle"/>
    <s v="53351Nom"/>
    <x v="7"/>
    <n v="31.249999999999996"/>
    <x v="519"/>
  </r>
  <r>
    <x v="1"/>
    <s v="8075Libelle"/>
    <s v="53351Nom"/>
    <x v="8"/>
    <n v="23.75"/>
    <x v="519"/>
  </r>
  <r>
    <x v="1"/>
    <s v="80773Libelle"/>
    <s v="50982Nom"/>
    <x v="11"/>
    <n v="0.5"/>
    <x v="520"/>
  </r>
  <r>
    <x v="1"/>
    <s v="80773Libelle"/>
    <s v="50982Nom"/>
    <x v="20"/>
    <n v="4"/>
    <x v="520"/>
  </r>
  <r>
    <x v="1"/>
    <s v="80773Libelle"/>
    <s v="50982Nom"/>
    <x v="23"/>
    <n v="5.75"/>
    <x v="520"/>
  </r>
  <r>
    <x v="1"/>
    <s v="80773Libelle"/>
    <s v="50982Nom"/>
    <x v="26"/>
    <n v="0.74999999999999989"/>
    <x v="520"/>
  </r>
  <r>
    <x v="1"/>
    <s v="80773Libelle"/>
    <s v="50982Nom"/>
    <x v="10"/>
    <n v="2.5"/>
    <x v="520"/>
  </r>
  <r>
    <x v="1"/>
    <s v="80773Libelle"/>
    <s v="50982Nom"/>
    <x v="14"/>
    <n v="0.5"/>
    <x v="520"/>
  </r>
  <r>
    <x v="1"/>
    <s v="81122Libelle"/>
    <s v="7934Nom"/>
    <x v="0"/>
    <n v="20.75"/>
    <x v="521"/>
  </r>
  <r>
    <x v="1"/>
    <s v="81122Libelle"/>
    <s v="7934Nom"/>
    <x v="1"/>
    <n v="18.75"/>
    <x v="521"/>
  </r>
  <r>
    <x v="1"/>
    <s v="81122Libelle"/>
    <s v="7934Nom"/>
    <x v="5"/>
    <n v="44.5"/>
    <x v="521"/>
  </r>
  <r>
    <x v="1"/>
    <s v="81122Libelle"/>
    <s v="7934Nom"/>
    <x v="6"/>
    <n v="60.5"/>
    <x v="521"/>
  </r>
  <r>
    <x v="1"/>
    <s v="81122Libelle"/>
    <s v="7934Nom"/>
    <x v="13"/>
    <n v="8.5000000000000018"/>
    <x v="521"/>
  </r>
  <r>
    <x v="1"/>
    <s v="81176Libelle"/>
    <s v="50982Nom"/>
    <x v="11"/>
    <n v="3.25"/>
    <x v="522"/>
  </r>
  <r>
    <x v="1"/>
    <s v="81480Libelle"/>
    <s v="41312Nom"/>
    <x v="8"/>
    <n v="1.2500000000000002"/>
    <x v="523"/>
  </r>
  <r>
    <x v="1"/>
    <s v="81480Libelle"/>
    <s v="41312Nom"/>
    <x v="17"/>
    <n v="1.31"/>
    <x v="523"/>
  </r>
  <r>
    <x v="1"/>
    <s v="81480Libelle"/>
    <s v="41312Nom"/>
    <x v="18"/>
    <n v="4.33"/>
    <x v="523"/>
  </r>
  <r>
    <x v="1"/>
    <s v="81480Libelle"/>
    <s v="41312Nom"/>
    <x v="9"/>
    <n v="0.11"/>
    <x v="523"/>
  </r>
  <r>
    <x v="1"/>
    <s v="8148Libelle"/>
    <s v="81565Nom"/>
    <x v="11"/>
    <n v="49.000000000000007"/>
    <x v="524"/>
  </r>
  <r>
    <x v="1"/>
    <s v="8148Libelle"/>
    <s v="81565Nom"/>
    <x v="2"/>
    <n v="8"/>
    <x v="524"/>
  </r>
  <r>
    <x v="1"/>
    <s v="8148Libelle"/>
    <s v="81565Nom"/>
    <x v="7"/>
    <n v="14.5"/>
    <x v="524"/>
  </r>
  <r>
    <x v="1"/>
    <s v="8148Libelle"/>
    <s v="81565Nom"/>
    <x v="9"/>
    <n v="143.99999999999997"/>
    <x v="524"/>
  </r>
  <r>
    <x v="1"/>
    <s v="8148Libelle"/>
    <s v="81565Nom"/>
    <x v="10"/>
    <n v="4.25"/>
    <x v="524"/>
  </r>
  <r>
    <x v="1"/>
    <s v="8148Libelle"/>
    <s v="81565Nom"/>
    <x v="22"/>
    <n v="6.5"/>
    <x v="524"/>
  </r>
  <r>
    <x v="1"/>
    <s v="8148Libelle"/>
    <s v="81565Nom"/>
    <x v="12"/>
    <n v="32.499999999999986"/>
    <x v="524"/>
  </r>
  <r>
    <x v="1"/>
    <s v="8148Libelle"/>
    <s v="81565Nom"/>
    <x v="14"/>
    <n v="22"/>
    <x v="524"/>
  </r>
  <r>
    <x v="1"/>
    <s v="8148Libelle"/>
    <s v="81565Nom"/>
    <x v="0"/>
    <n v="28"/>
    <x v="524"/>
  </r>
  <r>
    <x v="1"/>
    <s v="81613Libelle"/>
    <s v="70955Nom"/>
    <x v="0"/>
    <n v="2.82"/>
    <x v="525"/>
  </r>
  <r>
    <x v="1"/>
    <s v="81613Libelle"/>
    <s v="70955Nom"/>
    <x v="1"/>
    <n v="9.18"/>
    <x v="525"/>
  </r>
  <r>
    <x v="1"/>
    <s v="81631Libelle"/>
    <s v="64954Nom"/>
    <x v="5"/>
    <n v="4.5"/>
    <x v="526"/>
  </r>
  <r>
    <x v="1"/>
    <s v="81660Libelle"/>
    <s v="21827Nom"/>
    <x v="0"/>
    <n v="104.34999999999998"/>
    <x v="527"/>
  </r>
  <r>
    <x v="1"/>
    <s v="81660Libelle"/>
    <s v="21827Nom"/>
    <x v="1"/>
    <n v="226.15"/>
    <x v="527"/>
  </r>
  <r>
    <x v="1"/>
    <s v="81660Libelle"/>
    <s v="21827Nom"/>
    <x v="5"/>
    <n v="114"/>
    <x v="527"/>
  </r>
  <r>
    <x v="1"/>
    <s v="81660Libelle"/>
    <s v="21827Nom"/>
    <x v="6"/>
    <n v="4.6399999999999997"/>
    <x v="527"/>
  </r>
  <r>
    <x v="1"/>
    <s v="81660Libelle"/>
    <s v="21827Nom"/>
    <x v="13"/>
    <n v="1.3599999999999999"/>
    <x v="527"/>
  </r>
  <r>
    <x v="1"/>
    <s v="81667Libelle"/>
    <s v="50982Nom"/>
    <x v="12"/>
    <n v="1.5"/>
    <x v="528"/>
  </r>
  <r>
    <x v="1"/>
    <s v="81667Libelle"/>
    <s v="50982Nom"/>
    <x v="14"/>
    <n v="18.499999999999996"/>
    <x v="528"/>
  </r>
  <r>
    <x v="1"/>
    <s v="81667Libelle"/>
    <s v="50982Nom"/>
    <x v="0"/>
    <n v="3"/>
    <x v="528"/>
  </r>
  <r>
    <x v="1"/>
    <s v="81667Libelle"/>
    <s v="50982Nom"/>
    <x v="1"/>
    <n v="1.7500000000000002"/>
    <x v="528"/>
  </r>
  <r>
    <x v="1"/>
    <s v="81725Libelle"/>
    <s v="24506Nom"/>
    <x v="0"/>
    <n v="4.5"/>
    <x v="529"/>
  </r>
  <r>
    <x v="1"/>
    <s v="81725Libelle"/>
    <s v="24506Nom"/>
    <x v="1"/>
    <n v="2.5"/>
    <x v="529"/>
  </r>
  <r>
    <x v="1"/>
    <s v="8178Libelle"/>
    <s v="26022Nom"/>
    <x v="1"/>
    <n v="32.500000000000007"/>
    <x v="530"/>
  </r>
  <r>
    <x v="1"/>
    <s v="8178Libelle"/>
    <s v="26022Nom"/>
    <x v="5"/>
    <n v="21.31"/>
    <x v="530"/>
  </r>
  <r>
    <x v="1"/>
    <s v="8178Libelle"/>
    <s v="26022Nom"/>
    <x v="6"/>
    <n v="216.18999999999994"/>
    <x v="530"/>
  </r>
  <r>
    <x v="1"/>
    <s v="8178Libelle"/>
    <s v="26022Nom"/>
    <x v="13"/>
    <n v="24.999999999999996"/>
    <x v="530"/>
  </r>
  <r>
    <x v="1"/>
    <s v="81821Libelle"/>
    <s v="55445Nom"/>
    <x v="20"/>
    <n v="3"/>
    <x v="531"/>
  </r>
  <r>
    <x v="1"/>
    <s v="82142Libelle"/>
    <s v="50982Nom"/>
    <x v="1"/>
    <n v="0.5"/>
    <x v="532"/>
  </r>
  <r>
    <x v="1"/>
    <s v="82142Libelle"/>
    <s v="50982Nom"/>
    <x v="6"/>
    <n v="6.18"/>
    <x v="532"/>
  </r>
  <r>
    <x v="1"/>
    <s v="82142Libelle"/>
    <s v="50982Nom"/>
    <x v="13"/>
    <n v="2.0700000000000003"/>
    <x v="532"/>
  </r>
  <r>
    <x v="1"/>
    <s v="82230Libelle"/>
    <s v="6388Nom"/>
    <x v="0"/>
    <n v="2.25"/>
    <x v="533"/>
  </r>
  <r>
    <x v="1"/>
    <s v="82230Libelle"/>
    <s v="6388Nom"/>
    <x v="1"/>
    <n v="0.75"/>
    <x v="533"/>
  </r>
  <r>
    <x v="1"/>
    <s v="82391Libelle"/>
    <s v="55445Nom"/>
    <x v="5"/>
    <n v="1.75"/>
    <x v="534"/>
  </r>
  <r>
    <x v="1"/>
    <s v="82391Libelle"/>
    <s v="55445Nom"/>
    <x v="6"/>
    <n v="52.999999999999993"/>
    <x v="534"/>
  </r>
  <r>
    <x v="1"/>
    <s v="82496Libelle"/>
    <s v="15357Nom"/>
    <x v="0"/>
    <n v="2.25"/>
    <x v="535"/>
  </r>
  <r>
    <x v="1"/>
    <s v="82930Libelle"/>
    <s v="24506Nom"/>
    <x v="5"/>
    <n v="7.75"/>
    <x v="536"/>
  </r>
  <r>
    <x v="1"/>
    <s v="83109Libelle"/>
    <s v="81458Nom"/>
    <x v="10"/>
    <n v="1.5"/>
    <x v="537"/>
  </r>
  <r>
    <x v="1"/>
    <s v="83161Libelle"/>
    <s v="15357Nom"/>
    <x v="9"/>
    <n v="0.75"/>
    <x v="538"/>
  </r>
  <r>
    <x v="1"/>
    <s v="83161Libelle"/>
    <s v="15357Nom"/>
    <x v="22"/>
    <n v="6"/>
    <x v="538"/>
  </r>
  <r>
    <x v="1"/>
    <s v="83713Libelle"/>
    <s v="51686Nom"/>
    <x v="13"/>
    <n v="7.5"/>
    <x v="539"/>
  </r>
  <r>
    <x v="1"/>
    <s v="83713Libelle"/>
    <s v="51686Nom"/>
    <x v="15"/>
    <n v="17.88"/>
    <x v="539"/>
  </r>
  <r>
    <x v="1"/>
    <s v="83713Libelle"/>
    <s v="51686Nom"/>
    <x v="25"/>
    <n v="3.37"/>
    <x v="539"/>
  </r>
  <r>
    <x v="1"/>
    <s v="8386Libelle"/>
    <s v="15357Nom"/>
    <x v="14"/>
    <n v="2.25"/>
    <x v="540"/>
  </r>
  <r>
    <x v="1"/>
    <s v="8386Libelle"/>
    <s v="15357Nom"/>
    <x v="1"/>
    <n v="4"/>
    <x v="540"/>
  </r>
  <r>
    <x v="1"/>
    <s v="83947Libelle"/>
    <s v="180Nom"/>
    <x v="6"/>
    <n v="105.77999999999997"/>
    <x v="541"/>
  </r>
  <r>
    <x v="1"/>
    <s v="83947Libelle"/>
    <s v="180Nom"/>
    <x v="13"/>
    <n v="252.21999999999994"/>
    <x v="541"/>
  </r>
  <r>
    <x v="1"/>
    <s v="83947Libelle"/>
    <s v="180Nom"/>
    <x v="15"/>
    <n v="2.5"/>
    <x v="541"/>
  </r>
  <r>
    <x v="1"/>
    <s v="83947Libelle"/>
    <s v="180Nom"/>
    <x v="25"/>
    <n v="2"/>
    <x v="541"/>
  </r>
  <r>
    <x v="1"/>
    <s v="83949Libelle"/>
    <s v="62822Nom"/>
    <x v="0"/>
    <n v="2.25"/>
    <x v="542"/>
  </r>
  <r>
    <x v="1"/>
    <s v="83949Libelle"/>
    <s v="62822Nom"/>
    <x v="5"/>
    <n v="2.5"/>
    <x v="542"/>
  </r>
  <r>
    <x v="1"/>
    <s v="83985Libelle"/>
    <s v="84333Nom"/>
    <x v="16"/>
    <n v="3.5"/>
    <x v="543"/>
  </r>
  <r>
    <x v="1"/>
    <s v="8409Libelle"/>
    <s v="70955Nom"/>
    <x v="14"/>
    <n v="0.25"/>
    <x v="544"/>
  </r>
  <r>
    <x v="1"/>
    <s v="8409Libelle"/>
    <s v="70955Nom"/>
    <x v="0"/>
    <n v="7.89"/>
    <x v="544"/>
  </r>
  <r>
    <x v="1"/>
    <s v="8409Libelle"/>
    <s v="70955Nom"/>
    <x v="1"/>
    <n v="0.11"/>
    <x v="544"/>
  </r>
  <r>
    <x v="1"/>
    <s v="84177Libelle"/>
    <s v="24506Nom"/>
    <x v="4"/>
    <n v="6.4399999999999995"/>
    <x v="545"/>
  </r>
  <r>
    <x v="1"/>
    <s v="84177Libelle"/>
    <s v="24506Nom"/>
    <x v="11"/>
    <n v="17.810000000000002"/>
    <x v="545"/>
  </r>
  <r>
    <x v="1"/>
    <s v="84224Libelle"/>
    <s v="5856Nom"/>
    <x v="7"/>
    <n v="33.750000000000007"/>
    <x v="546"/>
  </r>
  <r>
    <x v="1"/>
    <s v="8429Libelle"/>
    <s v="15357Nom"/>
    <x v="9"/>
    <n v="11.500000000000002"/>
    <x v="547"/>
  </r>
  <r>
    <x v="1"/>
    <s v="84382Libelle"/>
    <s v="15357Nom"/>
    <x v="24"/>
    <n v="14"/>
    <x v="548"/>
  </r>
  <r>
    <x v="1"/>
    <s v="84405Libelle"/>
    <s v="15357Nom"/>
    <x v="2"/>
    <n v="0.5"/>
    <x v="549"/>
  </r>
  <r>
    <x v="1"/>
    <s v="84405Libelle"/>
    <s v="15357Nom"/>
    <x v="24"/>
    <n v="27.250000000000004"/>
    <x v="549"/>
  </r>
  <r>
    <x v="1"/>
    <s v="84443Libelle"/>
    <s v="56107Nom"/>
    <x v="6"/>
    <n v="0.5"/>
    <x v="550"/>
  </r>
  <r>
    <x v="1"/>
    <s v="84443Libelle"/>
    <s v="56107Nom"/>
    <x v="13"/>
    <n v="0.75"/>
    <x v="550"/>
  </r>
  <r>
    <x v="1"/>
    <s v="84460Libelle"/>
    <s v="55445Nom"/>
    <x v="23"/>
    <n v="22.749999999999996"/>
    <x v="551"/>
  </r>
  <r>
    <x v="1"/>
    <s v="84460Libelle"/>
    <s v="55445Nom"/>
    <x v="26"/>
    <n v="12.75"/>
    <x v="551"/>
  </r>
  <r>
    <x v="1"/>
    <s v="84460Libelle"/>
    <s v="55445Nom"/>
    <x v="7"/>
    <n v="1"/>
    <x v="551"/>
  </r>
  <r>
    <x v="1"/>
    <s v="84588Libelle"/>
    <s v="34578Nom"/>
    <x v="9"/>
    <n v="27.249999999999996"/>
    <x v="552"/>
  </r>
  <r>
    <x v="1"/>
    <s v="84588Libelle"/>
    <s v="34578Nom"/>
    <x v="10"/>
    <n v="62.509999999999991"/>
    <x v="552"/>
  </r>
  <r>
    <x v="1"/>
    <s v="84588Libelle"/>
    <s v="34578Nom"/>
    <x v="22"/>
    <n v="50"/>
    <x v="552"/>
  </r>
  <r>
    <x v="1"/>
    <s v="84588Libelle"/>
    <s v="34578Nom"/>
    <x v="12"/>
    <n v="0.5"/>
    <x v="552"/>
  </r>
  <r>
    <x v="1"/>
    <s v="8461Libelle"/>
    <s v="50982Nom"/>
    <x v="7"/>
    <n v="6.75"/>
    <x v="553"/>
  </r>
  <r>
    <x v="1"/>
    <s v="84661Libelle"/>
    <s v="50982Nom"/>
    <x v="4"/>
    <n v="8.4999999999999982"/>
    <x v="554"/>
  </r>
  <r>
    <x v="1"/>
    <s v="84845Libelle"/>
    <s v="84333Nom"/>
    <x v="20"/>
    <n v="22"/>
    <x v="555"/>
  </r>
  <r>
    <x v="1"/>
    <s v="84883Libelle"/>
    <s v="20435Nom"/>
    <x v="4"/>
    <n v="7.5000000000000018"/>
    <x v="556"/>
  </r>
  <r>
    <x v="1"/>
    <s v="84966Libelle"/>
    <s v="89288Nom"/>
    <x v="17"/>
    <n v="2.5"/>
    <x v="557"/>
  </r>
  <r>
    <x v="1"/>
    <s v="84966Libelle"/>
    <s v="89288Nom"/>
    <x v="18"/>
    <n v="3.5"/>
    <x v="557"/>
  </r>
  <r>
    <x v="1"/>
    <s v="85222Libelle"/>
    <s v="62822Nom"/>
    <x v="26"/>
    <n v="1.4999999999999998"/>
    <x v="558"/>
  </r>
  <r>
    <x v="1"/>
    <s v="85501Libelle"/>
    <s v="24954Nom"/>
    <x v="3"/>
    <n v="9.5"/>
    <x v="559"/>
  </r>
  <r>
    <x v="1"/>
    <s v="85501Libelle"/>
    <s v="24954Nom"/>
    <x v="4"/>
    <n v="15.379999999999999"/>
    <x v="559"/>
  </r>
  <r>
    <x v="1"/>
    <s v="85501Libelle"/>
    <s v="24954Nom"/>
    <x v="11"/>
    <n v="33.870000000000012"/>
    <x v="559"/>
  </r>
  <r>
    <x v="1"/>
    <s v="85501Libelle"/>
    <s v="24954Nom"/>
    <x v="2"/>
    <n v="11.750000000000002"/>
    <x v="559"/>
  </r>
  <r>
    <x v="1"/>
    <s v="85501Libelle"/>
    <s v="24954Nom"/>
    <x v="24"/>
    <n v="10.25"/>
    <x v="559"/>
  </r>
  <r>
    <x v="1"/>
    <s v="85501Libelle"/>
    <s v="24954Nom"/>
    <x v="20"/>
    <n v="25.249999999999996"/>
    <x v="559"/>
  </r>
  <r>
    <x v="1"/>
    <s v="85501Libelle"/>
    <s v="24954Nom"/>
    <x v="19"/>
    <n v="27.749999999999996"/>
    <x v="559"/>
  </r>
  <r>
    <x v="1"/>
    <s v="85501Libelle"/>
    <s v="24954Nom"/>
    <x v="23"/>
    <n v="7.16"/>
    <x v="559"/>
  </r>
  <r>
    <x v="1"/>
    <s v="85501Libelle"/>
    <s v="24954Nom"/>
    <x v="21"/>
    <n v="7.59"/>
    <x v="559"/>
  </r>
  <r>
    <x v="1"/>
    <s v="85501Libelle"/>
    <s v="24954Nom"/>
    <x v="26"/>
    <n v="49.75"/>
    <x v="559"/>
  </r>
  <r>
    <x v="1"/>
    <s v="85501Libelle"/>
    <s v="24954Nom"/>
    <x v="7"/>
    <n v="42.5"/>
    <x v="559"/>
  </r>
  <r>
    <x v="1"/>
    <s v="85501Libelle"/>
    <s v="24954Nom"/>
    <x v="8"/>
    <n v="18"/>
    <x v="559"/>
  </r>
  <r>
    <x v="1"/>
    <s v="85501Libelle"/>
    <s v="24954Nom"/>
    <x v="17"/>
    <n v="26.309999999999995"/>
    <x v="559"/>
  </r>
  <r>
    <x v="1"/>
    <s v="85501Libelle"/>
    <s v="24954Nom"/>
    <x v="18"/>
    <n v="14.12"/>
    <x v="559"/>
  </r>
  <r>
    <x v="1"/>
    <s v="85501Libelle"/>
    <s v="24954Nom"/>
    <x v="9"/>
    <n v="52.820000000000014"/>
    <x v="559"/>
  </r>
  <r>
    <x v="1"/>
    <s v="85501Libelle"/>
    <s v="24954Nom"/>
    <x v="10"/>
    <n v="10.25"/>
    <x v="559"/>
  </r>
  <r>
    <x v="1"/>
    <s v="85501Libelle"/>
    <s v="24954Nom"/>
    <x v="22"/>
    <n v="7"/>
    <x v="559"/>
  </r>
  <r>
    <x v="1"/>
    <s v="85501Libelle"/>
    <s v="24954Nom"/>
    <x v="12"/>
    <n v="29.749999999999996"/>
    <x v="559"/>
  </r>
  <r>
    <x v="1"/>
    <s v="85501Libelle"/>
    <s v="24954Nom"/>
    <x v="14"/>
    <n v="21.499999999999993"/>
    <x v="559"/>
  </r>
  <r>
    <x v="1"/>
    <s v="85501Libelle"/>
    <s v="24954Nom"/>
    <x v="0"/>
    <n v="55.639999999999993"/>
    <x v="559"/>
  </r>
  <r>
    <x v="1"/>
    <s v="85501Libelle"/>
    <s v="24954Nom"/>
    <x v="1"/>
    <n v="38.61"/>
    <x v="559"/>
  </r>
  <r>
    <x v="1"/>
    <s v="85501Libelle"/>
    <s v="24954Nom"/>
    <x v="5"/>
    <n v="14.379999999999999"/>
    <x v="559"/>
  </r>
  <r>
    <x v="1"/>
    <s v="85501Libelle"/>
    <s v="24954Nom"/>
    <x v="6"/>
    <n v="34.33"/>
    <x v="559"/>
  </r>
  <r>
    <x v="1"/>
    <s v="85501Libelle"/>
    <s v="24954Nom"/>
    <x v="13"/>
    <n v="22.039999999999996"/>
    <x v="559"/>
  </r>
  <r>
    <x v="1"/>
    <s v="85501Libelle"/>
    <s v="24954Nom"/>
    <x v="15"/>
    <n v="13.120000000000001"/>
    <x v="559"/>
  </r>
  <r>
    <x v="1"/>
    <s v="85501Libelle"/>
    <s v="24954Nom"/>
    <x v="25"/>
    <n v="3.13"/>
    <x v="559"/>
  </r>
  <r>
    <x v="1"/>
    <s v="8584Libelle"/>
    <s v="55445Nom"/>
    <x v="4"/>
    <n v="15"/>
    <x v="560"/>
  </r>
  <r>
    <x v="1"/>
    <s v="8584Libelle"/>
    <s v="55445Nom"/>
    <x v="9"/>
    <n v="1"/>
    <x v="560"/>
  </r>
  <r>
    <x v="1"/>
    <s v="8584Libelle"/>
    <s v="55445Nom"/>
    <x v="10"/>
    <n v="2"/>
    <x v="560"/>
  </r>
  <r>
    <x v="1"/>
    <s v="8584Libelle"/>
    <s v="55445Nom"/>
    <x v="12"/>
    <n v="9.5"/>
    <x v="560"/>
  </r>
  <r>
    <x v="1"/>
    <s v="8584Libelle"/>
    <s v="55445Nom"/>
    <x v="6"/>
    <n v="0.75"/>
    <x v="560"/>
  </r>
  <r>
    <x v="1"/>
    <s v="8584Libelle"/>
    <s v="55445Nom"/>
    <x v="13"/>
    <n v="9.25"/>
    <x v="560"/>
  </r>
  <r>
    <x v="1"/>
    <s v="8584Libelle"/>
    <s v="55445Nom"/>
    <x v="15"/>
    <n v="9"/>
    <x v="560"/>
  </r>
  <r>
    <x v="1"/>
    <s v="86057Libelle"/>
    <s v="50982Nom"/>
    <x v="6"/>
    <n v="7.18"/>
    <x v="561"/>
  </r>
  <r>
    <x v="1"/>
    <s v="86057Libelle"/>
    <s v="50982Nom"/>
    <x v="13"/>
    <n v="13.569999999999997"/>
    <x v="561"/>
  </r>
  <r>
    <x v="1"/>
    <s v="86060Libelle"/>
    <s v="61034Nom"/>
    <x v="8"/>
    <n v="1"/>
    <x v="562"/>
  </r>
  <r>
    <x v="1"/>
    <s v="86060Libelle"/>
    <s v="61034Nom"/>
    <x v="9"/>
    <n v="24"/>
    <x v="562"/>
  </r>
  <r>
    <x v="1"/>
    <s v="86195Libelle"/>
    <s v="37515Nom"/>
    <x v="10"/>
    <n v="0.5"/>
    <x v="563"/>
  </r>
  <r>
    <x v="1"/>
    <s v="86195Libelle"/>
    <s v="37515Nom"/>
    <x v="22"/>
    <n v="1.5"/>
    <x v="563"/>
  </r>
  <r>
    <x v="1"/>
    <s v="86412Libelle"/>
    <s v="55445Nom"/>
    <x v="11"/>
    <n v="4.25"/>
    <x v="564"/>
  </r>
  <r>
    <x v="1"/>
    <s v="8653Libelle"/>
    <s v="15357Nom"/>
    <x v="11"/>
    <n v="1"/>
    <x v="565"/>
  </r>
  <r>
    <x v="1"/>
    <s v="8653Libelle"/>
    <s v="15357Nom"/>
    <x v="2"/>
    <n v="7"/>
    <x v="565"/>
  </r>
  <r>
    <x v="1"/>
    <s v="86938Libelle"/>
    <s v="50982Nom"/>
    <x v="6"/>
    <n v="0.75"/>
    <x v="566"/>
  </r>
  <r>
    <x v="1"/>
    <s v="86938Libelle"/>
    <s v="50982Nom"/>
    <x v="15"/>
    <n v="1.1399999999999997"/>
    <x v="566"/>
  </r>
  <r>
    <x v="1"/>
    <s v="86938Libelle"/>
    <s v="50982Nom"/>
    <x v="25"/>
    <n v="1.1099999999999999"/>
    <x v="566"/>
  </r>
  <r>
    <x v="1"/>
    <s v="87099Libelle"/>
    <s v="24506Nom"/>
    <x v="6"/>
    <n v="2.25"/>
    <x v="567"/>
  </r>
  <r>
    <x v="1"/>
    <s v="8709Libelle"/>
    <s v="54047Nom"/>
    <x v="23"/>
    <n v="2"/>
    <x v="568"/>
  </r>
  <r>
    <x v="1"/>
    <s v="87306Libelle"/>
    <s v="15357Nom"/>
    <x v="8"/>
    <n v="2.75"/>
    <x v="569"/>
  </r>
  <r>
    <x v="1"/>
    <s v="87396Libelle"/>
    <s v="50982Nom"/>
    <x v="7"/>
    <n v="0.5"/>
    <x v="570"/>
  </r>
  <r>
    <x v="1"/>
    <s v="87808Libelle"/>
    <s v="62822Nom"/>
    <x v="7"/>
    <n v="0.76"/>
    <x v="571"/>
  </r>
  <r>
    <x v="1"/>
    <s v="87808Libelle"/>
    <s v="62822Nom"/>
    <x v="8"/>
    <n v="0.24"/>
    <x v="571"/>
  </r>
  <r>
    <x v="1"/>
    <s v="87808Libelle"/>
    <s v="62822Nom"/>
    <x v="17"/>
    <n v="1"/>
    <x v="571"/>
  </r>
  <r>
    <x v="1"/>
    <s v="87808Libelle"/>
    <s v="62822Nom"/>
    <x v="18"/>
    <n v="29.250000000000004"/>
    <x v="571"/>
  </r>
  <r>
    <x v="1"/>
    <s v="8782Libelle"/>
    <s v="62822Nom"/>
    <x v="23"/>
    <n v="10"/>
    <x v="572"/>
  </r>
  <r>
    <x v="1"/>
    <s v="87926Libelle"/>
    <s v="55445Nom"/>
    <x v="0"/>
    <n v="8"/>
    <x v="573"/>
  </r>
  <r>
    <x v="1"/>
    <s v="88235Libelle"/>
    <s v="55060Nom"/>
    <x v="16"/>
    <n v="130.5"/>
    <x v="574"/>
  </r>
  <r>
    <x v="1"/>
    <s v="88235Libelle"/>
    <s v="55060Nom"/>
    <x v="3"/>
    <n v="12.5"/>
    <x v="574"/>
  </r>
  <r>
    <x v="1"/>
    <s v="88235Libelle"/>
    <s v="55060Nom"/>
    <x v="4"/>
    <n v="472.45"/>
    <x v="574"/>
  </r>
  <r>
    <x v="1"/>
    <s v="88235Libelle"/>
    <s v="55060Nom"/>
    <x v="11"/>
    <n v="630.55000000000007"/>
    <x v="574"/>
  </r>
  <r>
    <x v="1"/>
    <s v="88235Libelle"/>
    <s v="55060Nom"/>
    <x v="2"/>
    <n v="928.24999999999977"/>
    <x v="574"/>
  </r>
  <r>
    <x v="1"/>
    <s v="88235Libelle"/>
    <s v="55060Nom"/>
    <x v="24"/>
    <n v="670.74999999999966"/>
    <x v="574"/>
  </r>
  <r>
    <x v="1"/>
    <s v="88235Libelle"/>
    <s v="55060Nom"/>
    <x v="20"/>
    <n v="484.24999999999949"/>
    <x v="574"/>
  </r>
  <r>
    <x v="1"/>
    <s v="88235Libelle"/>
    <s v="55060Nom"/>
    <x v="19"/>
    <n v="170.50000000000003"/>
    <x v="574"/>
  </r>
  <r>
    <x v="1"/>
    <s v="88235Libelle"/>
    <s v="55060Nom"/>
    <x v="23"/>
    <n v="144.24999999999994"/>
    <x v="574"/>
  </r>
  <r>
    <x v="1"/>
    <s v="88235Libelle"/>
    <s v="55060Nom"/>
    <x v="7"/>
    <n v="90.26"/>
    <x v="574"/>
  </r>
  <r>
    <x v="1"/>
    <s v="88235Libelle"/>
    <s v="55060Nom"/>
    <x v="8"/>
    <n v="322.99000000000007"/>
    <x v="574"/>
  </r>
  <r>
    <x v="1"/>
    <s v="88235Libelle"/>
    <s v="55060Nom"/>
    <x v="17"/>
    <n v="23.749999999999996"/>
    <x v="574"/>
  </r>
  <r>
    <x v="1"/>
    <s v="88235Libelle"/>
    <s v="55060Nom"/>
    <x v="18"/>
    <n v="21.5"/>
    <x v="574"/>
  </r>
  <r>
    <x v="1"/>
    <s v="88235Libelle"/>
    <s v="55060Nom"/>
    <x v="10"/>
    <n v="2.62"/>
    <x v="574"/>
  </r>
  <r>
    <x v="1"/>
    <s v="88235Libelle"/>
    <s v="55060Nom"/>
    <x v="22"/>
    <n v="1.8800000000000001"/>
    <x v="574"/>
  </r>
  <r>
    <x v="1"/>
    <s v="88235Libelle"/>
    <s v="55060Nom"/>
    <x v="14"/>
    <n v="10"/>
    <x v="574"/>
  </r>
  <r>
    <x v="1"/>
    <s v="88303Libelle"/>
    <s v="39433Nom"/>
    <x v="10"/>
    <n v="0.06"/>
    <x v="575"/>
  </r>
  <r>
    <x v="1"/>
    <s v="88303Libelle"/>
    <s v="39433Nom"/>
    <x v="22"/>
    <n v="0.19"/>
    <x v="575"/>
  </r>
  <r>
    <x v="1"/>
    <s v="88306Libelle"/>
    <s v="15357Nom"/>
    <x v="10"/>
    <n v="11.88"/>
    <x v="576"/>
  </r>
  <r>
    <x v="1"/>
    <s v="88306Libelle"/>
    <s v="15357Nom"/>
    <x v="22"/>
    <n v="66.120000000000019"/>
    <x v="576"/>
  </r>
  <r>
    <x v="1"/>
    <s v="88306Libelle"/>
    <s v="15357Nom"/>
    <x v="12"/>
    <n v="3"/>
    <x v="576"/>
  </r>
  <r>
    <x v="1"/>
    <s v="8857Libelle"/>
    <s v="55445Nom"/>
    <x v="4"/>
    <n v="0.5"/>
    <x v="577"/>
  </r>
  <r>
    <x v="1"/>
    <s v="8857Libelle"/>
    <s v="55445Nom"/>
    <x v="2"/>
    <n v="0.5"/>
    <x v="577"/>
  </r>
  <r>
    <x v="1"/>
    <s v="88682Libelle"/>
    <s v="55445Nom"/>
    <x v="10"/>
    <n v="1.75"/>
    <x v="578"/>
  </r>
  <r>
    <x v="1"/>
    <s v="88682Libelle"/>
    <s v="55445Nom"/>
    <x v="22"/>
    <n v="5.25"/>
    <x v="578"/>
  </r>
  <r>
    <x v="1"/>
    <s v="88705Libelle"/>
    <s v="62822Nom"/>
    <x v="18"/>
    <n v="1.75"/>
    <x v="579"/>
  </r>
  <r>
    <x v="1"/>
    <s v="88705Libelle"/>
    <s v="62822Nom"/>
    <x v="9"/>
    <n v="4.25"/>
    <x v="579"/>
  </r>
  <r>
    <x v="1"/>
    <s v="89172Libelle"/>
    <s v="15357Nom"/>
    <x v="8"/>
    <n v="12.999999999999996"/>
    <x v="580"/>
  </r>
  <r>
    <x v="1"/>
    <s v="89471Libelle"/>
    <s v="50982Nom"/>
    <x v="4"/>
    <n v="64.000000000000014"/>
    <x v="581"/>
  </r>
  <r>
    <x v="1"/>
    <s v="89471Libelle"/>
    <s v="50982Nom"/>
    <x v="11"/>
    <n v="48.500000000000007"/>
    <x v="581"/>
  </r>
  <r>
    <x v="1"/>
    <s v="89709Libelle"/>
    <s v="15357Nom"/>
    <x v="10"/>
    <n v="0.13"/>
    <x v="582"/>
  </r>
  <r>
    <x v="1"/>
    <s v="89709Libelle"/>
    <s v="15357Nom"/>
    <x v="22"/>
    <n v="9.1199999999999992"/>
    <x v="582"/>
  </r>
  <r>
    <x v="1"/>
    <s v="8978Libelle"/>
    <s v="62822Nom"/>
    <x v="15"/>
    <n v="3.38"/>
    <x v="583"/>
  </r>
  <r>
    <x v="1"/>
    <s v="8978Libelle"/>
    <s v="62822Nom"/>
    <x v="25"/>
    <n v="3.37"/>
    <x v="583"/>
  </r>
  <r>
    <x v="1"/>
    <s v="90031Libelle"/>
    <s v="49167Nom"/>
    <x v="22"/>
    <n v="15.999999999999998"/>
    <x v="584"/>
  </r>
  <r>
    <x v="1"/>
    <s v="90031Libelle"/>
    <s v="49167Nom"/>
    <x v="12"/>
    <n v="91.75"/>
    <x v="584"/>
  </r>
  <r>
    <x v="1"/>
    <s v="90031Libelle"/>
    <s v="49167Nom"/>
    <x v="14"/>
    <n v="109.99999999999999"/>
    <x v="584"/>
  </r>
  <r>
    <x v="1"/>
    <s v="90031Libelle"/>
    <s v="49167Nom"/>
    <x v="0"/>
    <n v="20.25"/>
    <x v="584"/>
  </r>
  <r>
    <x v="1"/>
    <s v="90031Libelle"/>
    <s v="49167Nom"/>
    <x v="5"/>
    <n v="4"/>
    <x v="584"/>
  </r>
  <r>
    <x v="1"/>
    <s v="90031Libelle"/>
    <s v="49167Nom"/>
    <x v="15"/>
    <n v="5.52"/>
    <x v="584"/>
  </r>
  <r>
    <x v="1"/>
    <s v="90031Libelle"/>
    <s v="49167Nom"/>
    <x v="25"/>
    <n v="5.48"/>
    <x v="584"/>
  </r>
  <r>
    <x v="1"/>
    <s v="90184Libelle"/>
    <s v="6315Nom"/>
    <x v="16"/>
    <n v="31.249999999999996"/>
    <x v="585"/>
  </r>
  <r>
    <x v="1"/>
    <s v="90184Libelle"/>
    <s v="6315Nom"/>
    <x v="3"/>
    <n v="21.749999999999996"/>
    <x v="585"/>
  </r>
  <r>
    <x v="1"/>
    <s v="90184Libelle"/>
    <s v="6315Nom"/>
    <x v="4"/>
    <n v="38.19"/>
    <x v="585"/>
  </r>
  <r>
    <x v="1"/>
    <s v="90184Libelle"/>
    <s v="6315Nom"/>
    <x v="11"/>
    <n v="9.5599999999999987"/>
    <x v="585"/>
  </r>
  <r>
    <x v="1"/>
    <s v="90184Libelle"/>
    <s v="6315Nom"/>
    <x v="20"/>
    <n v="42.75"/>
    <x v="585"/>
  </r>
  <r>
    <x v="1"/>
    <s v="90184Libelle"/>
    <s v="6315Nom"/>
    <x v="19"/>
    <n v="169.74999999999997"/>
    <x v="585"/>
  </r>
  <r>
    <x v="1"/>
    <s v="90184Libelle"/>
    <s v="6315Nom"/>
    <x v="23"/>
    <n v="7.5"/>
    <x v="585"/>
  </r>
  <r>
    <x v="1"/>
    <s v="90184Libelle"/>
    <s v="6315Nom"/>
    <x v="7"/>
    <n v="1.2499999999999998"/>
    <x v="585"/>
  </r>
  <r>
    <x v="1"/>
    <s v="90184Libelle"/>
    <s v="6315Nom"/>
    <x v="8"/>
    <n v="11.999999999999996"/>
    <x v="585"/>
  </r>
  <r>
    <x v="1"/>
    <s v="90184Libelle"/>
    <s v="6315Nom"/>
    <x v="0"/>
    <n v="2.5"/>
    <x v="585"/>
  </r>
  <r>
    <x v="1"/>
    <s v="90429Libelle"/>
    <s v="81458Nom"/>
    <x v="7"/>
    <n v="0.5"/>
    <x v="586"/>
  </r>
  <r>
    <x v="1"/>
    <s v="90429Libelle"/>
    <s v="81458Nom"/>
    <x v="8"/>
    <n v="0.5"/>
    <x v="586"/>
  </r>
  <r>
    <x v="1"/>
    <s v="90429Libelle"/>
    <s v="81458Nom"/>
    <x v="18"/>
    <n v="1.5"/>
    <x v="586"/>
  </r>
  <r>
    <x v="1"/>
    <s v="90563Libelle"/>
    <s v="33394Nom"/>
    <x v="7"/>
    <n v="2.5"/>
    <x v="587"/>
  </r>
  <r>
    <x v="1"/>
    <s v="90696Libelle"/>
    <s v="55445Nom"/>
    <x v="3"/>
    <n v="1"/>
    <x v="588"/>
  </r>
  <r>
    <x v="1"/>
    <s v="90968Libelle"/>
    <s v="55445Nom"/>
    <x v="1"/>
    <n v="3"/>
    <x v="589"/>
  </r>
  <r>
    <x v="1"/>
    <s v="91046Libelle"/>
    <s v="59640Nom"/>
    <x v="4"/>
    <n v="6.75"/>
    <x v="590"/>
  </r>
  <r>
    <x v="1"/>
    <s v="91046Libelle"/>
    <s v="59640Nom"/>
    <x v="11"/>
    <n v="1.5"/>
    <x v="590"/>
  </r>
  <r>
    <x v="1"/>
    <s v="91046Libelle"/>
    <s v="59640Nom"/>
    <x v="24"/>
    <n v="14.5"/>
    <x v="590"/>
  </r>
  <r>
    <x v="1"/>
    <s v="91276Libelle"/>
    <s v="70955Nom"/>
    <x v="20"/>
    <n v="1.75"/>
    <x v="591"/>
  </r>
  <r>
    <x v="1"/>
    <s v="91333Libelle"/>
    <s v="62822Nom"/>
    <x v="22"/>
    <n v="2.75"/>
    <x v="592"/>
  </r>
  <r>
    <x v="1"/>
    <s v="91358Libelle"/>
    <s v="37515Nom"/>
    <x v="13"/>
    <n v="2.9999999999999996"/>
    <x v="593"/>
  </r>
  <r>
    <x v="1"/>
    <s v="91404Libelle"/>
    <s v="55445Nom"/>
    <x v="3"/>
    <n v="15"/>
    <x v="594"/>
  </r>
  <r>
    <x v="1"/>
    <s v="91708Libelle"/>
    <s v="84604Nom"/>
    <x v="10"/>
    <n v="4"/>
    <x v="595"/>
  </r>
  <r>
    <x v="1"/>
    <s v="91713Libelle"/>
    <s v="56349Nom"/>
    <x v="14"/>
    <n v="2.75"/>
    <x v="596"/>
  </r>
  <r>
    <x v="1"/>
    <s v="9199Libelle"/>
    <s v="84333Nom"/>
    <x v="16"/>
    <n v="2.5"/>
    <x v="597"/>
  </r>
  <r>
    <x v="1"/>
    <s v="92015Libelle"/>
    <s v="62822Nom"/>
    <x v="17"/>
    <n v="23.000000000000004"/>
    <x v="598"/>
  </r>
  <r>
    <x v="1"/>
    <s v="9209Libelle"/>
    <s v="55445Nom"/>
    <x v="0"/>
    <n v="30.25"/>
    <x v="599"/>
  </r>
  <r>
    <x v="1"/>
    <s v="92196Libelle"/>
    <s v="84333Nom"/>
    <x v="0"/>
    <n v="0.18"/>
    <x v="600"/>
  </r>
  <r>
    <x v="1"/>
    <s v="92196Libelle"/>
    <s v="84333Nom"/>
    <x v="1"/>
    <n v="18.819999999999997"/>
    <x v="600"/>
  </r>
  <r>
    <x v="1"/>
    <s v="92196Libelle"/>
    <s v="84333Nom"/>
    <x v="5"/>
    <n v="12.499999999999996"/>
    <x v="600"/>
  </r>
  <r>
    <x v="1"/>
    <s v="92291Libelle"/>
    <s v="24506Nom"/>
    <x v="3"/>
    <n v="20.750000000000004"/>
    <x v="601"/>
  </r>
  <r>
    <x v="1"/>
    <s v="92365Libelle"/>
    <s v="62822Nom"/>
    <x v="5"/>
    <n v="10.25"/>
    <x v="602"/>
  </r>
  <r>
    <x v="1"/>
    <s v="92471Libelle"/>
    <s v="70955Nom"/>
    <x v="11"/>
    <n v="0.75"/>
    <x v="603"/>
  </r>
  <r>
    <x v="1"/>
    <s v="92613Libelle"/>
    <s v="37761Nom"/>
    <x v="11"/>
    <n v="1"/>
    <x v="1"/>
  </r>
  <r>
    <x v="1"/>
    <s v="92613Libelle"/>
    <s v="37761Nom"/>
    <x v="2"/>
    <n v="11.5"/>
    <x v="1"/>
  </r>
  <r>
    <x v="1"/>
    <s v="92695Libelle"/>
    <s v="54876Nom"/>
    <x v="7"/>
    <n v="24"/>
    <x v="604"/>
  </r>
  <r>
    <x v="1"/>
    <s v="92931Libelle"/>
    <s v="39633Nom"/>
    <x v="13"/>
    <n v="6.25"/>
    <x v="605"/>
  </r>
  <r>
    <x v="1"/>
    <s v="93007Libelle"/>
    <s v="15357Nom"/>
    <x v="6"/>
    <n v="14"/>
    <x v="606"/>
  </r>
  <r>
    <x v="1"/>
    <s v="93137Libelle"/>
    <s v="84333Nom"/>
    <x v="2"/>
    <n v="17.999999999999996"/>
    <x v="607"/>
  </r>
  <r>
    <x v="1"/>
    <s v="93137Libelle"/>
    <s v="84333Nom"/>
    <x v="24"/>
    <n v="10.68"/>
    <x v="607"/>
  </r>
  <r>
    <x v="1"/>
    <s v="93137Libelle"/>
    <s v="84333Nom"/>
    <x v="20"/>
    <n v="5.32"/>
    <x v="607"/>
  </r>
  <r>
    <x v="1"/>
    <s v="93518Libelle"/>
    <s v="84333Nom"/>
    <x v="12"/>
    <n v="4"/>
    <x v="608"/>
  </r>
  <r>
    <x v="1"/>
    <s v="93518Libelle"/>
    <s v="84333Nom"/>
    <x v="14"/>
    <n v="3"/>
    <x v="608"/>
  </r>
  <r>
    <x v="1"/>
    <s v="93518Libelle"/>
    <s v="84333Nom"/>
    <x v="13"/>
    <n v="12.25"/>
    <x v="608"/>
  </r>
  <r>
    <x v="1"/>
    <s v="93641Libelle"/>
    <s v="67575Nom"/>
    <x v="24"/>
    <n v="0.74999999999999989"/>
    <x v="609"/>
  </r>
  <r>
    <x v="1"/>
    <s v="93739Libelle"/>
    <s v="20435Nom"/>
    <x v="20"/>
    <n v="19.75"/>
    <x v="610"/>
  </r>
  <r>
    <x v="1"/>
    <s v="93739Libelle"/>
    <s v="20435Nom"/>
    <x v="7"/>
    <n v="2"/>
    <x v="610"/>
  </r>
  <r>
    <x v="1"/>
    <s v="93739Libelle"/>
    <s v="20435Nom"/>
    <x v="8"/>
    <n v="6.7499999999999991"/>
    <x v="610"/>
  </r>
  <r>
    <x v="1"/>
    <s v="93750Libelle"/>
    <s v="55445Nom"/>
    <x v="15"/>
    <n v="13.000000000000004"/>
    <x v="611"/>
  </r>
  <r>
    <x v="1"/>
    <s v="94068Libelle"/>
    <s v="50982Nom"/>
    <x v="10"/>
    <n v="8"/>
    <x v="612"/>
  </r>
  <r>
    <x v="1"/>
    <s v="94136Libelle"/>
    <s v="50982Nom"/>
    <x v="12"/>
    <n v="1"/>
    <x v="613"/>
  </r>
  <r>
    <x v="1"/>
    <s v="94136Libelle"/>
    <s v="50982Nom"/>
    <x v="14"/>
    <n v="4.5"/>
    <x v="613"/>
  </r>
  <r>
    <x v="1"/>
    <s v="94136Libelle"/>
    <s v="50982Nom"/>
    <x v="0"/>
    <n v="9.0000000000000018"/>
    <x v="613"/>
  </r>
  <r>
    <x v="1"/>
    <s v="94330Libelle"/>
    <s v="55445Nom"/>
    <x v="10"/>
    <n v="8.5000000000000018"/>
    <x v="614"/>
  </r>
  <r>
    <x v="1"/>
    <s v="94349Libelle"/>
    <s v="15357Nom"/>
    <x v="10"/>
    <n v="1.9999999999999998"/>
    <x v="615"/>
  </r>
  <r>
    <x v="1"/>
    <s v="94512Libelle"/>
    <s v="56989Nom"/>
    <x v="7"/>
    <n v="1.5"/>
    <x v="616"/>
  </r>
  <r>
    <x v="1"/>
    <s v="94512Libelle"/>
    <s v="56989Nom"/>
    <x v="18"/>
    <n v="0.75"/>
    <x v="616"/>
  </r>
  <r>
    <x v="1"/>
    <s v="94573Libelle"/>
    <s v="2901Nom"/>
    <x v="10"/>
    <n v="2"/>
    <x v="617"/>
  </r>
  <r>
    <x v="1"/>
    <s v="9466Libelle"/>
    <s v="1566Nom"/>
    <x v="11"/>
    <n v="9"/>
    <x v="618"/>
  </r>
  <r>
    <x v="1"/>
    <s v="94686Libelle"/>
    <s v="27458Nom"/>
    <x v="18"/>
    <n v="1"/>
    <x v="619"/>
  </r>
  <r>
    <x v="1"/>
    <s v="94686Libelle"/>
    <s v="27458Nom"/>
    <x v="9"/>
    <n v="22"/>
    <x v="619"/>
  </r>
  <r>
    <x v="1"/>
    <s v="94686Libelle"/>
    <s v="27458Nom"/>
    <x v="10"/>
    <n v="1.1399999999999999"/>
    <x v="619"/>
  </r>
  <r>
    <x v="1"/>
    <s v="94835Libelle"/>
    <s v="15357Nom"/>
    <x v="19"/>
    <n v="9.5"/>
    <x v="620"/>
  </r>
  <r>
    <x v="1"/>
    <s v="94970Libelle"/>
    <s v="15357Nom"/>
    <x v="17"/>
    <n v="1"/>
    <x v="621"/>
  </r>
  <r>
    <x v="1"/>
    <s v="94970Libelle"/>
    <s v="15357Nom"/>
    <x v="18"/>
    <n v="10"/>
    <x v="621"/>
  </r>
  <r>
    <x v="1"/>
    <s v="95163Libelle"/>
    <s v="64621Nom"/>
    <x v="10"/>
    <n v="2.2999999999999998"/>
    <x v="622"/>
  </r>
  <r>
    <x v="1"/>
    <s v="95163Libelle"/>
    <s v="64621Nom"/>
    <x v="22"/>
    <n v="73.500000000000014"/>
    <x v="622"/>
  </r>
  <r>
    <x v="1"/>
    <s v="95163Libelle"/>
    <s v="64621Nom"/>
    <x v="12"/>
    <n v="161.75"/>
    <x v="622"/>
  </r>
  <r>
    <x v="1"/>
    <s v="95163Libelle"/>
    <s v="64621Nom"/>
    <x v="14"/>
    <n v="17.749999999999993"/>
    <x v="622"/>
  </r>
  <r>
    <x v="1"/>
    <s v="95163Libelle"/>
    <s v="64621Nom"/>
    <x v="0"/>
    <n v="16.75"/>
    <x v="622"/>
  </r>
  <r>
    <x v="1"/>
    <s v="95461Libelle"/>
    <s v="24506Nom"/>
    <x v="6"/>
    <n v="1.75"/>
    <x v="623"/>
  </r>
  <r>
    <x v="1"/>
    <s v="95573Libelle"/>
    <s v="96713Nom"/>
    <x v="9"/>
    <n v="29.749999999999996"/>
    <x v="624"/>
  </r>
  <r>
    <x v="1"/>
    <s v="95616Libelle"/>
    <s v="81458Nom"/>
    <x v="12"/>
    <n v="0.25"/>
    <x v="625"/>
  </r>
  <r>
    <x v="1"/>
    <s v="95616Libelle"/>
    <s v="81458Nom"/>
    <x v="14"/>
    <n v="2.75"/>
    <x v="625"/>
  </r>
  <r>
    <x v="1"/>
    <s v="95746Libelle"/>
    <s v="55785Nom"/>
    <x v="18"/>
    <n v="36.39"/>
    <x v="626"/>
  </r>
  <r>
    <x v="1"/>
    <s v="95746Libelle"/>
    <s v="55785Nom"/>
    <x v="9"/>
    <n v="18.86"/>
    <x v="626"/>
  </r>
  <r>
    <x v="1"/>
    <s v="95923Libelle"/>
    <s v="58741Nom"/>
    <x v="8"/>
    <n v="0.5"/>
    <x v="627"/>
  </r>
  <r>
    <x v="1"/>
    <s v="95923Libelle"/>
    <s v="58741Nom"/>
    <x v="17"/>
    <n v="1.5"/>
    <x v="627"/>
  </r>
  <r>
    <x v="1"/>
    <s v="9609Libelle"/>
    <s v="17719Nom"/>
    <x v="15"/>
    <n v="6.620000000000001"/>
    <x v="628"/>
  </r>
  <r>
    <x v="1"/>
    <s v="9609Libelle"/>
    <s v="17719Nom"/>
    <x v="25"/>
    <n v="3.63"/>
    <x v="628"/>
  </r>
  <r>
    <x v="1"/>
    <s v="96226Libelle"/>
    <s v="48716Nom"/>
    <x v="14"/>
    <n v="3.4999999999999996"/>
    <x v="629"/>
  </r>
  <r>
    <x v="1"/>
    <s v="96226Libelle"/>
    <s v="48716Nom"/>
    <x v="0"/>
    <n v="55.070000000000007"/>
    <x v="629"/>
  </r>
  <r>
    <x v="1"/>
    <s v="96226Libelle"/>
    <s v="48716Nom"/>
    <x v="1"/>
    <n v="6.68"/>
    <x v="629"/>
  </r>
  <r>
    <x v="1"/>
    <s v="96226Libelle"/>
    <s v="48716Nom"/>
    <x v="6"/>
    <n v="2"/>
    <x v="629"/>
  </r>
  <r>
    <x v="1"/>
    <s v="96226Libelle"/>
    <s v="48716Nom"/>
    <x v="13"/>
    <n v="14.75"/>
    <x v="629"/>
  </r>
  <r>
    <x v="1"/>
    <s v="96595Libelle"/>
    <s v="81458Nom"/>
    <x v="9"/>
    <n v="0.75"/>
    <x v="630"/>
  </r>
  <r>
    <x v="1"/>
    <s v="96595Libelle"/>
    <s v="81458Nom"/>
    <x v="10"/>
    <n v="2"/>
    <x v="630"/>
  </r>
  <r>
    <x v="1"/>
    <s v="97105Libelle"/>
    <s v="62822Nom"/>
    <x v="9"/>
    <n v="7.5"/>
    <x v="631"/>
  </r>
  <r>
    <x v="1"/>
    <s v="97194Libelle"/>
    <s v="62822Nom"/>
    <x v="1"/>
    <n v="6.5"/>
    <x v="632"/>
  </r>
  <r>
    <x v="1"/>
    <s v="97389Libelle"/>
    <s v="1566Nom"/>
    <x v="3"/>
    <n v="123.49999999999997"/>
    <x v="633"/>
  </r>
  <r>
    <x v="1"/>
    <s v="97389Libelle"/>
    <s v="1566Nom"/>
    <x v="4"/>
    <n v="140.74999999999997"/>
    <x v="633"/>
  </r>
  <r>
    <x v="1"/>
    <s v="97389Libelle"/>
    <s v="1566Nom"/>
    <x v="2"/>
    <n v="36.25"/>
    <x v="633"/>
  </r>
  <r>
    <x v="1"/>
    <s v="98051Libelle"/>
    <s v="55445Nom"/>
    <x v="15"/>
    <n v="14.500000000000005"/>
    <x v="634"/>
  </r>
  <r>
    <x v="1"/>
    <s v="98478Libelle"/>
    <s v="59640Nom"/>
    <x v="18"/>
    <n v="10.5"/>
    <x v="635"/>
  </r>
  <r>
    <x v="1"/>
    <s v="98536Libelle"/>
    <s v="15357Nom"/>
    <x v="6"/>
    <n v="9.5000000000000018"/>
    <x v="636"/>
  </r>
  <r>
    <x v="1"/>
    <s v="98864Libelle"/>
    <s v="55445Nom"/>
    <x v="10"/>
    <n v="1.44"/>
    <x v="637"/>
  </r>
  <r>
    <x v="1"/>
    <s v="98864Libelle"/>
    <s v="55445Nom"/>
    <x v="22"/>
    <n v="20.309999999999995"/>
    <x v="637"/>
  </r>
  <r>
    <x v="1"/>
    <s v="98864Libelle"/>
    <s v="55445Nom"/>
    <x v="12"/>
    <n v="3"/>
    <x v="637"/>
  </r>
  <r>
    <x v="1"/>
    <s v="98948Libelle"/>
    <s v="24506Nom"/>
    <x v="5"/>
    <n v="3.75"/>
    <x v="638"/>
  </r>
  <r>
    <x v="1"/>
    <s v="98970Libelle"/>
    <s v="24506Nom"/>
    <x v="12"/>
    <n v="22.75"/>
    <x v="639"/>
  </r>
  <r>
    <x v="1"/>
    <s v="98970Libelle"/>
    <s v="24506Nom"/>
    <x v="14"/>
    <n v="33.499999999999993"/>
    <x v="639"/>
  </r>
  <r>
    <x v="1"/>
    <s v="98970Libelle"/>
    <s v="24506Nom"/>
    <x v="0"/>
    <n v="65.000000000000014"/>
    <x v="639"/>
  </r>
  <r>
    <x v="1"/>
    <s v="99268Libelle"/>
    <s v="88550Nom"/>
    <x v="4"/>
    <n v="0.25"/>
    <x v="640"/>
  </r>
  <r>
    <x v="1"/>
    <s v="99268Libelle"/>
    <s v="88550Nom"/>
    <x v="20"/>
    <n v="14.5"/>
    <x v="640"/>
  </r>
  <r>
    <x v="1"/>
    <s v="99417Libelle"/>
    <s v="50982Nom"/>
    <x v="24"/>
    <n v="2.5"/>
    <x v="641"/>
  </r>
  <r>
    <x v="1"/>
    <s v="99423Libelle"/>
    <s v="62822Nom"/>
    <x v="23"/>
    <n v="28.749999999999996"/>
    <x v="642"/>
  </r>
  <r>
    <x v="1"/>
    <s v="99423Libelle"/>
    <s v="62822Nom"/>
    <x v="26"/>
    <n v="15"/>
    <x v="642"/>
  </r>
  <r>
    <x v="1"/>
    <s v="99423Libelle"/>
    <s v="62822Nom"/>
    <x v="7"/>
    <n v="4"/>
    <x v="642"/>
  </r>
  <r>
    <x v="1"/>
    <s v="99423Libelle"/>
    <s v="62822Nom"/>
    <x v="17"/>
    <n v="3.75"/>
    <x v="642"/>
  </r>
  <r>
    <x v="1"/>
    <s v="99423Libelle"/>
    <s v="62822Nom"/>
    <x v="18"/>
    <n v="3"/>
    <x v="642"/>
  </r>
  <r>
    <x v="1"/>
    <s v="99423Libelle"/>
    <s v="62822Nom"/>
    <x v="10"/>
    <n v="2"/>
    <x v="642"/>
  </r>
  <r>
    <x v="1"/>
    <s v="99443Libelle"/>
    <s v="50982Nom"/>
    <x v="7"/>
    <n v="8"/>
    <x v="643"/>
  </r>
  <r>
    <x v="1"/>
    <s v="99459Libelle"/>
    <s v="50982Nom"/>
    <x v="4"/>
    <n v="1.9999999999999998"/>
    <x v="644"/>
  </r>
  <r>
    <x v="2"/>
    <s v="10131Libelle"/>
    <s v="55445Nom"/>
    <x v="3"/>
    <n v="6.5"/>
    <x v="2"/>
  </r>
  <r>
    <x v="2"/>
    <s v="10131Libelle"/>
    <s v="55445Nom"/>
    <x v="4"/>
    <n v="5.7"/>
    <x v="2"/>
  </r>
  <r>
    <x v="2"/>
    <s v="10308Libelle"/>
    <s v="55445Nom"/>
    <x v="1"/>
    <n v="0.25"/>
    <x v="3"/>
  </r>
  <r>
    <x v="2"/>
    <s v="10308Libelle"/>
    <s v="55445Nom"/>
    <x v="6"/>
    <n v="20.75"/>
    <x v="3"/>
  </r>
  <r>
    <x v="2"/>
    <s v="10313Libelle"/>
    <s v="70081Nom"/>
    <x v="8"/>
    <n v="21.25"/>
    <x v="4"/>
  </r>
  <r>
    <x v="2"/>
    <s v="10318Libelle"/>
    <s v="70955Nom"/>
    <x v="9"/>
    <n v="0.25"/>
    <x v="5"/>
  </r>
  <r>
    <x v="2"/>
    <s v="10318Libelle"/>
    <s v="70955Nom"/>
    <x v="10"/>
    <n v="7.5"/>
    <x v="5"/>
  </r>
  <r>
    <x v="2"/>
    <s v="10453Libelle"/>
    <s v="6388Nom"/>
    <x v="4"/>
    <n v="0.5"/>
    <x v="6"/>
  </r>
  <r>
    <x v="2"/>
    <s v="10453Libelle"/>
    <s v="6388Nom"/>
    <x v="11"/>
    <n v="6"/>
    <x v="6"/>
  </r>
  <r>
    <x v="2"/>
    <s v="10548Libelle"/>
    <s v="91135Nom"/>
    <x v="9"/>
    <n v="1"/>
    <x v="7"/>
  </r>
  <r>
    <x v="2"/>
    <s v="10548Libelle"/>
    <s v="91135Nom"/>
    <x v="10"/>
    <n v="11"/>
    <x v="7"/>
  </r>
  <r>
    <x v="2"/>
    <s v="10548Libelle"/>
    <s v="91135Nom"/>
    <x v="12"/>
    <n v="16.5"/>
    <x v="7"/>
  </r>
  <r>
    <x v="2"/>
    <s v="10606Libelle"/>
    <s v="12331Nom"/>
    <x v="13"/>
    <n v="4.5"/>
    <x v="8"/>
  </r>
  <r>
    <x v="2"/>
    <s v="1092Libelle"/>
    <s v="81458Nom"/>
    <x v="2"/>
    <n v="2"/>
    <x v="9"/>
  </r>
  <r>
    <x v="2"/>
    <s v="10965Libelle"/>
    <s v="31033Nom"/>
    <x v="14"/>
    <n v="71.5"/>
    <x v="10"/>
  </r>
  <r>
    <x v="2"/>
    <s v="11066Libelle"/>
    <s v="55445Nom"/>
    <x v="14"/>
    <n v="16.75"/>
    <x v="11"/>
  </r>
  <r>
    <x v="2"/>
    <s v="11107Libelle"/>
    <s v="58741Nom"/>
    <x v="6"/>
    <n v="0.25"/>
    <x v="12"/>
  </r>
  <r>
    <x v="2"/>
    <s v="11107Libelle"/>
    <s v="58741Nom"/>
    <x v="15"/>
    <n v="0.5"/>
    <x v="12"/>
  </r>
  <r>
    <x v="2"/>
    <s v="11335Libelle"/>
    <s v="81565Nom"/>
    <x v="16"/>
    <n v="51.5"/>
    <x v="13"/>
  </r>
  <r>
    <x v="2"/>
    <s v="11335Libelle"/>
    <s v="81565Nom"/>
    <x v="3"/>
    <n v="69"/>
    <x v="13"/>
  </r>
  <r>
    <x v="2"/>
    <s v="11335Libelle"/>
    <s v="81565Nom"/>
    <x v="4"/>
    <n v="42.25"/>
    <x v="13"/>
  </r>
  <r>
    <x v="2"/>
    <s v="11466Libelle"/>
    <s v="81458Nom"/>
    <x v="9"/>
    <n v="1"/>
    <x v="14"/>
  </r>
  <r>
    <x v="2"/>
    <s v="11466Libelle"/>
    <s v="81458Nom"/>
    <x v="10"/>
    <n v="7"/>
    <x v="14"/>
  </r>
  <r>
    <x v="2"/>
    <s v="11511Libelle"/>
    <s v="55445Nom"/>
    <x v="6"/>
    <n v="40.75"/>
    <x v="15"/>
  </r>
  <r>
    <x v="2"/>
    <s v="11598Libelle"/>
    <s v="50982Nom"/>
    <x v="4"/>
    <n v="19.5"/>
    <x v="16"/>
  </r>
  <r>
    <x v="2"/>
    <s v="11712Libelle"/>
    <s v="75258Nom"/>
    <x v="1"/>
    <n v="3"/>
    <x v="17"/>
  </r>
  <r>
    <x v="2"/>
    <s v="12106Libelle"/>
    <s v="61321Nom"/>
    <x v="14"/>
    <n v="3"/>
    <x v="18"/>
  </r>
  <r>
    <x v="2"/>
    <s v="12106Libelle"/>
    <s v="61321Nom"/>
    <x v="13"/>
    <n v="24"/>
    <x v="18"/>
  </r>
  <r>
    <x v="2"/>
    <s v="12106Libelle"/>
    <s v="61321Nom"/>
    <x v="15"/>
    <n v="6.75"/>
    <x v="18"/>
  </r>
  <r>
    <x v="2"/>
    <s v="12244Libelle"/>
    <s v="50982Nom"/>
    <x v="0"/>
    <n v="7"/>
    <x v="19"/>
  </r>
  <r>
    <x v="2"/>
    <s v="12244Libelle"/>
    <s v="50982Nom"/>
    <x v="1"/>
    <n v="12.5"/>
    <x v="19"/>
  </r>
  <r>
    <x v="2"/>
    <s v="12327Libelle"/>
    <s v="55445Nom"/>
    <x v="2"/>
    <n v="2"/>
    <x v="20"/>
  </r>
  <r>
    <x v="2"/>
    <s v="12551Libelle"/>
    <s v="50982Nom"/>
    <x v="18"/>
    <n v="11.5"/>
    <x v="21"/>
  </r>
  <r>
    <x v="2"/>
    <s v="12714Libelle"/>
    <s v="50982Nom"/>
    <x v="7"/>
    <n v="11.25"/>
    <x v="22"/>
  </r>
  <r>
    <x v="2"/>
    <s v="12962Libelle"/>
    <s v="55445Nom"/>
    <x v="0"/>
    <n v="14.5"/>
    <x v="23"/>
  </r>
  <r>
    <x v="2"/>
    <s v="13057Libelle"/>
    <s v="70955Nom"/>
    <x v="19"/>
    <n v="8.5"/>
    <x v="24"/>
  </r>
  <r>
    <x v="2"/>
    <s v="13261Libelle"/>
    <s v="84333Nom"/>
    <x v="14"/>
    <n v="0.75"/>
    <x v="25"/>
  </r>
  <r>
    <x v="2"/>
    <s v="13261Libelle"/>
    <s v="84333Nom"/>
    <x v="0"/>
    <n v="6.25"/>
    <x v="25"/>
  </r>
  <r>
    <x v="2"/>
    <s v="13722Libelle"/>
    <s v="57317Nom"/>
    <x v="14"/>
    <n v="0.25"/>
    <x v="26"/>
  </r>
  <r>
    <x v="2"/>
    <s v="13722Libelle"/>
    <s v="57317Nom"/>
    <x v="0"/>
    <n v="2.5"/>
    <x v="26"/>
  </r>
  <r>
    <x v="2"/>
    <s v="13977Libelle"/>
    <s v="50982Nom"/>
    <x v="1"/>
    <n v="9"/>
    <x v="27"/>
  </r>
  <r>
    <x v="2"/>
    <s v="1401Libelle"/>
    <s v="81458Nom"/>
    <x v="7"/>
    <n v="0.5"/>
    <x v="28"/>
  </r>
  <r>
    <x v="2"/>
    <s v="14077Libelle"/>
    <s v="35702Nom"/>
    <x v="20"/>
    <n v="1.75"/>
    <x v="29"/>
  </r>
  <r>
    <x v="2"/>
    <s v="14077Libelle"/>
    <s v="35702Nom"/>
    <x v="19"/>
    <n v="5.25"/>
    <x v="29"/>
  </r>
  <r>
    <x v="2"/>
    <s v="1409Libelle"/>
    <s v="67393Nom"/>
    <x v="0"/>
    <n v="5"/>
    <x v="30"/>
  </r>
  <r>
    <x v="2"/>
    <s v="14100Libelle"/>
    <s v="82254Nom"/>
    <x v="5"/>
    <n v="7.25"/>
    <x v="31"/>
  </r>
  <r>
    <x v="2"/>
    <s v="14166Libelle"/>
    <s v="84333Nom"/>
    <x v="4"/>
    <n v="0.5"/>
    <x v="32"/>
  </r>
  <r>
    <x v="2"/>
    <s v="14166Libelle"/>
    <s v="84333Nom"/>
    <x v="11"/>
    <n v="2.5"/>
    <x v="32"/>
  </r>
  <r>
    <x v="2"/>
    <s v="1452Libelle"/>
    <s v="62601Nom"/>
    <x v="21"/>
    <n v="2.75"/>
    <x v="33"/>
  </r>
  <r>
    <x v="2"/>
    <s v="1452Libelle"/>
    <s v="62601Nom"/>
    <x v="8"/>
    <n v="327.5"/>
    <x v="33"/>
  </r>
  <r>
    <x v="2"/>
    <s v="1452Libelle"/>
    <s v="62601Nom"/>
    <x v="17"/>
    <n v="10.25"/>
    <x v="33"/>
  </r>
  <r>
    <x v="2"/>
    <s v="1452Libelle"/>
    <s v="62601Nom"/>
    <x v="18"/>
    <n v="60.75"/>
    <x v="33"/>
  </r>
  <r>
    <x v="2"/>
    <s v="1452Libelle"/>
    <s v="62601Nom"/>
    <x v="10"/>
    <n v="12"/>
    <x v="33"/>
  </r>
  <r>
    <x v="2"/>
    <s v="1452Libelle"/>
    <s v="62601Nom"/>
    <x v="22"/>
    <n v="16"/>
    <x v="33"/>
  </r>
  <r>
    <x v="2"/>
    <s v="14807Libelle"/>
    <s v="33826Nom"/>
    <x v="19"/>
    <n v="1.25"/>
    <x v="34"/>
  </r>
  <r>
    <x v="2"/>
    <s v="15045Libelle"/>
    <s v="55445Nom"/>
    <x v="12"/>
    <n v="9"/>
    <x v="35"/>
  </r>
  <r>
    <x v="2"/>
    <s v="15045Libelle"/>
    <s v="55445Nom"/>
    <x v="14"/>
    <n v="1"/>
    <x v="35"/>
  </r>
  <r>
    <x v="2"/>
    <s v="15193Libelle"/>
    <s v="81565Nom"/>
    <x v="16"/>
    <n v="43.25"/>
    <x v="36"/>
  </r>
  <r>
    <x v="2"/>
    <s v="15193Libelle"/>
    <s v="81565Nom"/>
    <x v="3"/>
    <n v="26.75"/>
    <x v="36"/>
  </r>
  <r>
    <x v="2"/>
    <s v="15193Libelle"/>
    <s v="81565Nom"/>
    <x v="4"/>
    <n v="71.75"/>
    <x v="36"/>
  </r>
  <r>
    <x v="2"/>
    <s v="15193Libelle"/>
    <s v="81565Nom"/>
    <x v="2"/>
    <n v="121.75"/>
    <x v="36"/>
  </r>
  <r>
    <x v="2"/>
    <s v="15193Libelle"/>
    <s v="81565Nom"/>
    <x v="19"/>
    <n v="6.75"/>
    <x v="36"/>
  </r>
  <r>
    <x v="2"/>
    <s v="15193Libelle"/>
    <s v="81565Nom"/>
    <x v="23"/>
    <n v="2"/>
    <x v="36"/>
  </r>
  <r>
    <x v="2"/>
    <s v="15391Libelle"/>
    <s v="84333Nom"/>
    <x v="5"/>
    <n v="0.5"/>
    <x v="37"/>
  </r>
  <r>
    <x v="2"/>
    <s v="15391Libelle"/>
    <s v="84333Nom"/>
    <x v="6"/>
    <n v="5.75"/>
    <x v="37"/>
  </r>
  <r>
    <x v="2"/>
    <s v="15419Libelle"/>
    <s v="65233Nom"/>
    <x v="4"/>
    <n v="9.25"/>
    <x v="38"/>
  </r>
  <r>
    <x v="2"/>
    <s v="15419Libelle"/>
    <s v="65233Nom"/>
    <x v="11"/>
    <n v="1"/>
    <x v="38"/>
  </r>
  <r>
    <x v="2"/>
    <s v="15444Libelle"/>
    <s v="87095Nom"/>
    <x v="23"/>
    <n v="13.5"/>
    <x v="39"/>
  </r>
  <r>
    <x v="2"/>
    <s v="15469Libelle"/>
    <s v="24506Nom"/>
    <x v="1"/>
    <n v="12.25"/>
    <x v="40"/>
  </r>
  <r>
    <x v="2"/>
    <s v="15469Libelle"/>
    <s v="24506Nom"/>
    <x v="5"/>
    <n v="18.5"/>
    <x v="40"/>
  </r>
  <r>
    <x v="2"/>
    <s v="15575Libelle"/>
    <s v="62822Nom"/>
    <x v="22"/>
    <n v="1.75"/>
    <x v="41"/>
  </r>
  <r>
    <x v="2"/>
    <s v="15620Libelle"/>
    <s v="62822Nom"/>
    <x v="8"/>
    <n v="3"/>
    <x v="42"/>
  </r>
  <r>
    <x v="2"/>
    <s v="15620Libelle"/>
    <s v="62822Nom"/>
    <x v="18"/>
    <n v="12.5"/>
    <x v="42"/>
  </r>
  <r>
    <x v="2"/>
    <s v="15759Libelle"/>
    <s v="51686Nom"/>
    <x v="3"/>
    <n v="233"/>
    <x v="43"/>
  </r>
  <r>
    <x v="2"/>
    <s v="15759Libelle"/>
    <s v="51686Nom"/>
    <x v="4"/>
    <n v="160.75"/>
    <x v="43"/>
  </r>
  <r>
    <x v="2"/>
    <s v="15759Libelle"/>
    <s v="51686Nom"/>
    <x v="11"/>
    <n v="206.5"/>
    <x v="43"/>
  </r>
  <r>
    <x v="2"/>
    <s v="15759Libelle"/>
    <s v="51686Nom"/>
    <x v="2"/>
    <n v="14.5"/>
    <x v="43"/>
  </r>
  <r>
    <x v="2"/>
    <s v="15759Libelle"/>
    <s v="51686Nom"/>
    <x v="24"/>
    <n v="1.75"/>
    <x v="43"/>
  </r>
  <r>
    <x v="2"/>
    <s v="15759Libelle"/>
    <s v="51686Nom"/>
    <x v="20"/>
    <n v="11"/>
    <x v="43"/>
  </r>
  <r>
    <x v="2"/>
    <s v="15833Libelle"/>
    <s v="55445Nom"/>
    <x v="22"/>
    <n v="2.75"/>
    <x v="44"/>
  </r>
  <r>
    <x v="2"/>
    <s v="15833Libelle"/>
    <s v="55445Nom"/>
    <x v="12"/>
    <n v="2.75"/>
    <x v="44"/>
  </r>
  <r>
    <x v="2"/>
    <s v="15853Libelle"/>
    <s v="83398Nom"/>
    <x v="22"/>
    <n v="1"/>
    <x v="45"/>
  </r>
  <r>
    <x v="2"/>
    <s v="16236Libelle"/>
    <s v="58741Nom"/>
    <x v="19"/>
    <n v="5.75"/>
    <x v="46"/>
  </r>
  <r>
    <x v="2"/>
    <s v="16654Libelle"/>
    <s v="70955Nom"/>
    <x v="11"/>
    <n v="1"/>
    <x v="47"/>
  </r>
  <r>
    <x v="2"/>
    <s v="16654Libelle"/>
    <s v="70955Nom"/>
    <x v="2"/>
    <n v="17.5"/>
    <x v="47"/>
  </r>
  <r>
    <x v="2"/>
    <s v="16903Libelle"/>
    <s v="62822Nom"/>
    <x v="6"/>
    <n v="30.25"/>
    <x v="48"/>
  </r>
  <r>
    <x v="2"/>
    <s v="17042Libelle"/>
    <s v="17735Nom"/>
    <x v="0"/>
    <n v="79.25"/>
    <x v="49"/>
  </r>
  <r>
    <x v="2"/>
    <s v="17042Libelle"/>
    <s v="17735Nom"/>
    <x v="5"/>
    <n v="5.5"/>
    <x v="49"/>
  </r>
  <r>
    <x v="2"/>
    <s v="17135Libelle"/>
    <s v="81565Nom"/>
    <x v="3"/>
    <n v="6"/>
    <x v="50"/>
  </r>
  <r>
    <x v="2"/>
    <s v="17135Libelle"/>
    <s v="81565Nom"/>
    <x v="11"/>
    <n v="12.75"/>
    <x v="50"/>
  </r>
  <r>
    <x v="2"/>
    <s v="17135Libelle"/>
    <s v="81565Nom"/>
    <x v="2"/>
    <n v="3.25"/>
    <x v="50"/>
  </r>
  <r>
    <x v="2"/>
    <s v="17135Libelle"/>
    <s v="81565Nom"/>
    <x v="20"/>
    <n v="4.5"/>
    <x v="50"/>
  </r>
  <r>
    <x v="2"/>
    <s v="17135Libelle"/>
    <s v="81565Nom"/>
    <x v="19"/>
    <n v="4"/>
    <x v="50"/>
  </r>
  <r>
    <x v="2"/>
    <s v="17135Libelle"/>
    <s v="81565Nom"/>
    <x v="23"/>
    <n v="2"/>
    <x v="50"/>
  </r>
  <r>
    <x v="2"/>
    <s v="17135Libelle"/>
    <s v="81565Nom"/>
    <x v="21"/>
    <n v="2"/>
    <x v="50"/>
  </r>
  <r>
    <x v="2"/>
    <s v="17135Libelle"/>
    <s v="81565Nom"/>
    <x v="8"/>
    <n v="15.75"/>
    <x v="50"/>
  </r>
  <r>
    <x v="2"/>
    <s v="17135Libelle"/>
    <s v="81565Nom"/>
    <x v="9"/>
    <n v="0.75"/>
    <x v="50"/>
  </r>
  <r>
    <x v="2"/>
    <s v="17135Libelle"/>
    <s v="81565Nom"/>
    <x v="10"/>
    <n v="5.5"/>
    <x v="50"/>
  </r>
  <r>
    <x v="2"/>
    <s v="17135Libelle"/>
    <s v="81565Nom"/>
    <x v="14"/>
    <n v="2"/>
    <x v="50"/>
  </r>
  <r>
    <x v="2"/>
    <s v="17135Libelle"/>
    <s v="81565Nom"/>
    <x v="0"/>
    <n v="10.75"/>
    <x v="50"/>
  </r>
  <r>
    <x v="2"/>
    <s v="17135Libelle"/>
    <s v="81565Nom"/>
    <x v="1"/>
    <n v="1"/>
    <x v="50"/>
  </r>
  <r>
    <x v="2"/>
    <s v="17135Libelle"/>
    <s v="81565Nom"/>
    <x v="5"/>
    <n v="2"/>
    <x v="50"/>
  </r>
  <r>
    <x v="2"/>
    <s v="17135Libelle"/>
    <s v="81565Nom"/>
    <x v="6"/>
    <n v="1.5"/>
    <x v="50"/>
  </r>
  <r>
    <x v="2"/>
    <s v="17135Libelle"/>
    <s v="81565Nom"/>
    <x v="13"/>
    <n v="0.5"/>
    <x v="50"/>
  </r>
  <r>
    <x v="2"/>
    <s v="17323Libelle"/>
    <s v="15357Nom"/>
    <x v="19"/>
    <n v="1.5"/>
    <x v="51"/>
  </r>
  <r>
    <x v="2"/>
    <s v="17375Libelle"/>
    <s v="81458Nom"/>
    <x v="1"/>
    <n v="8.5"/>
    <x v="52"/>
  </r>
  <r>
    <x v="2"/>
    <s v="17400Libelle"/>
    <s v="6388Nom"/>
    <x v="6"/>
    <n v="1.5"/>
    <x v="53"/>
  </r>
  <r>
    <x v="2"/>
    <s v="17535Libelle"/>
    <s v="64620Nom"/>
    <x v="0"/>
    <n v="1.25"/>
    <x v="54"/>
  </r>
  <r>
    <x v="2"/>
    <s v="17991Libelle"/>
    <s v="20435Nom"/>
    <x v="14"/>
    <n v="3.5"/>
    <x v="55"/>
  </r>
  <r>
    <x v="2"/>
    <s v="17991Libelle"/>
    <s v="20435Nom"/>
    <x v="0"/>
    <n v="4"/>
    <x v="55"/>
  </r>
  <r>
    <x v="2"/>
    <s v="18057Libelle"/>
    <s v="81458Nom"/>
    <x v="12"/>
    <n v="3"/>
    <x v="56"/>
  </r>
  <r>
    <x v="2"/>
    <s v="18666Libelle"/>
    <s v="50982Nom"/>
    <x v="14"/>
    <n v="1.25"/>
    <x v="57"/>
  </r>
  <r>
    <x v="2"/>
    <s v="18759Libelle"/>
    <s v="15357Nom"/>
    <x v="4"/>
    <n v="2.25"/>
    <x v="58"/>
  </r>
  <r>
    <x v="2"/>
    <s v="19107Libelle"/>
    <s v="55060Nom"/>
    <x v="0"/>
    <n v="28"/>
    <x v="59"/>
  </r>
  <r>
    <x v="2"/>
    <s v="19107Libelle"/>
    <s v="55060Nom"/>
    <x v="1"/>
    <n v="38.75"/>
    <x v="59"/>
  </r>
  <r>
    <x v="2"/>
    <s v="19107Libelle"/>
    <s v="55060Nom"/>
    <x v="5"/>
    <n v="33.5"/>
    <x v="59"/>
  </r>
  <r>
    <x v="2"/>
    <s v="19107Libelle"/>
    <s v="55060Nom"/>
    <x v="6"/>
    <n v="94.5"/>
    <x v="59"/>
  </r>
  <r>
    <x v="2"/>
    <s v="19107Libelle"/>
    <s v="55060Nom"/>
    <x v="13"/>
    <n v="217.25"/>
    <x v="59"/>
  </r>
  <r>
    <x v="2"/>
    <s v="19107Libelle"/>
    <s v="55060Nom"/>
    <x v="15"/>
    <n v="136.5"/>
    <x v="59"/>
  </r>
  <r>
    <x v="2"/>
    <s v="19107Libelle"/>
    <s v="55060Nom"/>
    <x v="25"/>
    <n v="13"/>
    <x v="59"/>
  </r>
  <r>
    <x v="2"/>
    <s v="19490Libelle"/>
    <s v="6388Nom"/>
    <x v="1"/>
    <n v="1.25"/>
    <x v="60"/>
  </r>
  <r>
    <x v="2"/>
    <s v="19639Libelle"/>
    <s v="51686Nom"/>
    <x v="18"/>
    <n v="3.5"/>
    <x v="61"/>
  </r>
  <r>
    <x v="2"/>
    <s v="19716Libelle"/>
    <s v="70955Nom"/>
    <x v="10"/>
    <n v="0.25"/>
    <x v="62"/>
  </r>
  <r>
    <x v="2"/>
    <s v="19716Libelle"/>
    <s v="70955Nom"/>
    <x v="22"/>
    <n v="6.5"/>
    <x v="62"/>
  </r>
  <r>
    <x v="2"/>
    <s v="19716Libelle"/>
    <s v="70955Nom"/>
    <x v="12"/>
    <n v="0.5"/>
    <x v="62"/>
  </r>
  <r>
    <x v="2"/>
    <s v="19716Libelle"/>
    <s v="70955Nom"/>
    <x v="13"/>
    <n v="26.5"/>
    <x v="62"/>
  </r>
  <r>
    <x v="2"/>
    <s v="19852Libelle"/>
    <s v="22589Nom"/>
    <x v="8"/>
    <n v="9"/>
    <x v="63"/>
  </r>
  <r>
    <x v="2"/>
    <s v="1986Libelle"/>
    <s v="15357Nom"/>
    <x v="4"/>
    <n v="19.75"/>
    <x v="64"/>
  </r>
  <r>
    <x v="2"/>
    <s v="20010Libelle"/>
    <s v="19857Nom"/>
    <x v="2"/>
    <n v="1"/>
    <x v="65"/>
  </r>
  <r>
    <x v="2"/>
    <s v="20010Libelle"/>
    <s v="19857Nom"/>
    <x v="23"/>
    <n v="1"/>
    <x v="65"/>
  </r>
  <r>
    <x v="2"/>
    <s v="2016Libelle"/>
    <s v="50982Nom"/>
    <x v="2"/>
    <n v="4"/>
    <x v="66"/>
  </r>
  <r>
    <x v="2"/>
    <s v="20288Libelle"/>
    <s v="55445Nom"/>
    <x v="3"/>
    <n v="12.25"/>
    <x v="67"/>
  </r>
  <r>
    <x v="2"/>
    <s v="20288Libelle"/>
    <s v="55445Nom"/>
    <x v="4"/>
    <n v="2.7"/>
    <x v="67"/>
  </r>
  <r>
    <x v="2"/>
    <s v="20306Libelle"/>
    <s v="50982Nom"/>
    <x v="2"/>
    <n v="34.75"/>
    <x v="68"/>
  </r>
  <r>
    <x v="2"/>
    <s v="20306Libelle"/>
    <s v="50982Nom"/>
    <x v="24"/>
    <n v="1.25"/>
    <x v="68"/>
  </r>
  <r>
    <x v="2"/>
    <s v="20329Libelle"/>
    <s v="332Nom"/>
    <x v="8"/>
    <n v="3.5"/>
    <x v="69"/>
  </r>
  <r>
    <x v="2"/>
    <s v="20329Libelle"/>
    <s v="332Nom"/>
    <x v="17"/>
    <n v="2.5"/>
    <x v="69"/>
  </r>
  <r>
    <x v="2"/>
    <s v="20383Libelle"/>
    <s v="52462Nom"/>
    <x v="6"/>
    <n v="1"/>
    <x v="70"/>
  </r>
  <r>
    <x v="2"/>
    <s v="20383Libelle"/>
    <s v="52462Nom"/>
    <x v="13"/>
    <n v="4"/>
    <x v="70"/>
  </r>
  <r>
    <x v="2"/>
    <s v="20383Libelle"/>
    <s v="52462Nom"/>
    <x v="15"/>
    <n v="4"/>
    <x v="70"/>
  </r>
  <r>
    <x v="2"/>
    <s v="20383Libelle"/>
    <s v="52462Nom"/>
    <x v="25"/>
    <n v="29.25"/>
    <x v="70"/>
  </r>
  <r>
    <x v="2"/>
    <s v="203Libelle"/>
    <s v="50982Nom"/>
    <x v="3"/>
    <n v="18.5"/>
    <x v="71"/>
  </r>
  <r>
    <x v="2"/>
    <s v="203Libelle"/>
    <s v="50982Nom"/>
    <x v="4"/>
    <n v="6"/>
    <x v="71"/>
  </r>
  <r>
    <x v="2"/>
    <s v="203Libelle"/>
    <s v="50982Nom"/>
    <x v="11"/>
    <n v="8.25"/>
    <x v="71"/>
  </r>
  <r>
    <x v="2"/>
    <s v="203Libelle"/>
    <s v="50982Nom"/>
    <x v="24"/>
    <n v="0.5"/>
    <x v="71"/>
  </r>
  <r>
    <x v="2"/>
    <s v="20431Libelle"/>
    <s v="62822Nom"/>
    <x v="13"/>
    <n v="1.25"/>
    <x v="72"/>
  </r>
  <r>
    <x v="2"/>
    <s v="20463Libelle"/>
    <s v="50982Nom"/>
    <x v="13"/>
    <n v="0.5"/>
    <x v="73"/>
  </r>
  <r>
    <x v="2"/>
    <s v="20566Libelle"/>
    <s v="37515Nom"/>
    <x v="6"/>
    <n v="3"/>
    <x v="74"/>
  </r>
  <r>
    <x v="2"/>
    <s v="20665Libelle"/>
    <s v="15357Nom"/>
    <x v="13"/>
    <n v="9"/>
    <x v="75"/>
  </r>
  <r>
    <x v="2"/>
    <s v="206Libelle"/>
    <s v="6388Nom"/>
    <x v="6"/>
    <n v="3"/>
    <x v="76"/>
  </r>
  <r>
    <x v="2"/>
    <s v="208Libelle"/>
    <s v="81458Nom"/>
    <x v="12"/>
    <n v="3"/>
    <x v="77"/>
  </r>
  <r>
    <x v="2"/>
    <s v="21138Libelle"/>
    <s v="55445Nom"/>
    <x v="22"/>
    <n v="10"/>
    <x v="78"/>
  </r>
  <r>
    <x v="2"/>
    <s v="21138Libelle"/>
    <s v="55445Nom"/>
    <x v="12"/>
    <n v="1.5"/>
    <x v="78"/>
  </r>
  <r>
    <x v="2"/>
    <s v="21257Libelle"/>
    <s v="20435Nom"/>
    <x v="2"/>
    <n v="19"/>
    <x v="79"/>
  </r>
  <r>
    <x v="2"/>
    <s v="21307Libelle"/>
    <s v="89837Nom"/>
    <x v="4"/>
    <n v="16.5"/>
    <x v="80"/>
  </r>
  <r>
    <x v="2"/>
    <s v="21307Libelle"/>
    <s v="89837Nom"/>
    <x v="11"/>
    <n v="45.25"/>
    <x v="80"/>
  </r>
  <r>
    <x v="2"/>
    <s v="21354Libelle"/>
    <s v="15357Nom"/>
    <x v="5"/>
    <n v="0.5"/>
    <x v="81"/>
  </r>
  <r>
    <x v="2"/>
    <s v="21354Libelle"/>
    <s v="15357Nom"/>
    <x v="13"/>
    <n v="15"/>
    <x v="81"/>
  </r>
  <r>
    <x v="2"/>
    <s v="21668Libelle"/>
    <s v="55445Nom"/>
    <x v="3"/>
    <n v="13.75"/>
    <x v="82"/>
  </r>
  <r>
    <x v="2"/>
    <s v="21778Libelle"/>
    <s v="65797Nom"/>
    <x v="23"/>
    <n v="2.5"/>
    <x v="83"/>
  </r>
  <r>
    <x v="2"/>
    <s v="21778Libelle"/>
    <s v="65797Nom"/>
    <x v="7"/>
    <n v="4.5"/>
    <x v="83"/>
  </r>
  <r>
    <x v="2"/>
    <s v="21778Libelle"/>
    <s v="65797Nom"/>
    <x v="8"/>
    <n v="28"/>
    <x v="83"/>
  </r>
  <r>
    <x v="2"/>
    <s v="219Libelle"/>
    <s v="31302Nom"/>
    <x v="0"/>
    <n v="16.5"/>
    <x v="84"/>
  </r>
  <r>
    <x v="2"/>
    <s v="219Libelle"/>
    <s v="31302Nom"/>
    <x v="5"/>
    <n v="108.5"/>
    <x v="84"/>
  </r>
  <r>
    <x v="2"/>
    <s v="219Libelle"/>
    <s v="31302Nom"/>
    <x v="6"/>
    <n v="211.5"/>
    <x v="84"/>
  </r>
  <r>
    <x v="2"/>
    <s v="219Libelle"/>
    <s v="31302Nom"/>
    <x v="13"/>
    <n v="26"/>
    <x v="84"/>
  </r>
  <r>
    <x v="2"/>
    <s v="219Libelle"/>
    <s v="31302Nom"/>
    <x v="25"/>
    <n v="1"/>
    <x v="84"/>
  </r>
  <r>
    <x v="2"/>
    <s v="22068Libelle"/>
    <s v="55445Nom"/>
    <x v="4"/>
    <n v="2"/>
    <x v="85"/>
  </r>
  <r>
    <x v="2"/>
    <s v="22072Libelle"/>
    <s v="62822Nom"/>
    <x v="7"/>
    <n v="16.75"/>
    <x v="86"/>
  </r>
  <r>
    <x v="2"/>
    <s v="22072Libelle"/>
    <s v="62822Nom"/>
    <x v="8"/>
    <n v="2.5"/>
    <x v="86"/>
  </r>
  <r>
    <x v="2"/>
    <s v="22424Libelle"/>
    <s v="41312Nom"/>
    <x v="25"/>
    <n v="0.5"/>
    <x v="87"/>
  </r>
  <r>
    <x v="2"/>
    <s v="22424Libelle"/>
    <s v="99751Nom"/>
    <x v="18"/>
    <n v="7"/>
    <x v="88"/>
  </r>
  <r>
    <x v="2"/>
    <s v="2252Libelle"/>
    <s v="65233Nom"/>
    <x v="19"/>
    <n v="5.75"/>
    <x v="89"/>
  </r>
  <r>
    <x v="2"/>
    <s v="2252Libelle"/>
    <s v="65233Nom"/>
    <x v="23"/>
    <n v="1.25"/>
    <x v="89"/>
  </r>
  <r>
    <x v="2"/>
    <s v="22682Libelle"/>
    <s v="89430Nom"/>
    <x v="8"/>
    <n v="8"/>
    <x v="90"/>
  </r>
  <r>
    <x v="2"/>
    <s v="22710Libelle"/>
    <s v="55445Nom"/>
    <x v="20"/>
    <n v="1.75"/>
    <x v="91"/>
  </r>
  <r>
    <x v="2"/>
    <s v="22710Libelle"/>
    <s v="55445Nom"/>
    <x v="19"/>
    <n v="5.5"/>
    <x v="91"/>
  </r>
  <r>
    <x v="2"/>
    <s v="22739Libelle"/>
    <s v="55445Nom"/>
    <x v="15"/>
    <n v="7"/>
    <x v="92"/>
  </r>
  <r>
    <x v="2"/>
    <s v="22843Libelle"/>
    <s v="81565Nom"/>
    <x v="4"/>
    <n v="59"/>
    <x v="93"/>
  </r>
  <r>
    <x v="2"/>
    <s v="22843Libelle"/>
    <s v="81565Nom"/>
    <x v="11"/>
    <n v="76.25"/>
    <x v="93"/>
  </r>
  <r>
    <x v="2"/>
    <s v="22843Libelle"/>
    <s v="81565Nom"/>
    <x v="2"/>
    <n v="38.25"/>
    <x v="93"/>
  </r>
  <r>
    <x v="2"/>
    <s v="22843Libelle"/>
    <s v="81565Nom"/>
    <x v="24"/>
    <n v="129"/>
    <x v="93"/>
  </r>
  <r>
    <x v="2"/>
    <s v="22843Libelle"/>
    <s v="81565Nom"/>
    <x v="20"/>
    <n v="103.75"/>
    <x v="93"/>
  </r>
  <r>
    <x v="2"/>
    <s v="22843Libelle"/>
    <s v="81565Nom"/>
    <x v="19"/>
    <n v="108.25"/>
    <x v="93"/>
  </r>
  <r>
    <x v="2"/>
    <s v="22843Libelle"/>
    <s v="81565Nom"/>
    <x v="23"/>
    <n v="248.95"/>
    <x v="93"/>
  </r>
  <r>
    <x v="2"/>
    <s v="22843Libelle"/>
    <s v="81565Nom"/>
    <x v="21"/>
    <n v="7"/>
    <x v="93"/>
  </r>
  <r>
    <x v="2"/>
    <s v="22843Libelle"/>
    <s v="81565Nom"/>
    <x v="26"/>
    <n v="100.5"/>
    <x v="93"/>
  </r>
  <r>
    <x v="2"/>
    <s v="22843Libelle"/>
    <s v="81565Nom"/>
    <x v="7"/>
    <n v="80"/>
    <x v="93"/>
  </r>
  <r>
    <x v="2"/>
    <s v="22843Libelle"/>
    <s v="81565Nom"/>
    <x v="8"/>
    <n v="147"/>
    <x v="93"/>
  </r>
  <r>
    <x v="2"/>
    <s v="22843Libelle"/>
    <s v="81565Nom"/>
    <x v="17"/>
    <n v="56.75"/>
    <x v="93"/>
  </r>
  <r>
    <x v="2"/>
    <s v="22843Libelle"/>
    <s v="81565Nom"/>
    <x v="18"/>
    <n v="683"/>
    <x v="93"/>
  </r>
  <r>
    <x v="2"/>
    <s v="22843Libelle"/>
    <s v="81565Nom"/>
    <x v="9"/>
    <n v="578.75"/>
    <x v="93"/>
  </r>
  <r>
    <x v="2"/>
    <s v="22843Libelle"/>
    <s v="81565Nom"/>
    <x v="10"/>
    <n v="480.75"/>
    <x v="93"/>
  </r>
  <r>
    <x v="2"/>
    <s v="22843Libelle"/>
    <s v="81565Nom"/>
    <x v="22"/>
    <n v="141"/>
    <x v="93"/>
  </r>
  <r>
    <x v="2"/>
    <s v="22843Libelle"/>
    <s v="81565Nom"/>
    <x v="12"/>
    <n v="57.75"/>
    <x v="93"/>
  </r>
  <r>
    <x v="2"/>
    <s v="22843Libelle"/>
    <s v="81565Nom"/>
    <x v="14"/>
    <n v="320.25"/>
    <x v="93"/>
  </r>
  <r>
    <x v="2"/>
    <s v="22843Libelle"/>
    <s v="81565Nom"/>
    <x v="0"/>
    <n v="168.25"/>
    <x v="93"/>
  </r>
  <r>
    <x v="2"/>
    <s v="22843Libelle"/>
    <s v="81565Nom"/>
    <x v="1"/>
    <n v="34.75"/>
    <x v="93"/>
  </r>
  <r>
    <x v="2"/>
    <s v="22843Libelle"/>
    <s v="81565Nom"/>
    <x v="5"/>
    <n v="28"/>
    <x v="93"/>
  </r>
  <r>
    <x v="2"/>
    <s v="22843Libelle"/>
    <s v="81565Nom"/>
    <x v="6"/>
    <n v="91.75"/>
    <x v="93"/>
  </r>
  <r>
    <x v="2"/>
    <s v="22843Libelle"/>
    <s v="81565Nom"/>
    <x v="13"/>
    <n v="270.5"/>
    <x v="93"/>
  </r>
  <r>
    <x v="2"/>
    <s v="22843Libelle"/>
    <s v="81565Nom"/>
    <x v="15"/>
    <n v="58.75"/>
    <x v="93"/>
  </r>
  <r>
    <x v="2"/>
    <s v="22843Libelle"/>
    <s v="81565Nom"/>
    <x v="25"/>
    <n v="26.5"/>
    <x v="93"/>
  </r>
  <r>
    <x v="2"/>
    <s v="23106Libelle"/>
    <s v="59208Nom"/>
    <x v="11"/>
    <n v="4.5"/>
    <x v="94"/>
  </r>
  <r>
    <x v="2"/>
    <s v="23292Libelle"/>
    <s v="50982Nom"/>
    <x v="11"/>
    <n v="25.5"/>
    <x v="95"/>
  </r>
  <r>
    <x v="2"/>
    <s v="23465Libelle"/>
    <s v="50982Nom"/>
    <x v="24"/>
    <n v="14"/>
    <x v="96"/>
  </r>
  <r>
    <x v="2"/>
    <s v="23660Libelle"/>
    <s v="15334Nom"/>
    <x v="20"/>
    <n v="2.5"/>
    <x v="97"/>
  </r>
  <r>
    <x v="2"/>
    <s v="23660Libelle"/>
    <s v="15334Nom"/>
    <x v="19"/>
    <n v="7.5"/>
    <x v="97"/>
  </r>
  <r>
    <x v="2"/>
    <s v="23771Libelle"/>
    <s v="70081Nom"/>
    <x v="26"/>
    <n v="10.5"/>
    <x v="98"/>
  </r>
  <r>
    <x v="2"/>
    <s v="23845Libelle"/>
    <s v="39433Nom"/>
    <x v="12"/>
    <n v="0.5"/>
    <x v="99"/>
  </r>
  <r>
    <x v="2"/>
    <s v="24224Libelle"/>
    <s v="81458Nom"/>
    <x v="1"/>
    <n v="1.5"/>
    <x v="100"/>
  </r>
  <r>
    <x v="2"/>
    <s v="24574Libelle"/>
    <s v="24506Nom"/>
    <x v="22"/>
    <n v="2.5"/>
    <x v="101"/>
  </r>
  <r>
    <x v="2"/>
    <s v="24574Libelle"/>
    <s v="24506Nom"/>
    <x v="14"/>
    <n v="19.75"/>
    <x v="101"/>
  </r>
  <r>
    <x v="2"/>
    <s v="24574Libelle"/>
    <s v="24506Nom"/>
    <x v="1"/>
    <n v="1.5"/>
    <x v="101"/>
  </r>
  <r>
    <x v="2"/>
    <s v="24574Libelle"/>
    <s v="24506Nom"/>
    <x v="6"/>
    <n v="53.75"/>
    <x v="101"/>
  </r>
  <r>
    <x v="2"/>
    <s v="24626Libelle"/>
    <s v="50982Nom"/>
    <x v="5"/>
    <n v="1.75"/>
    <x v="102"/>
  </r>
  <r>
    <x v="2"/>
    <s v="24626Libelle"/>
    <s v="50982Nom"/>
    <x v="6"/>
    <n v="17.75"/>
    <x v="102"/>
  </r>
  <r>
    <x v="2"/>
    <s v="2478Libelle"/>
    <s v="55445Nom"/>
    <x v="3"/>
    <n v="10.75"/>
    <x v="103"/>
  </r>
  <r>
    <x v="2"/>
    <s v="2478Libelle"/>
    <s v="55445Nom"/>
    <x v="4"/>
    <n v="2.7"/>
    <x v="103"/>
  </r>
  <r>
    <x v="2"/>
    <s v="2520Libelle"/>
    <s v="82012Nom"/>
    <x v="15"/>
    <n v="6"/>
    <x v="104"/>
  </r>
  <r>
    <x v="2"/>
    <s v="25300Libelle"/>
    <s v="37761Nom"/>
    <x v="1"/>
    <n v="10"/>
    <x v="105"/>
  </r>
  <r>
    <x v="2"/>
    <s v="25324Libelle"/>
    <s v="89618Nom"/>
    <x v="11"/>
    <n v="3.5"/>
    <x v="106"/>
  </r>
  <r>
    <x v="2"/>
    <s v="25365Libelle"/>
    <s v="55445Nom"/>
    <x v="22"/>
    <n v="21.75"/>
    <x v="107"/>
  </r>
  <r>
    <x v="2"/>
    <s v="25365Libelle"/>
    <s v="55445Nom"/>
    <x v="12"/>
    <n v="57.5"/>
    <x v="107"/>
  </r>
  <r>
    <x v="2"/>
    <s v="25372Libelle"/>
    <s v="84333Nom"/>
    <x v="2"/>
    <n v="0.5"/>
    <x v="108"/>
  </r>
  <r>
    <x v="2"/>
    <s v="25455Libelle"/>
    <s v="24506Nom"/>
    <x v="6"/>
    <n v="1.25"/>
    <x v="109"/>
  </r>
  <r>
    <x v="2"/>
    <s v="25481Libelle"/>
    <s v="8836Nom"/>
    <x v="10"/>
    <n v="7"/>
    <x v="110"/>
  </r>
  <r>
    <x v="2"/>
    <s v="25481Libelle"/>
    <s v="8836Nom"/>
    <x v="22"/>
    <n v="54.5"/>
    <x v="110"/>
  </r>
  <r>
    <x v="2"/>
    <s v="25481Libelle"/>
    <s v="8836Nom"/>
    <x v="14"/>
    <n v="20"/>
    <x v="110"/>
  </r>
  <r>
    <x v="2"/>
    <s v="25487Libelle"/>
    <s v="33269Nom"/>
    <x v="20"/>
    <n v="4"/>
    <x v="111"/>
  </r>
  <r>
    <x v="2"/>
    <s v="25540Libelle"/>
    <s v="50982Nom"/>
    <x v="8"/>
    <n v="18"/>
    <x v="112"/>
  </r>
  <r>
    <x v="2"/>
    <s v="25540Libelle"/>
    <s v="50982Nom"/>
    <x v="17"/>
    <n v="4.5"/>
    <x v="112"/>
  </r>
  <r>
    <x v="2"/>
    <s v="2561Libelle"/>
    <s v="81565Nom"/>
    <x v="4"/>
    <n v="1.5"/>
    <x v="113"/>
  </r>
  <r>
    <x v="2"/>
    <s v="25704Libelle"/>
    <s v="50982Nom"/>
    <x v="1"/>
    <n v="7"/>
    <x v="114"/>
  </r>
  <r>
    <x v="2"/>
    <s v="25846Libelle"/>
    <s v="24506Nom"/>
    <x v="25"/>
    <n v="0.75"/>
    <x v="115"/>
  </r>
  <r>
    <x v="2"/>
    <s v="25855Libelle"/>
    <s v="50982Nom"/>
    <x v="0"/>
    <n v="8"/>
    <x v="116"/>
  </r>
  <r>
    <x v="2"/>
    <s v="25855Libelle"/>
    <s v="50982Nom"/>
    <x v="1"/>
    <n v="24.25"/>
    <x v="116"/>
  </r>
  <r>
    <x v="2"/>
    <s v="25855Libelle"/>
    <s v="50982Nom"/>
    <x v="5"/>
    <n v="4.5"/>
    <x v="116"/>
  </r>
  <r>
    <x v="2"/>
    <s v="25895Libelle"/>
    <s v="15357Nom"/>
    <x v="23"/>
    <n v="11"/>
    <x v="117"/>
  </r>
  <r>
    <x v="2"/>
    <s v="2618Libelle"/>
    <s v="55445Nom"/>
    <x v="22"/>
    <n v="17"/>
    <x v="118"/>
  </r>
  <r>
    <x v="2"/>
    <s v="2618Libelle"/>
    <s v="55445Nom"/>
    <x v="12"/>
    <n v="5.25"/>
    <x v="118"/>
  </r>
  <r>
    <x v="2"/>
    <s v="26212Libelle"/>
    <s v="62822Nom"/>
    <x v="13"/>
    <n v="10.5"/>
    <x v="119"/>
  </r>
  <r>
    <x v="2"/>
    <s v="26290Libelle"/>
    <s v="37761Nom"/>
    <x v="13"/>
    <n v="0.75"/>
    <x v="120"/>
  </r>
  <r>
    <x v="2"/>
    <s v="26355Libelle"/>
    <s v="55445Nom"/>
    <x v="13"/>
    <n v="0.5"/>
    <x v="121"/>
  </r>
  <r>
    <x v="2"/>
    <s v="26355Libelle"/>
    <s v="55445Nom"/>
    <x v="15"/>
    <n v="5"/>
    <x v="121"/>
  </r>
  <r>
    <x v="2"/>
    <s v="26435Libelle"/>
    <s v="20435Nom"/>
    <x v="8"/>
    <n v="5.25"/>
    <x v="122"/>
  </r>
  <r>
    <x v="2"/>
    <s v="26601Libelle"/>
    <s v="84333Nom"/>
    <x v="4"/>
    <n v="13.5"/>
    <x v="123"/>
  </r>
  <r>
    <x v="2"/>
    <s v="26601Libelle"/>
    <s v="84333Nom"/>
    <x v="11"/>
    <n v="32.25"/>
    <x v="123"/>
  </r>
  <r>
    <x v="2"/>
    <s v="26601Libelle"/>
    <s v="84333Nom"/>
    <x v="2"/>
    <n v="12.75"/>
    <x v="123"/>
  </r>
  <r>
    <x v="2"/>
    <s v="26607Libelle"/>
    <s v="55060Nom"/>
    <x v="12"/>
    <n v="10.75"/>
    <x v="124"/>
  </r>
  <r>
    <x v="2"/>
    <s v="26607Libelle"/>
    <s v="55060Nom"/>
    <x v="14"/>
    <n v="102.75"/>
    <x v="124"/>
  </r>
  <r>
    <x v="2"/>
    <s v="26607Libelle"/>
    <s v="55060Nom"/>
    <x v="0"/>
    <n v="109.25"/>
    <x v="124"/>
  </r>
  <r>
    <x v="2"/>
    <s v="26607Libelle"/>
    <s v="55060Nom"/>
    <x v="1"/>
    <n v="22.75"/>
    <x v="124"/>
  </r>
  <r>
    <x v="2"/>
    <s v="26607Libelle"/>
    <s v="55060Nom"/>
    <x v="5"/>
    <n v="113"/>
    <x v="124"/>
  </r>
  <r>
    <x v="2"/>
    <s v="26607Libelle"/>
    <s v="55060Nom"/>
    <x v="6"/>
    <n v="220.25"/>
    <x v="124"/>
  </r>
  <r>
    <x v="2"/>
    <s v="26607Libelle"/>
    <s v="55060Nom"/>
    <x v="13"/>
    <n v="390.25"/>
    <x v="124"/>
  </r>
  <r>
    <x v="2"/>
    <s v="26607Libelle"/>
    <s v="55060Nom"/>
    <x v="15"/>
    <n v="32.5"/>
    <x v="124"/>
  </r>
  <r>
    <x v="2"/>
    <s v="26607Libelle"/>
    <s v="55060Nom"/>
    <x v="25"/>
    <n v="65"/>
    <x v="124"/>
  </r>
  <r>
    <x v="2"/>
    <s v="26811Libelle"/>
    <s v="53351Nom"/>
    <x v="1"/>
    <n v="15.5"/>
    <x v="125"/>
  </r>
  <r>
    <x v="2"/>
    <s v="27033Libelle"/>
    <s v="20435Nom"/>
    <x v="0"/>
    <n v="1"/>
    <x v="126"/>
  </r>
  <r>
    <x v="2"/>
    <s v="27033Libelle"/>
    <s v="20435Nom"/>
    <x v="1"/>
    <n v="36.75"/>
    <x v="126"/>
  </r>
  <r>
    <x v="2"/>
    <s v="27033Libelle"/>
    <s v="20435Nom"/>
    <x v="5"/>
    <n v="5"/>
    <x v="126"/>
  </r>
  <r>
    <x v="2"/>
    <s v="27049Libelle"/>
    <s v="15357Nom"/>
    <x v="20"/>
    <n v="1.5"/>
    <x v="127"/>
  </r>
  <r>
    <x v="2"/>
    <s v="27049Libelle"/>
    <s v="15357Nom"/>
    <x v="19"/>
    <n v="2"/>
    <x v="127"/>
  </r>
  <r>
    <x v="2"/>
    <s v="27242Libelle"/>
    <s v="62822Nom"/>
    <x v="11"/>
    <n v="2"/>
    <x v="128"/>
  </r>
  <r>
    <x v="2"/>
    <s v="27242Libelle"/>
    <s v="62822Nom"/>
    <x v="2"/>
    <n v="6.5"/>
    <x v="128"/>
  </r>
  <r>
    <x v="2"/>
    <s v="27247Libelle"/>
    <s v="62822Nom"/>
    <x v="20"/>
    <n v="2.5"/>
    <x v="129"/>
  </r>
  <r>
    <x v="2"/>
    <s v="27247Libelle"/>
    <s v="62822Nom"/>
    <x v="19"/>
    <n v="49"/>
    <x v="129"/>
  </r>
  <r>
    <x v="2"/>
    <s v="27271Libelle"/>
    <s v="15357Nom"/>
    <x v="1"/>
    <n v="2"/>
    <x v="130"/>
  </r>
  <r>
    <x v="2"/>
    <s v="27271Libelle"/>
    <s v="15357Nom"/>
    <x v="5"/>
    <n v="3"/>
    <x v="130"/>
  </r>
  <r>
    <x v="2"/>
    <s v="27492Libelle"/>
    <s v="6388Nom"/>
    <x v="13"/>
    <n v="0.5"/>
    <x v="131"/>
  </r>
  <r>
    <x v="2"/>
    <s v="27553Libelle"/>
    <s v="59618Nom"/>
    <x v="8"/>
    <n v="1.5"/>
    <x v="132"/>
  </r>
  <r>
    <x v="2"/>
    <s v="27854Libelle"/>
    <s v="55445Nom"/>
    <x v="1"/>
    <n v="4.75"/>
    <x v="133"/>
  </r>
  <r>
    <x v="2"/>
    <s v="27854Libelle"/>
    <s v="55445Nom"/>
    <x v="5"/>
    <n v="11.5"/>
    <x v="133"/>
  </r>
  <r>
    <x v="2"/>
    <s v="27992Libelle"/>
    <s v="70955Nom"/>
    <x v="10"/>
    <n v="7.25"/>
    <x v="134"/>
  </r>
  <r>
    <x v="2"/>
    <s v="27992Libelle"/>
    <s v="70955Nom"/>
    <x v="22"/>
    <n v="2"/>
    <x v="134"/>
  </r>
  <r>
    <x v="2"/>
    <s v="28132Libelle"/>
    <s v="62822Nom"/>
    <x v="8"/>
    <n v="0.5"/>
    <x v="135"/>
  </r>
  <r>
    <x v="2"/>
    <s v="28132Libelle"/>
    <s v="62822Nom"/>
    <x v="18"/>
    <n v="10"/>
    <x v="135"/>
  </r>
  <r>
    <x v="2"/>
    <s v="28132Libelle"/>
    <s v="70955Nom"/>
    <x v="0"/>
    <n v="1"/>
    <x v="136"/>
  </r>
  <r>
    <x v="2"/>
    <s v="28132Libelle"/>
    <s v="70955Nom"/>
    <x v="5"/>
    <n v="9.25"/>
    <x v="136"/>
  </r>
  <r>
    <x v="2"/>
    <s v="28244Libelle"/>
    <s v="74445Nom"/>
    <x v="4"/>
    <n v="47.5"/>
    <x v="137"/>
  </r>
  <r>
    <x v="2"/>
    <s v="28244Libelle"/>
    <s v="74445Nom"/>
    <x v="11"/>
    <n v="82.5"/>
    <x v="137"/>
  </r>
  <r>
    <x v="2"/>
    <s v="28244Libelle"/>
    <s v="74445Nom"/>
    <x v="2"/>
    <n v="56.25"/>
    <x v="137"/>
  </r>
  <r>
    <x v="2"/>
    <s v="28244Libelle"/>
    <s v="74445Nom"/>
    <x v="24"/>
    <n v="26.75"/>
    <x v="137"/>
  </r>
  <r>
    <x v="2"/>
    <s v="28244Libelle"/>
    <s v="74445Nom"/>
    <x v="20"/>
    <n v="37.5"/>
    <x v="137"/>
  </r>
  <r>
    <x v="2"/>
    <s v="28244Libelle"/>
    <s v="74445Nom"/>
    <x v="19"/>
    <n v="6.25"/>
    <x v="137"/>
  </r>
  <r>
    <x v="2"/>
    <s v="28244Libelle"/>
    <s v="74445Nom"/>
    <x v="7"/>
    <n v="3.5"/>
    <x v="137"/>
  </r>
  <r>
    <x v="2"/>
    <s v="28244Libelle"/>
    <s v="74445Nom"/>
    <x v="17"/>
    <n v="11.3"/>
    <x v="137"/>
  </r>
  <r>
    <x v="2"/>
    <s v="28244Libelle"/>
    <s v="74445Nom"/>
    <x v="18"/>
    <n v="2.5"/>
    <x v="137"/>
  </r>
  <r>
    <x v="2"/>
    <s v="2836Libelle"/>
    <s v="62822Nom"/>
    <x v="19"/>
    <n v="5"/>
    <x v="138"/>
  </r>
  <r>
    <x v="2"/>
    <s v="28525Libelle"/>
    <s v="62822Nom"/>
    <x v="24"/>
    <n v="58.25"/>
    <x v="139"/>
  </r>
  <r>
    <x v="2"/>
    <s v="28661Libelle"/>
    <s v="15357Nom"/>
    <x v="11"/>
    <n v="3.25"/>
    <x v="140"/>
  </r>
  <r>
    <x v="2"/>
    <s v="28746Libelle"/>
    <s v="6007Nom"/>
    <x v="0"/>
    <n v="15"/>
    <x v="141"/>
  </r>
  <r>
    <x v="2"/>
    <s v="2893Libelle"/>
    <s v="47052Nom"/>
    <x v="8"/>
    <n v="1.5"/>
    <x v="142"/>
  </r>
  <r>
    <x v="2"/>
    <s v="29063Libelle"/>
    <s v="50982Nom"/>
    <x v="19"/>
    <n v="18.5"/>
    <x v="143"/>
  </r>
  <r>
    <x v="2"/>
    <s v="29110Libelle"/>
    <s v="50982Nom"/>
    <x v="5"/>
    <n v="5.75"/>
    <x v="144"/>
  </r>
  <r>
    <x v="2"/>
    <s v="29175Libelle"/>
    <s v="57317Nom"/>
    <x v="4"/>
    <n v="1"/>
    <x v="145"/>
  </r>
  <r>
    <x v="2"/>
    <s v="29175Libelle"/>
    <s v="57317Nom"/>
    <x v="11"/>
    <n v="18.5"/>
    <x v="145"/>
  </r>
  <r>
    <x v="2"/>
    <s v="29254Libelle"/>
    <s v="84333Nom"/>
    <x v="4"/>
    <n v="8.25"/>
    <x v="146"/>
  </r>
  <r>
    <x v="2"/>
    <s v="29254Libelle"/>
    <s v="84333Nom"/>
    <x v="2"/>
    <n v="9.5"/>
    <x v="146"/>
  </r>
  <r>
    <x v="2"/>
    <s v="2953Libelle"/>
    <s v="48716Nom"/>
    <x v="1"/>
    <n v="246.5"/>
    <x v="147"/>
  </r>
  <r>
    <x v="2"/>
    <s v="2953Libelle"/>
    <s v="48716Nom"/>
    <x v="5"/>
    <n v="153.25"/>
    <x v="147"/>
  </r>
  <r>
    <x v="2"/>
    <s v="2953Libelle"/>
    <s v="48716Nom"/>
    <x v="6"/>
    <n v="114.75"/>
    <x v="147"/>
  </r>
  <r>
    <x v="2"/>
    <s v="2953Libelle"/>
    <s v="48716Nom"/>
    <x v="13"/>
    <n v="40.25"/>
    <x v="147"/>
  </r>
  <r>
    <x v="2"/>
    <s v="29555Libelle"/>
    <s v="24506Nom"/>
    <x v="3"/>
    <n v="5.5"/>
    <x v="148"/>
  </r>
  <r>
    <x v="2"/>
    <s v="29555Libelle"/>
    <s v="24506Nom"/>
    <x v="4"/>
    <n v="24"/>
    <x v="148"/>
  </r>
  <r>
    <x v="2"/>
    <s v="29555Libelle"/>
    <s v="24506Nom"/>
    <x v="11"/>
    <n v="5"/>
    <x v="148"/>
  </r>
  <r>
    <x v="2"/>
    <s v="29675Libelle"/>
    <s v="50982Nom"/>
    <x v="13"/>
    <n v="10.25"/>
    <x v="149"/>
  </r>
  <r>
    <x v="2"/>
    <s v="2986Libelle"/>
    <s v="55785Nom"/>
    <x v="10"/>
    <n v="62.75"/>
    <x v="150"/>
  </r>
  <r>
    <x v="2"/>
    <s v="30158Libelle"/>
    <s v="62822Nom"/>
    <x v="12"/>
    <n v="82"/>
    <x v="151"/>
  </r>
  <r>
    <x v="2"/>
    <s v="30158Libelle"/>
    <s v="62822Nom"/>
    <x v="14"/>
    <n v="3"/>
    <x v="151"/>
  </r>
  <r>
    <x v="2"/>
    <s v="30377Libelle"/>
    <s v="55445Nom"/>
    <x v="6"/>
    <n v="4"/>
    <x v="152"/>
  </r>
  <r>
    <x v="2"/>
    <s v="30448Libelle"/>
    <s v="84333Nom"/>
    <x v="2"/>
    <n v="8.5"/>
    <x v="153"/>
  </r>
  <r>
    <x v="2"/>
    <s v="30467Libelle"/>
    <s v="50982Nom"/>
    <x v="4"/>
    <n v="11.5"/>
    <x v="154"/>
  </r>
  <r>
    <x v="2"/>
    <s v="30885Libelle"/>
    <s v="84333Nom"/>
    <x v="9"/>
    <n v="0.75"/>
    <x v="155"/>
  </r>
  <r>
    <x v="2"/>
    <s v="30885Libelle"/>
    <s v="84333Nom"/>
    <x v="10"/>
    <n v="1.5"/>
    <x v="155"/>
  </r>
  <r>
    <x v="2"/>
    <s v="30950Libelle"/>
    <s v="84333Nom"/>
    <x v="4"/>
    <n v="1.5"/>
    <x v="156"/>
  </r>
  <r>
    <x v="2"/>
    <s v="31049Libelle"/>
    <s v="82668Nom"/>
    <x v="1"/>
    <n v="1"/>
    <x v="157"/>
  </r>
  <r>
    <x v="2"/>
    <s v="31216Libelle"/>
    <s v="9947Nom"/>
    <x v="20"/>
    <n v="13"/>
    <x v="158"/>
  </r>
  <r>
    <x v="2"/>
    <s v="31216Libelle"/>
    <s v="9947Nom"/>
    <x v="19"/>
    <n v="6.5"/>
    <x v="158"/>
  </r>
  <r>
    <x v="2"/>
    <s v="31216Libelle"/>
    <s v="9947Nom"/>
    <x v="23"/>
    <n v="38.5"/>
    <x v="158"/>
  </r>
  <r>
    <x v="2"/>
    <s v="31216Libelle"/>
    <s v="9947Nom"/>
    <x v="21"/>
    <n v="25.5"/>
    <x v="158"/>
  </r>
  <r>
    <x v="2"/>
    <s v="31216Libelle"/>
    <s v="9947Nom"/>
    <x v="26"/>
    <n v="133.5"/>
    <x v="158"/>
  </r>
  <r>
    <x v="2"/>
    <s v="31216Libelle"/>
    <s v="9947Nom"/>
    <x v="7"/>
    <n v="73"/>
    <x v="158"/>
  </r>
  <r>
    <x v="2"/>
    <s v="31216Libelle"/>
    <s v="9947Nom"/>
    <x v="8"/>
    <n v="68.25"/>
    <x v="158"/>
  </r>
  <r>
    <x v="2"/>
    <s v="31216Libelle"/>
    <s v="9947Nom"/>
    <x v="17"/>
    <n v="5"/>
    <x v="158"/>
  </r>
  <r>
    <x v="2"/>
    <s v="31216Libelle"/>
    <s v="9947Nom"/>
    <x v="18"/>
    <n v="48.25"/>
    <x v="158"/>
  </r>
  <r>
    <x v="2"/>
    <s v="31216Libelle"/>
    <s v="9947Nom"/>
    <x v="9"/>
    <n v="27.5"/>
    <x v="158"/>
  </r>
  <r>
    <x v="2"/>
    <s v="31216Libelle"/>
    <s v="9947Nom"/>
    <x v="10"/>
    <n v="22.25"/>
    <x v="158"/>
  </r>
  <r>
    <x v="2"/>
    <s v="31216Libelle"/>
    <s v="9947Nom"/>
    <x v="14"/>
    <n v="5"/>
    <x v="158"/>
  </r>
  <r>
    <x v="2"/>
    <s v="31266Libelle"/>
    <s v="56716Nom"/>
    <x v="10"/>
    <n v="8"/>
    <x v="159"/>
  </r>
  <r>
    <x v="2"/>
    <s v="31355Libelle"/>
    <s v="62822Nom"/>
    <x v="16"/>
    <n v="4.75"/>
    <x v="160"/>
  </r>
  <r>
    <x v="2"/>
    <s v="31355Libelle"/>
    <s v="62822Nom"/>
    <x v="2"/>
    <n v="6.25"/>
    <x v="160"/>
  </r>
  <r>
    <x v="2"/>
    <s v="31355Libelle"/>
    <s v="62822Nom"/>
    <x v="24"/>
    <n v="50.25"/>
    <x v="160"/>
  </r>
  <r>
    <x v="2"/>
    <s v="31355Libelle"/>
    <s v="62822Nom"/>
    <x v="7"/>
    <n v="3"/>
    <x v="160"/>
  </r>
  <r>
    <x v="2"/>
    <s v="31486Libelle"/>
    <s v="5152Nom"/>
    <x v="0"/>
    <n v="3"/>
    <x v="161"/>
  </r>
  <r>
    <x v="2"/>
    <s v="31486Libelle"/>
    <s v="5152Nom"/>
    <x v="1"/>
    <n v="6"/>
    <x v="161"/>
  </r>
  <r>
    <x v="2"/>
    <s v="31791Libelle"/>
    <s v="62822Nom"/>
    <x v="4"/>
    <n v="9"/>
    <x v="162"/>
  </r>
  <r>
    <x v="2"/>
    <s v="31809Libelle"/>
    <s v="94629Nom"/>
    <x v="21"/>
    <n v="19"/>
    <x v="163"/>
  </r>
  <r>
    <x v="2"/>
    <s v="31809Libelle"/>
    <s v="94629Nom"/>
    <x v="26"/>
    <n v="36.25"/>
    <x v="163"/>
  </r>
  <r>
    <x v="2"/>
    <s v="31809Libelle"/>
    <s v="94629Nom"/>
    <x v="7"/>
    <n v="27.25"/>
    <x v="163"/>
  </r>
  <r>
    <x v="2"/>
    <s v="31809Libelle"/>
    <s v="94629Nom"/>
    <x v="8"/>
    <n v="25.25"/>
    <x v="163"/>
  </r>
  <r>
    <x v="2"/>
    <s v="32020Libelle"/>
    <s v="6388Nom"/>
    <x v="13"/>
    <n v="4.5"/>
    <x v="164"/>
  </r>
  <r>
    <x v="2"/>
    <s v="32862Libelle"/>
    <s v="62822Nom"/>
    <x v="20"/>
    <n v="15.25"/>
    <x v="165"/>
  </r>
  <r>
    <x v="2"/>
    <s v="33235Libelle"/>
    <s v="84333Nom"/>
    <x v="6"/>
    <n v="10.75"/>
    <x v="166"/>
  </r>
  <r>
    <x v="2"/>
    <s v="33235Libelle"/>
    <s v="84333Nom"/>
    <x v="13"/>
    <n v="2"/>
    <x v="166"/>
  </r>
  <r>
    <x v="2"/>
    <s v="33235Libelle"/>
    <s v="84333Nom"/>
    <x v="15"/>
    <n v="9"/>
    <x v="166"/>
  </r>
  <r>
    <x v="2"/>
    <s v="33241Libelle"/>
    <s v="50982Nom"/>
    <x v="22"/>
    <n v="2"/>
    <x v="167"/>
  </r>
  <r>
    <x v="2"/>
    <s v="33241Libelle"/>
    <s v="50982Nom"/>
    <x v="14"/>
    <n v="13.75"/>
    <x v="167"/>
  </r>
  <r>
    <x v="2"/>
    <s v="33691Libelle"/>
    <s v="50982Nom"/>
    <x v="7"/>
    <n v="0.75"/>
    <x v="168"/>
  </r>
  <r>
    <x v="2"/>
    <s v="33691Libelle"/>
    <s v="50982Nom"/>
    <x v="8"/>
    <n v="15"/>
    <x v="168"/>
  </r>
  <r>
    <x v="2"/>
    <s v="33751Libelle"/>
    <s v="55445Nom"/>
    <x v="6"/>
    <n v="3"/>
    <x v="169"/>
  </r>
  <r>
    <x v="2"/>
    <s v="33778Libelle"/>
    <s v="62822Nom"/>
    <x v="8"/>
    <n v="0.25"/>
    <x v="170"/>
  </r>
  <r>
    <x v="2"/>
    <s v="33920Libelle"/>
    <s v="47253Nom"/>
    <x v="3"/>
    <n v="10.5"/>
    <x v="171"/>
  </r>
  <r>
    <x v="2"/>
    <s v="33920Libelle"/>
    <s v="47253Nom"/>
    <x v="20"/>
    <n v="24.5"/>
    <x v="171"/>
  </r>
  <r>
    <x v="2"/>
    <s v="33920Libelle"/>
    <s v="47253Nom"/>
    <x v="19"/>
    <n v="4.5"/>
    <x v="171"/>
  </r>
  <r>
    <x v="2"/>
    <s v="33923Libelle"/>
    <s v="55445Nom"/>
    <x v="14"/>
    <n v="6"/>
    <x v="172"/>
  </r>
  <r>
    <x v="2"/>
    <s v="34139Libelle"/>
    <s v="6388Nom"/>
    <x v="18"/>
    <n v="5.5"/>
    <x v="173"/>
  </r>
  <r>
    <x v="2"/>
    <s v="34389Libelle"/>
    <s v="15357Nom"/>
    <x v="12"/>
    <n v="11"/>
    <x v="174"/>
  </r>
  <r>
    <x v="2"/>
    <s v="3441Libelle"/>
    <s v="62822Nom"/>
    <x v="8"/>
    <n v="21.75"/>
    <x v="175"/>
  </r>
  <r>
    <x v="2"/>
    <s v="34712Libelle"/>
    <s v="84333Nom"/>
    <x v="8"/>
    <n v="17.5"/>
    <x v="176"/>
  </r>
  <r>
    <x v="2"/>
    <s v="34712Libelle"/>
    <s v="84333Nom"/>
    <x v="17"/>
    <n v="17"/>
    <x v="176"/>
  </r>
  <r>
    <x v="2"/>
    <s v="34712Libelle"/>
    <s v="84333Nom"/>
    <x v="18"/>
    <n v="33.25"/>
    <x v="176"/>
  </r>
  <r>
    <x v="2"/>
    <s v="3484Libelle"/>
    <s v="65580Nom"/>
    <x v="9"/>
    <n v="5"/>
    <x v="177"/>
  </r>
  <r>
    <x v="2"/>
    <s v="34868Libelle"/>
    <s v="51686Nom"/>
    <x v="18"/>
    <n v="3.25"/>
    <x v="178"/>
  </r>
  <r>
    <x v="2"/>
    <s v="34952Libelle"/>
    <s v="50982Nom"/>
    <x v="19"/>
    <n v="6"/>
    <x v="179"/>
  </r>
  <r>
    <x v="2"/>
    <s v="34952Libelle"/>
    <s v="50982Nom"/>
    <x v="7"/>
    <n v="3.75"/>
    <x v="179"/>
  </r>
  <r>
    <x v="2"/>
    <s v="35177Libelle"/>
    <s v="41879Nom"/>
    <x v="24"/>
    <n v="10.5"/>
    <x v="180"/>
  </r>
  <r>
    <x v="2"/>
    <s v="35177Libelle"/>
    <s v="41879Nom"/>
    <x v="7"/>
    <n v="3"/>
    <x v="180"/>
  </r>
  <r>
    <x v="2"/>
    <s v="35236Libelle"/>
    <s v="33394Nom"/>
    <x v="18"/>
    <n v="15.5"/>
    <x v="181"/>
  </r>
  <r>
    <x v="2"/>
    <s v="35236Libelle"/>
    <s v="33394Nom"/>
    <x v="9"/>
    <n v="6"/>
    <x v="181"/>
  </r>
  <r>
    <x v="2"/>
    <s v="35268Libelle"/>
    <s v="14268Nom"/>
    <x v="14"/>
    <n v="5.5"/>
    <x v="182"/>
  </r>
  <r>
    <x v="2"/>
    <s v="35282Libelle"/>
    <s v="6388Nom"/>
    <x v="18"/>
    <n v="4.25"/>
    <x v="183"/>
  </r>
  <r>
    <x v="2"/>
    <s v="35288Libelle"/>
    <s v="56716Nom"/>
    <x v="20"/>
    <n v="1.5"/>
    <x v="184"/>
  </r>
  <r>
    <x v="2"/>
    <s v="35322Libelle"/>
    <s v="58741Nom"/>
    <x v="15"/>
    <n v="1.5"/>
    <x v="185"/>
  </r>
  <r>
    <x v="2"/>
    <s v="35322Libelle"/>
    <s v="58741Nom"/>
    <x v="25"/>
    <n v="0.5"/>
    <x v="185"/>
  </r>
  <r>
    <x v="2"/>
    <s v="35423Libelle"/>
    <s v="55445Nom"/>
    <x v="22"/>
    <n v="10"/>
    <x v="186"/>
  </r>
  <r>
    <x v="2"/>
    <s v="35525Libelle"/>
    <s v="84333Nom"/>
    <x v="13"/>
    <n v="0.25"/>
    <x v="187"/>
  </r>
  <r>
    <x v="2"/>
    <s v="35525Libelle"/>
    <s v="84333Nom"/>
    <x v="15"/>
    <n v="0.25"/>
    <x v="187"/>
  </r>
  <r>
    <x v="2"/>
    <s v="35555Libelle"/>
    <s v="35702Nom"/>
    <x v="4"/>
    <n v="8"/>
    <x v="188"/>
  </r>
  <r>
    <x v="2"/>
    <s v="35582Libelle"/>
    <s v="55445Nom"/>
    <x v="14"/>
    <n v="2"/>
    <x v="189"/>
  </r>
  <r>
    <x v="2"/>
    <s v="35667Libelle"/>
    <s v="50982Nom"/>
    <x v="7"/>
    <n v="0.75"/>
    <x v="190"/>
  </r>
  <r>
    <x v="2"/>
    <s v="3570Libelle"/>
    <s v="84333Nom"/>
    <x v="5"/>
    <n v="2.25"/>
    <x v="191"/>
  </r>
  <r>
    <x v="2"/>
    <s v="35735Libelle"/>
    <s v="16145Nom"/>
    <x v="2"/>
    <n v="0.25"/>
    <x v="192"/>
  </r>
  <r>
    <x v="2"/>
    <s v="35735Libelle"/>
    <s v="16145Nom"/>
    <x v="20"/>
    <n v="2.75"/>
    <x v="192"/>
  </r>
  <r>
    <x v="2"/>
    <s v="35745Libelle"/>
    <s v="50982Nom"/>
    <x v="12"/>
    <n v="0.5"/>
    <x v="193"/>
  </r>
  <r>
    <x v="2"/>
    <s v="35745Libelle"/>
    <s v="50982Nom"/>
    <x v="14"/>
    <n v="0.5"/>
    <x v="193"/>
  </r>
  <r>
    <x v="2"/>
    <s v="35812Libelle"/>
    <s v="64620Nom"/>
    <x v="22"/>
    <n v="26"/>
    <x v="194"/>
  </r>
  <r>
    <x v="2"/>
    <s v="3595Libelle"/>
    <s v="15357Nom"/>
    <x v="12"/>
    <n v="1.25"/>
    <x v="195"/>
  </r>
  <r>
    <x v="2"/>
    <s v="3595Libelle"/>
    <s v="15357Nom"/>
    <x v="14"/>
    <n v="4"/>
    <x v="195"/>
  </r>
  <r>
    <x v="2"/>
    <s v="36028Libelle"/>
    <s v="51686Nom"/>
    <x v="26"/>
    <n v="4"/>
    <x v="196"/>
  </r>
  <r>
    <x v="2"/>
    <s v="36160Libelle"/>
    <s v="24506Nom"/>
    <x v="20"/>
    <n v="11"/>
    <x v="197"/>
  </r>
  <r>
    <x v="2"/>
    <s v="36160Libelle"/>
    <s v="24506Nom"/>
    <x v="19"/>
    <n v="6.5"/>
    <x v="197"/>
  </r>
  <r>
    <x v="2"/>
    <s v="36898Libelle"/>
    <s v="15357Nom"/>
    <x v="10"/>
    <n v="3.5"/>
    <x v="198"/>
  </r>
  <r>
    <x v="2"/>
    <s v="36898Libelle"/>
    <s v="15357Nom"/>
    <x v="22"/>
    <n v="13.5"/>
    <x v="198"/>
  </r>
  <r>
    <x v="2"/>
    <s v="37131Libelle"/>
    <s v="55445Nom"/>
    <x v="10"/>
    <n v="12.5"/>
    <x v="199"/>
  </r>
  <r>
    <x v="2"/>
    <s v="37131Libelle"/>
    <s v="55445Nom"/>
    <x v="22"/>
    <n v="24"/>
    <x v="199"/>
  </r>
  <r>
    <x v="2"/>
    <s v="37162Libelle"/>
    <s v="70955Nom"/>
    <x v="1"/>
    <n v="2"/>
    <x v="200"/>
  </r>
  <r>
    <x v="2"/>
    <s v="37268Libelle"/>
    <s v="50982Nom"/>
    <x v="11"/>
    <n v="0.25"/>
    <x v="201"/>
  </r>
  <r>
    <x v="2"/>
    <s v="37268Libelle"/>
    <s v="50982Nom"/>
    <x v="24"/>
    <n v="22.5"/>
    <x v="201"/>
  </r>
  <r>
    <x v="2"/>
    <s v="37375Libelle"/>
    <s v="81458Nom"/>
    <x v="10"/>
    <n v="3"/>
    <x v="202"/>
  </r>
  <r>
    <x v="2"/>
    <s v="37375Libelle"/>
    <s v="81458Nom"/>
    <x v="22"/>
    <n v="2.25"/>
    <x v="202"/>
  </r>
  <r>
    <x v="2"/>
    <s v="37398Libelle"/>
    <s v="55445Nom"/>
    <x v="2"/>
    <n v="1"/>
    <x v="203"/>
  </r>
  <r>
    <x v="2"/>
    <s v="37654Libelle"/>
    <s v="15357Nom"/>
    <x v="17"/>
    <n v="8.5"/>
    <x v="204"/>
  </r>
  <r>
    <x v="2"/>
    <s v="37810Libelle"/>
    <s v="30897Nom"/>
    <x v="6"/>
    <n v="5.5"/>
    <x v="205"/>
  </r>
  <r>
    <x v="2"/>
    <s v="37810Libelle"/>
    <s v="30897Nom"/>
    <x v="13"/>
    <n v="6"/>
    <x v="205"/>
  </r>
  <r>
    <x v="2"/>
    <s v="37959Libelle"/>
    <s v="55445Nom"/>
    <x v="6"/>
    <n v="4.75"/>
    <x v="206"/>
  </r>
  <r>
    <x v="2"/>
    <s v="37959Libelle"/>
    <s v="55445Nom"/>
    <x v="13"/>
    <n v="4.5"/>
    <x v="206"/>
  </r>
  <r>
    <x v="2"/>
    <s v="37959Libelle"/>
    <s v="55445Nom"/>
    <x v="15"/>
    <n v="7"/>
    <x v="206"/>
  </r>
  <r>
    <x v="2"/>
    <s v="38104Libelle"/>
    <s v="62822Nom"/>
    <x v="18"/>
    <n v="2.75"/>
    <x v="207"/>
  </r>
  <r>
    <x v="2"/>
    <s v="38418Libelle"/>
    <s v="55445Nom"/>
    <x v="2"/>
    <n v="1.5"/>
    <x v="208"/>
  </r>
  <r>
    <x v="2"/>
    <s v="38473Libelle"/>
    <s v="81458Nom"/>
    <x v="9"/>
    <n v="0.5"/>
    <x v="209"/>
  </r>
  <r>
    <x v="2"/>
    <s v="38473Libelle"/>
    <s v="81458Nom"/>
    <x v="14"/>
    <n v="2"/>
    <x v="209"/>
  </r>
  <r>
    <x v="2"/>
    <s v="38568Libelle"/>
    <s v="57317Nom"/>
    <x v="4"/>
    <n v="1"/>
    <x v="210"/>
  </r>
  <r>
    <x v="2"/>
    <s v="38568Libelle"/>
    <s v="57317Nom"/>
    <x v="11"/>
    <n v="2.25"/>
    <x v="210"/>
  </r>
  <r>
    <x v="2"/>
    <s v="3869Libelle"/>
    <s v="55060Nom"/>
    <x v="16"/>
    <n v="232.5"/>
    <x v="211"/>
  </r>
  <r>
    <x v="2"/>
    <s v="3869Libelle"/>
    <s v="55060Nom"/>
    <x v="3"/>
    <n v="310.5"/>
    <x v="211"/>
  </r>
  <r>
    <x v="2"/>
    <s v="3869Libelle"/>
    <s v="55060Nom"/>
    <x v="4"/>
    <n v="820.5"/>
    <x v="211"/>
  </r>
  <r>
    <x v="2"/>
    <s v="3869Libelle"/>
    <s v="55060Nom"/>
    <x v="11"/>
    <n v="1102.5"/>
    <x v="211"/>
  </r>
  <r>
    <x v="2"/>
    <s v="3869Libelle"/>
    <s v="55060Nom"/>
    <x v="2"/>
    <n v="1156.75"/>
    <x v="211"/>
  </r>
  <r>
    <x v="2"/>
    <s v="3869Libelle"/>
    <s v="55060Nom"/>
    <x v="24"/>
    <n v="601"/>
    <x v="211"/>
  </r>
  <r>
    <x v="2"/>
    <s v="3869Libelle"/>
    <s v="55060Nom"/>
    <x v="20"/>
    <n v="522"/>
    <x v="211"/>
  </r>
  <r>
    <x v="2"/>
    <s v="3869Libelle"/>
    <s v="55060Nom"/>
    <x v="19"/>
    <n v="655.5"/>
    <x v="211"/>
  </r>
  <r>
    <x v="2"/>
    <s v="3869Libelle"/>
    <s v="55060Nom"/>
    <x v="23"/>
    <n v="214.75"/>
    <x v="211"/>
  </r>
  <r>
    <x v="2"/>
    <s v="3869Libelle"/>
    <s v="55060Nom"/>
    <x v="26"/>
    <n v="11.5"/>
    <x v="211"/>
  </r>
  <r>
    <x v="2"/>
    <s v="3869Libelle"/>
    <s v="55060Nom"/>
    <x v="7"/>
    <n v="253.16"/>
    <x v="211"/>
  </r>
  <r>
    <x v="2"/>
    <s v="3869Libelle"/>
    <s v="55060Nom"/>
    <x v="8"/>
    <n v="65.75"/>
    <x v="211"/>
  </r>
  <r>
    <x v="2"/>
    <s v="3869Libelle"/>
    <s v="55060Nom"/>
    <x v="17"/>
    <n v="22.25"/>
    <x v="211"/>
  </r>
  <r>
    <x v="2"/>
    <s v="3869Libelle"/>
    <s v="55060Nom"/>
    <x v="18"/>
    <n v="6.5"/>
    <x v="211"/>
  </r>
  <r>
    <x v="2"/>
    <s v="3869Libelle"/>
    <s v="55060Nom"/>
    <x v="9"/>
    <n v="12.75"/>
    <x v="211"/>
  </r>
  <r>
    <x v="2"/>
    <s v="3869Libelle"/>
    <s v="55060Nom"/>
    <x v="10"/>
    <n v="10.75"/>
    <x v="211"/>
  </r>
  <r>
    <x v="2"/>
    <s v="3869Libelle"/>
    <s v="55060Nom"/>
    <x v="14"/>
    <n v="9"/>
    <x v="211"/>
  </r>
  <r>
    <x v="2"/>
    <s v="38727Libelle"/>
    <s v="18597Nom"/>
    <x v="8"/>
    <n v="1.75"/>
    <x v="212"/>
  </r>
  <r>
    <x v="2"/>
    <s v="38753Libelle"/>
    <s v="9947Nom"/>
    <x v="16"/>
    <n v="58.75"/>
    <x v="213"/>
  </r>
  <r>
    <x v="2"/>
    <s v="38753Libelle"/>
    <s v="9947Nom"/>
    <x v="4"/>
    <n v="14"/>
    <x v="213"/>
  </r>
  <r>
    <x v="2"/>
    <s v="38753Libelle"/>
    <s v="9947Nom"/>
    <x v="20"/>
    <n v="97.25"/>
    <x v="213"/>
  </r>
  <r>
    <x v="2"/>
    <s v="38753Libelle"/>
    <s v="9947Nom"/>
    <x v="19"/>
    <n v="277.5"/>
    <x v="213"/>
  </r>
  <r>
    <x v="2"/>
    <s v="38753Libelle"/>
    <s v="9947Nom"/>
    <x v="23"/>
    <n v="88.25"/>
    <x v="213"/>
  </r>
  <r>
    <x v="2"/>
    <s v="38753Libelle"/>
    <s v="9947Nom"/>
    <x v="26"/>
    <n v="55.5"/>
    <x v="213"/>
  </r>
  <r>
    <x v="2"/>
    <s v="38753Libelle"/>
    <s v="9947Nom"/>
    <x v="7"/>
    <n v="12.75"/>
    <x v="213"/>
  </r>
  <r>
    <x v="2"/>
    <s v="38753Libelle"/>
    <s v="9947Nom"/>
    <x v="8"/>
    <n v="8"/>
    <x v="213"/>
  </r>
  <r>
    <x v="2"/>
    <s v="38753Libelle"/>
    <s v="9947Nom"/>
    <x v="18"/>
    <n v="19.75"/>
    <x v="213"/>
  </r>
  <r>
    <x v="2"/>
    <s v="38753Libelle"/>
    <s v="9947Nom"/>
    <x v="10"/>
    <n v="13.5"/>
    <x v="213"/>
  </r>
  <r>
    <x v="2"/>
    <s v="38844Libelle"/>
    <s v="81458Nom"/>
    <x v="2"/>
    <n v="3"/>
    <x v="214"/>
  </r>
  <r>
    <x v="2"/>
    <s v="38947Libelle"/>
    <s v="84333Nom"/>
    <x v="26"/>
    <n v="25.75"/>
    <x v="215"/>
  </r>
  <r>
    <x v="2"/>
    <s v="38968Libelle"/>
    <s v="81458Nom"/>
    <x v="9"/>
    <n v="0.75"/>
    <x v="216"/>
  </r>
  <r>
    <x v="2"/>
    <s v="39134Libelle"/>
    <s v="62822Nom"/>
    <x v="4"/>
    <n v="11"/>
    <x v="217"/>
  </r>
  <r>
    <x v="2"/>
    <s v="39214Libelle"/>
    <s v="55445Nom"/>
    <x v="3"/>
    <n v="2"/>
    <x v="218"/>
  </r>
  <r>
    <x v="2"/>
    <s v="39311Libelle"/>
    <s v="81565Nom"/>
    <x v="4"/>
    <n v="34.75"/>
    <x v="219"/>
  </r>
  <r>
    <x v="2"/>
    <s v="39311Libelle"/>
    <s v="81565Nom"/>
    <x v="11"/>
    <n v="18.75"/>
    <x v="219"/>
  </r>
  <r>
    <x v="2"/>
    <s v="39311Libelle"/>
    <s v="81565Nom"/>
    <x v="2"/>
    <n v="25"/>
    <x v="219"/>
  </r>
  <r>
    <x v="2"/>
    <s v="39311Libelle"/>
    <s v="81565Nom"/>
    <x v="24"/>
    <n v="12.25"/>
    <x v="219"/>
  </r>
  <r>
    <x v="2"/>
    <s v="39311Libelle"/>
    <s v="81565Nom"/>
    <x v="20"/>
    <n v="41.5"/>
    <x v="219"/>
  </r>
  <r>
    <x v="2"/>
    <s v="39311Libelle"/>
    <s v="81565Nom"/>
    <x v="19"/>
    <n v="37"/>
    <x v="219"/>
  </r>
  <r>
    <x v="2"/>
    <s v="39311Libelle"/>
    <s v="81565Nom"/>
    <x v="7"/>
    <n v="17"/>
    <x v="219"/>
  </r>
  <r>
    <x v="2"/>
    <s v="39311Libelle"/>
    <s v="81565Nom"/>
    <x v="8"/>
    <n v="24"/>
    <x v="219"/>
  </r>
  <r>
    <x v="2"/>
    <s v="39311Libelle"/>
    <s v="81565Nom"/>
    <x v="17"/>
    <n v="14.5"/>
    <x v="219"/>
  </r>
  <r>
    <x v="2"/>
    <s v="39311Libelle"/>
    <s v="81565Nom"/>
    <x v="18"/>
    <n v="37"/>
    <x v="219"/>
  </r>
  <r>
    <x v="2"/>
    <s v="39311Libelle"/>
    <s v="81565Nom"/>
    <x v="9"/>
    <n v="43.75"/>
    <x v="219"/>
  </r>
  <r>
    <x v="2"/>
    <s v="39311Libelle"/>
    <s v="81565Nom"/>
    <x v="10"/>
    <n v="50.5"/>
    <x v="219"/>
  </r>
  <r>
    <x v="2"/>
    <s v="39311Libelle"/>
    <s v="81565Nom"/>
    <x v="22"/>
    <n v="27"/>
    <x v="219"/>
  </r>
  <r>
    <x v="2"/>
    <s v="39311Libelle"/>
    <s v="81565Nom"/>
    <x v="12"/>
    <n v="29"/>
    <x v="219"/>
  </r>
  <r>
    <x v="2"/>
    <s v="39311Libelle"/>
    <s v="81565Nom"/>
    <x v="14"/>
    <n v="46.5"/>
    <x v="219"/>
  </r>
  <r>
    <x v="2"/>
    <s v="39311Libelle"/>
    <s v="81565Nom"/>
    <x v="0"/>
    <n v="29"/>
    <x v="219"/>
  </r>
  <r>
    <x v="2"/>
    <s v="39311Libelle"/>
    <s v="81565Nom"/>
    <x v="1"/>
    <n v="32.75"/>
    <x v="219"/>
  </r>
  <r>
    <x v="2"/>
    <s v="39311Libelle"/>
    <s v="81565Nom"/>
    <x v="5"/>
    <n v="31.5"/>
    <x v="219"/>
  </r>
  <r>
    <x v="2"/>
    <s v="39311Libelle"/>
    <s v="81565Nom"/>
    <x v="6"/>
    <n v="28"/>
    <x v="219"/>
  </r>
  <r>
    <x v="2"/>
    <s v="39311Libelle"/>
    <s v="81565Nom"/>
    <x v="13"/>
    <n v="36.25"/>
    <x v="219"/>
  </r>
  <r>
    <x v="2"/>
    <s v="39311Libelle"/>
    <s v="81565Nom"/>
    <x v="15"/>
    <n v="7.5"/>
    <x v="219"/>
  </r>
  <r>
    <x v="2"/>
    <s v="39311Libelle"/>
    <s v="81565Nom"/>
    <x v="25"/>
    <n v="9.5"/>
    <x v="219"/>
  </r>
  <r>
    <x v="2"/>
    <s v="39433Libelle"/>
    <s v="15357Nom"/>
    <x v="6"/>
    <n v="2.75"/>
    <x v="220"/>
  </r>
  <r>
    <x v="2"/>
    <s v="39533Libelle"/>
    <s v="89151Nom"/>
    <x v="13"/>
    <n v="12.25"/>
    <x v="221"/>
  </r>
  <r>
    <x v="2"/>
    <s v="39533Libelle"/>
    <s v="89151Nom"/>
    <x v="25"/>
    <n v="9.75"/>
    <x v="221"/>
  </r>
  <r>
    <x v="2"/>
    <s v="39659Libelle"/>
    <s v="12747Nom"/>
    <x v="10"/>
    <n v="109"/>
    <x v="222"/>
  </r>
  <r>
    <x v="2"/>
    <s v="39659Libelle"/>
    <s v="12747Nom"/>
    <x v="22"/>
    <n v="65.25"/>
    <x v="222"/>
  </r>
  <r>
    <x v="2"/>
    <s v="39659Libelle"/>
    <s v="12747Nom"/>
    <x v="12"/>
    <n v="276.25"/>
    <x v="222"/>
  </r>
  <r>
    <x v="2"/>
    <s v="39659Libelle"/>
    <s v="12747Nom"/>
    <x v="14"/>
    <n v="10.75"/>
    <x v="222"/>
  </r>
  <r>
    <x v="2"/>
    <s v="39659Libelle"/>
    <s v="12747Nom"/>
    <x v="0"/>
    <n v="40.5"/>
    <x v="222"/>
  </r>
  <r>
    <x v="2"/>
    <s v="39659Libelle"/>
    <s v="12747Nom"/>
    <x v="1"/>
    <n v="13.75"/>
    <x v="222"/>
  </r>
  <r>
    <x v="2"/>
    <s v="39659Libelle"/>
    <s v="12747Nom"/>
    <x v="5"/>
    <n v="29.25"/>
    <x v="222"/>
  </r>
  <r>
    <x v="2"/>
    <s v="39659Libelle"/>
    <s v="12747Nom"/>
    <x v="6"/>
    <n v="55.75"/>
    <x v="222"/>
  </r>
  <r>
    <x v="2"/>
    <s v="39659Libelle"/>
    <s v="12747Nom"/>
    <x v="13"/>
    <n v="63.25"/>
    <x v="222"/>
  </r>
  <r>
    <x v="2"/>
    <s v="39680Libelle"/>
    <s v="39668Nom"/>
    <x v="14"/>
    <n v="6.5"/>
    <x v="223"/>
  </r>
  <r>
    <x v="2"/>
    <s v="39776Libelle"/>
    <s v="50982Nom"/>
    <x v="15"/>
    <n v="1.75"/>
    <x v="224"/>
  </r>
  <r>
    <x v="2"/>
    <s v="40077Libelle"/>
    <s v="81974Nom"/>
    <x v="1"/>
    <n v="18.25"/>
    <x v="225"/>
  </r>
  <r>
    <x v="2"/>
    <s v="40077Libelle"/>
    <s v="81974Nom"/>
    <x v="5"/>
    <n v="11"/>
    <x v="225"/>
  </r>
  <r>
    <x v="2"/>
    <s v="40116Libelle"/>
    <s v="6388Nom"/>
    <x v="6"/>
    <n v="0.25"/>
    <x v="226"/>
  </r>
  <r>
    <x v="2"/>
    <s v="40116Libelle"/>
    <s v="6388Nom"/>
    <x v="13"/>
    <n v="2.5"/>
    <x v="226"/>
  </r>
  <r>
    <x v="2"/>
    <s v="40142Libelle"/>
    <s v="6388Nom"/>
    <x v="22"/>
    <n v="5"/>
    <x v="227"/>
  </r>
  <r>
    <x v="2"/>
    <s v="40142Libelle"/>
    <s v="6388Nom"/>
    <x v="14"/>
    <n v="7"/>
    <x v="227"/>
  </r>
  <r>
    <x v="2"/>
    <s v="40497Libelle"/>
    <s v="55445Nom"/>
    <x v="6"/>
    <n v="0.5"/>
    <x v="228"/>
  </r>
  <r>
    <x v="2"/>
    <s v="40497Libelle"/>
    <s v="55445Nom"/>
    <x v="25"/>
    <n v="3"/>
    <x v="228"/>
  </r>
  <r>
    <x v="2"/>
    <s v="41087Libelle"/>
    <s v="24506Nom"/>
    <x v="22"/>
    <n v="2"/>
    <x v="229"/>
  </r>
  <r>
    <x v="2"/>
    <s v="41183Libelle"/>
    <s v="39668Nom"/>
    <x v="9"/>
    <n v="22.25"/>
    <x v="230"/>
  </r>
  <r>
    <x v="2"/>
    <s v="41223Libelle"/>
    <s v="55445Nom"/>
    <x v="15"/>
    <n v="3.5"/>
    <x v="231"/>
  </r>
  <r>
    <x v="2"/>
    <s v="41243Libelle"/>
    <s v="55445Nom"/>
    <x v="8"/>
    <n v="2"/>
    <x v="232"/>
  </r>
  <r>
    <x v="2"/>
    <s v="41351Libelle"/>
    <s v="33394Nom"/>
    <x v="2"/>
    <n v="5"/>
    <x v="233"/>
  </r>
  <r>
    <x v="2"/>
    <s v="41351Libelle"/>
    <s v="33394Nom"/>
    <x v="24"/>
    <n v="4"/>
    <x v="233"/>
  </r>
  <r>
    <x v="2"/>
    <s v="41799Libelle"/>
    <s v="15357Nom"/>
    <x v="8"/>
    <n v="2"/>
    <x v="234"/>
  </r>
  <r>
    <x v="2"/>
    <s v="41799Libelle"/>
    <s v="15357Nom"/>
    <x v="17"/>
    <n v="2"/>
    <x v="234"/>
  </r>
  <r>
    <x v="2"/>
    <s v="42214Libelle"/>
    <s v="50982Nom"/>
    <x v="20"/>
    <n v="65.25"/>
    <x v="235"/>
  </r>
  <r>
    <x v="2"/>
    <s v="42214Libelle"/>
    <s v="50982Nom"/>
    <x v="19"/>
    <n v="0.5"/>
    <x v="235"/>
  </r>
  <r>
    <x v="2"/>
    <s v="42556Libelle"/>
    <s v="50982Nom"/>
    <x v="4"/>
    <n v="4.75"/>
    <x v="236"/>
  </r>
  <r>
    <x v="2"/>
    <s v="42607Libelle"/>
    <s v="81458Nom"/>
    <x v="25"/>
    <n v="0.5"/>
    <x v="237"/>
  </r>
  <r>
    <x v="2"/>
    <s v="42612Libelle"/>
    <s v="46695Nom"/>
    <x v="1"/>
    <n v="0.5"/>
    <x v="238"/>
  </r>
  <r>
    <x v="2"/>
    <s v="42612Libelle"/>
    <s v="46695Nom"/>
    <x v="6"/>
    <n v="6.75"/>
    <x v="238"/>
  </r>
  <r>
    <x v="2"/>
    <s v="42626Libelle"/>
    <s v="33394Nom"/>
    <x v="25"/>
    <n v="2.5"/>
    <x v="239"/>
  </r>
  <r>
    <x v="2"/>
    <s v="4291Libelle"/>
    <s v="62822Nom"/>
    <x v="17"/>
    <n v="3.75"/>
    <x v="240"/>
  </r>
  <r>
    <x v="2"/>
    <s v="43013Libelle"/>
    <s v="6388Nom"/>
    <x v="22"/>
    <n v="5"/>
    <x v="241"/>
  </r>
  <r>
    <x v="2"/>
    <s v="43021Libelle"/>
    <s v="50982Nom"/>
    <x v="7"/>
    <n v="1.5"/>
    <x v="242"/>
  </r>
  <r>
    <x v="2"/>
    <s v="43023Libelle"/>
    <s v="82254Nom"/>
    <x v="13"/>
    <n v="55.75"/>
    <x v="243"/>
  </r>
  <r>
    <x v="2"/>
    <s v="43259Libelle"/>
    <s v="50982Nom"/>
    <x v="26"/>
    <n v="1.75"/>
    <x v="244"/>
  </r>
  <r>
    <x v="2"/>
    <s v="43259Libelle"/>
    <s v="50982Nom"/>
    <x v="7"/>
    <n v="32.5"/>
    <x v="244"/>
  </r>
  <r>
    <x v="2"/>
    <s v="4325Libelle"/>
    <s v="41312Nom"/>
    <x v="25"/>
    <n v="0.5"/>
    <x v="245"/>
  </r>
  <r>
    <x v="2"/>
    <s v="43401Libelle"/>
    <s v="24506Nom"/>
    <x v="15"/>
    <n v="2"/>
    <x v="246"/>
  </r>
  <r>
    <x v="2"/>
    <s v="43675Libelle"/>
    <s v="15357Nom"/>
    <x v="13"/>
    <n v="4.25"/>
    <x v="247"/>
  </r>
  <r>
    <x v="2"/>
    <s v="43739Libelle"/>
    <s v="84333Nom"/>
    <x v="22"/>
    <n v="3"/>
    <x v="248"/>
  </r>
  <r>
    <x v="2"/>
    <s v="44001Libelle"/>
    <s v="15357Nom"/>
    <x v="0"/>
    <n v="10.5"/>
    <x v="249"/>
  </r>
  <r>
    <x v="2"/>
    <s v="44386Libelle"/>
    <s v="55445Nom"/>
    <x v="17"/>
    <n v="5"/>
    <x v="250"/>
  </r>
  <r>
    <x v="2"/>
    <s v="44397Libelle"/>
    <s v="50982Nom"/>
    <x v="12"/>
    <n v="8"/>
    <x v="251"/>
  </r>
  <r>
    <x v="2"/>
    <s v="44441Libelle"/>
    <s v="59618Nom"/>
    <x v="10"/>
    <n v="0.5"/>
    <x v="252"/>
  </r>
  <r>
    <x v="2"/>
    <s v="44441Libelle"/>
    <s v="59618Nom"/>
    <x v="12"/>
    <n v="0.5"/>
    <x v="252"/>
  </r>
  <r>
    <x v="2"/>
    <s v="44441Libelle"/>
    <s v="59618Nom"/>
    <x v="14"/>
    <n v="1.25"/>
    <x v="252"/>
  </r>
  <r>
    <x v="2"/>
    <s v="44441Libelle"/>
    <s v="59618Nom"/>
    <x v="0"/>
    <n v="16.25"/>
    <x v="252"/>
  </r>
  <r>
    <x v="2"/>
    <s v="44876Libelle"/>
    <s v="15357Nom"/>
    <x v="9"/>
    <n v="3.5"/>
    <x v="253"/>
  </r>
  <r>
    <x v="2"/>
    <s v="45149Libelle"/>
    <s v="50982Nom"/>
    <x v="24"/>
    <n v="19.25"/>
    <x v="254"/>
  </r>
  <r>
    <x v="2"/>
    <s v="45149Libelle"/>
    <s v="50982Nom"/>
    <x v="20"/>
    <n v="28.25"/>
    <x v="254"/>
  </r>
  <r>
    <x v="2"/>
    <s v="45234Libelle"/>
    <s v="15357Nom"/>
    <x v="7"/>
    <n v="1.75"/>
    <x v="255"/>
  </r>
  <r>
    <x v="2"/>
    <s v="4525Libelle"/>
    <s v="36327Nom"/>
    <x v="9"/>
    <n v="68.25"/>
    <x v="256"/>
  </r>
  <r>
    <x v="2"/>
    <s v="4525Libelle"/>
    <s v="36327Nom"/>
    <x v="10"/>
    <n v="12"/>
    <x v="256"/>
  </r>
  <r>
    <x v="2"/>
    <s v="45306Libelle"/>
    <s v="50982Nom"/>
    <x v="9"/>
    <n v="0.5"/>
    <x v="257"/>
  </r>
  <r>
    <x v="2"/>
    <s v="45306Libelle"/>
    <s v="50982Nom"/>
    <x v="10"/>
    <n v="14.5"/>
    <x v="257"/>
  </r>
  <r>
    <x v="2"/>
    <s v="45416Libelle"/>
    <s v="55445Nom"/>
    <x v="13"/>
    <n v="4"/>
    <x v="258"/>
  </r>
  <r>
    <x v="2"/>
    <s v="45416Libelle"/>
    <s v="55445Nom"/>
    <x v="15"/>
    <n v="1.5"/>
    <x v="258"/>
  </r>
  <r>
    <x v="2"/>
    <s v="45504Libelle"/>
    <s v="84333Nom"/>
    <x v="25"/>
    <n v="4"/>
    <x v="259"/>
  </r>
  <r>
    <x v="2"/>
    <s v="45548Libelle"/>
    <s v="81458Nom"/>
    <x v="0"/>
    <n v="3"/>
    <x v="260"/>
  </r>
  <r>
    <x v="2"/>
    <s v="45807Libelle"/>
    <s v="55445Nom"/>
    <x v="10"/>
    <n v="28.5"/>
    <x v="261"/>
  </r>
  <r>
    <x v="2"/>
    <s v="46110Libelle"/>
    <s v="81565Nom"/>
    <x v="3"/>
    <n v="15.75"/>
    <x v="262"/>
  </r>
  <r>
    <x v="2"/>
    <s v="46110Libelle"/>
    <s v="81565Nom"/>
    <x v="4"/>
    <n v="7.25"/>
    <x v="262"/>
  </r>
  <r>
    <x v="2"/>
    <s v="46110Libelle"/>
    <s v="81565Nom"/>
    <x v="11"/>
    <n v="17"/>
    <x v="262"/>
  </r>
  <r>
    <x v="2"/>
    <s v="46110Libelle"/>
    <s v="81565Nom"/>
    <x v="2"/>
    <n v="39.5"/>
    <x v="262"/>
  </r>
  <r>
    <x v="2"/>
    <s v="46110Libelle"/>
    <s v="81565Nom"/>
    <x v="24"/>
    <n v="23.75"/>
    <x v="262"/>
  </r>
  <r>
    <x v="2"/>
    <s v="46110Libelle"/>
    <s v="81565Nom"/>
    <x v="20"/>
    <n v="16.5"/>
    <x v="262"/>
  </r>
  <r>
    <x v="2"/>
    <s v="46110Libelle"/>
    <s v="81565Nom"/>
    <x v="19"/>
    <n v="14.5"/>
    <x v="262"/>
  </r>
  <r>
    <x v="2"/>
    <s v="46110Libelle"/>
    <s v="81565Nom"/>
    <x v="23"/>
    <n v="2"/>
    <x v="262"/>
  </r>
  <r>
    <x v="2"/>
    <s v="46110Libelle"/>
    <s v="81565Nom"/>
    <x v="21"/>
    <n v="15.25"/>
    <x v="262"/>
  </r>
  <r>
    <x v="2"/>
    <s v="46110Libelle"/>
    <s v="81565Nom"/>
    <x v="26"/>
    <n v="15.25"/>
    <x v="262"/>
  </r>
  <r>
    <x v="2"/>
    <s v="46110Libelle"/>
    <s v="81565Nom"/>
    <x v="7"/>
    <n v="12"/>
    <x v="262"/>
  </r>
  <r>
    <x v="2"/>
    <s v="46110Libelle"/>
    <s v="81565Nom"/>
    <x v="8"/>
    <n v="43.75"/>
    <x v="262"/>
  </r>
  <r>
    <x v="2"/>
    <s v="46110Libelle"/>
    <s v="81565Nom"/>
    <x v="17"/>
    <n v="9.75"/>
    <x v="262"/>
  </r>
  <r>
    <x v="2"/>
    <s v="46110Libelle"/>
    <s v="81565Nom"/>
    <x v="18"/>
    <n v="21.25"/>
    <x v="262"/>
  </r>
  <r>
    <x v="2"/>
    <s v="46110Libelle"/>
    <s v="81565Nom"/>
    <x v="9"/>
    <n v="80.75"/>
    <x v="262"/>
  </r>
  <r>
    <x v="2"/>
    <s v="46110Libelle"/>
    <s v="81565Nom"/>
    <x v="10"/>
    <n v="34.5"/>
    <x v="262"/>
  </r>
  <r>
    <x v="2"/>
    <s v="46110Libelle"/>
    <s v="81565Nom"/>
    <x v="22"/>
    <n v="28.75"/>
    <x v="262"/>
  </r>
  <r>
    <x v="2"/>
    <s v="46110Libelle"/>
    <s v="81565Nom"/>
    <x v="12"/>
    <n v="3.25"/>
    <x v="262"/>
  </r>
  <r>
    <x v="2"/>
    <s v="46110Libelle"/>
    <s v="81565Nom"/>
    <x v="14"/>
    <n v="12.75"/>
    <x v="262"/>
  </r>
  <r>
    <x v="2"/>
    <s v="46110Libelle"/>
    <s v="81565Nom"/>
    <x v="0"/>
    <n v="20.75"/>
    <x v="262"/>
  </r>
  <r>
    <x v="2"/>
    <s v="46110Libelle"/>
    <s v="81565Nom"/>
    <x v="1"/>
    <n v="23.25"/>
    <x v="262"/>
  </r>
  <r>
    <x v="2"/>
    <s v="46110Libelle"/>
    <s v="81565Nom"/>
    <x v="5"/>
    <n v="11.5"/>
    <x v="262"/>
  </r>
  <r>
    <x v="2"/>
    <s v="46110Libelle"/>
    <s v="81565Nom"/>
    <x v="6"/>
    <n v="6.25"/>
    <x v="262"/>
  </r>
  <r>
    <x v="2"/>
    <s v="46110Libelle"/>
    <s v="81565Nom"/>
    <x v="13"/>
    <n v="2.75"/>
    <x v="262"/>
  </r>
  <r>
    <x v="2"/>
    <s v="46110Libelle"/>
    <s v="81565Nom"/>
    <x v="15"/>
    <n v="13"/>
    <x v="262"/>
  </r>
  <r>
    <x v="2"/>
    <s v="46110Libelle"/>
    <s v="81565Nom"/>
    <x v="25"/>
    <n v="0.25"/>
    <x v="262"/>
  </r>
  <r>
    <x v="2"/>
    <s v="46123Libelle"/>
    <s v="15357Nom"/>
    <x v="12"/>
    <n v="2"/>
    <x v="263"/>
  </r>
  <r>
    <x v="2"/>
    <s v="46219Libelle"/>
    <s v="62822Nom"/>
    <x v="19"/>
    <n v="11.75"/>
    <x v="264"/>
  </r>
  <r>
    <x v="2"/>
    <s v="46531Libelle"/>
    <s v="55445Nom"/>
    <x v="9"/>
    <n v="16.75"/>
    <x v="265"/>
  </r>
  <r>
    <x v="2"/>
    <s v="46581Libelle"/>
    <s v="84333Nom"/>
    <x v="1"/>
    <n v="1.25"/>
    <x v="266"/>
  </r>
  <r>
    <x v="2"/>
    <s v="46581Libelle"/>
    <s v="84333Nom"/>
    <x v="5"/>
    <n v="2"/>
    <x v="266"/>
  </r>
  <r>
    <x v="2"/>
    <s v="46581Libelle"/>
    <s v="84333Nom"/>
    <x v="6"/>
    <n v="42.5"/>
    <x v="266"/>
  </r>
  <r>
    <x v="2"/>
    <s v="46581Libelle"/>
    <s v="84333Nom"/>
    <x v="13"/>
    <n v="47"/>
    <x v="266"/>
  </r>
  <r>
    <x v="2"/>
    <s v="46581Libelle"/>
    <s v="84333Nom"/>
    <x v="25"/>
    <n v="19"/>
    <x v="266"/>
  </r>
  <r>
    <x v="2"/>
    <s v="46663Libelle"/>
    <s v="82012Nom"/>
    <x v="13"/>
    <n v="9.5"/>
    <x v="267"/>
  </r>
  <r>
    <x v="2"/>
    <s v="4682Libelle"/>
    <s v="33269Nom"/>
    <x v="4"/>
    <n v="6"/>
    <x v="268"/>
  </r>
  <r>
    <x v="2"/>
    <s v="4682Libelle"/>
    <s v="33269Nom"/>
    <x v="11"/>
    <n v="12.75"/>
    <x v="268"/>
  </r>
  <r>
    <x v="2"/>
    <s v="47028Libelle"/>
    <s v="64620Nom"/>
    <x v="1"/>
    <n v="0.5"/>
    <x v="269"/>
  </r>
  <r>
    <x v="2"/>
    <s v="47135Libelle"/>
    <s v="55445Nom"/>
    <x v="17"/>
    <n v="11.5"/>
    <x v="270"/>
  </r>
  <r>
    <x v="2"/>
    <s v="47135Libelle"/>
    <s v="55445Nom"/>
    <x v="18"/>
    <n v="1.75"/>
    <x v="270"/>
  </r>
  <r>
    <x v="2"/>
    <s v="47135Libelle"/>
    <s v="55445Nom"/>
    <x v="9"/>
    <n v="4"/>
    <x v="270"/>
  </r>
  <r>
    <x v="2"/>
    <s v="47770Libelle"/>
    <s v="82254Nom"/>
    <x v="24"/>
    <n v="25.25"/>
    <x v="271"/>
  </r>
  <r>
    <x v="2"/>
    <s v="48178Libelle"/>
    <s v="89288Nom"/>
    <x v="11"/>
    <n v="10"/>
    <x v="272"/>
  </r>
  <r>
    <x v="2"/>
    <s v="48238Libelle"/>
    <s v="84333Nom"/>
    <x v="12"/>
    <n v="0.25"/>
    <x v="273"/>
  </r>
  <r>
    <x v="2"/>
    <s v="48238Libelle"/>
    <s v="84333Nom"/>
    <x v="0"/>
    <n v="5"/>
    <x v="273"/>
  </r>
  <r>
    <x v="2"/>
    <s v="48358Libelle"/>
    <s v="55445Nom"/>
    <x v="15"/>
    <n v="12"/>
    <x v="274"/>
  </r>
  <r>
    <x v="2"/>
    <s v="48398Libelle"/>
    <s v="49110Nom"/>
    <x v="11"/>
    <n v="43.5"/>
    <x v="275"/>
  </r>
  <r>
    <x v="2"/>
    <s v="48398Libelle"/>
    <s v="49110Nom"/>
    <x v="7"/>
    <n v="4"/>
    <x v="275"/>
  </r>
  <r>
    <x v="2"/>
    <s v="48808Libelle"/>
    <s v="81458Nom"/>
    <x v="19"/>
    <n v="1.5"/>
    <x v="276"/>
  </r>
  <r>
    <x v="2"/>
    <s v="48813Libelle"/>
    <s v="55445Nom"/>
    <x v="14"/>
    <n v="10"/>
    <x v="277"/>
  </r>
  <r>
    <x v="2"/>
    <s v="48941Libelle"/>
    <s v="49167Nom"/>
    <x v="10"/>
    <n v="1.5"/>
    <x v="278"/>
  </r>
  <r>
    <x v="2"/>
    <s v="48941Libelle"/>
    <s v="49167Nom"/>
    <x v="12"/>
    <n v="106.5"/>
    <x v="278"/>
  </r>
  <r>
    <x v="2"/>
    <s v="48941Libelle"/>
    <s v="49167Nom"/>
    <x v="14"/>
    <n v="84.75"/>
    <x v="278"/>
  </r>
  <r>
    <x v="2"/>
    <s v="48941Libelle"/>
    <s v="49167Nom"/>
    <x v="0"/>
    <n v="34.5"/>
    <x v="278"/>
  </r>
  <r>
    <x v="2"/>
    <s v="48941Libelle"/>
    <s v="49167Nom"/>
    <x v="1"/>
    <n v="24"/>
    <x v="278"/>
  </r>
  <r>
    <x v="2"/>
    <s v="48941Libelle"/>
    <s v="49167Nom"/>
    <x v="5"/>
    <n v="1.5"/>
    <x v="278"/>
  </r>
  <r>
    <x v="2"/>
    <s v="48941Libelle"/>
    <s v="49167Nom"/>
    <x v="6"/>
    <n v="0.5"/>
    <x v="278"/>
  </r>
  <r>
    <x v="2"/>
    <s v="49076Libelle"/>
    <s v="84333Nom"/>
    <x v="2"/>
    <n v="4.5"/>
    <x v="279"/>
  </r>
  <r>
    <x v="2"/>
    <s v="49080Libelle"/>
    <s v="62822Nom"/>
    <x v="6"/>
    <n v="7.25"/>
    <x v="280"/>
  </r>
  <r>
    <x v="2"/>
    <s v="49103Libelle"/>
    <s v="55445Nom"/>
    <x v="0"/>
    <n v="9.25"/>
    <x v="281"/>
  </r>
  <r>
    <x v="2"/>
    <s v="49103Libelle"/>
    <s v="55445Nom"/>
    <x v="1"/>
    <n v="3"/>
    <x v="281"/>
  </r>
  <r>
    <x v="2"/>
    <s v="49251Libelle"/>
    <s v="70955Nom"/>
    <x v="19"/>
    <n v="4.25"/>
    <x v="282"/>
  </r>
  <r>
    <x v="2"/>
    <s v="49329Libelle"/>
    <s v="33394Nom"/>
    <x v="10"/>
    <n v="0.25"/>
    <x v="283"/>
  </r>
  <r>
    <x v="2"/>
    <s v="49329Libelle"/>
    <s v="33394Nom"/>
    <x v="22"/>
    <n v="0.25"/>
    <x v="283"/>
  </r>
  <r>
    <x v="2"/>
    <s v="49329Libelle"/>
    <s v="33394Nom"/>
    <x v="12"/>
    <n v="1"/>
    <x v="283"/>
  </r>
  <r>
    <x v="2"/>
    <s v="49329Libelle"/>
    <s v="33394Nom"/>
    <x v="14"/>
    <n v="8"/>
    <x v="283"/>
  </r>
  <r>
    <x v="2"/>
    <s v="49329Libelle"/>
    <s v="33394Nom"/>
    <x v="0"/>
    <n v="7.25"/>
    <x v="283"/>
  </r>
  <r>
    <x v="2"/>
    <s v="49329Libelle"/>
    <s v="33394Nom"/>
    <x v="13"/>
    <n v="17.25"/>
    <x v="283"/>
  </r>
  <r>
    <x v="2"/>
    <s v="49345Libelle"/>
    <s v="30839Nom"/>
    <x v="18"/>
    <n v="34.5"/>
    <x v="284"/>
  </r>
  <r>
    <x v="2"/>
    <s v="49345Libelle"/>
    <s v="30839Nom"/>
    <x v="9"/>
    <n v="61.5"/>
    <x v="284"/>
  </r>
  <r>
    <x v="2"/>
    <s v="49345Libelle"/>
    <s v="30839Nom"/>
    <x v="0"/>
    <n v="4.5"/>
    <x v="284"/>
  </r>
  <r>
    <x v="2"/>
    <s v="49471Libelle"/>
    <s v="50982Nom"/>
    <x v="20"/>
    <n v="56.5"/>
    <x v="285"/>
  </r>
  <r>
    <x v="2"/>
    <s v="49471Libelle"/>
    <s v="50982Nom"/>
    <x v="19"/>
    <n v="0.5"/>
    <x v="285"/>
  </r>
  <r>
    <x v="2"/>
    <s v="49504Libelle"/>
    <s v="55445Nom"/>
    <x v="22"/>
    <n v="2.25"/>
    <x v="286"/>
  </r>
  <r>
    <x v="2"/>
    <s v="49504Libelle"/>
    <s v="55445Nom"/>
    <x v="12"/>
    <n v="77.25"/>
    <x v="286"/>
  </r>
  <r>
    <x v="2"/>
    <s v="49559Libelle"/>
    <s v="52322Nom"/>
    <x v="11"/>
    <n v="89.75"/>
    <x v="287"/>
  </r>
  <r>
    <x v="2"/>
    <s v="49644Libelle"/>
    <s v="46238Nom"/>
    <x v="0"/>
    <n v="0.5"/>
    <x v="288"/>
  </r>
  <r>
    <x v="2"/>
    <s v="49644Libelle"/>
    <s v="46238Nom"/>
    <x v="1"/>
    <n v="9.5"/>
    <x v="288"/>
  </r>
  <r>
    <x v="2"/>
    <s v="49658Libelle"/>
    <s v="62822Nom"/>
    <x v="16"/>
    <n v="12.75"/>
    <x v="289"/>
  </r>
  <r>
    <x v="2"/>
    <s v="49658Libelle"/>
    <s v="62822Nom"/>
    <x v="3"/>
    <n v="159.5"/>
    <x v="289"/>
  </r>
  <r>
    <x v="2"/>
    <s v="49658Libelle"/>
    <s v="62822Nom"/>
    <x v="4"/>
    <n v="13.75"/>
    <x v="289"/>
  </r>
  <r>
    <x v="2"/>
    <s v="49682Libelle"/>
    <s v="39099Nom"/>
    <x v="4"/>
    <n v="15.25"/>
    <x v="290"/>
  </r>
  <r>
    <x v="2"/>
    <s v="49762Libelle"/>
    <s v="50982Nom"/>
    <x v="18"/>
    <n v="8.5"/>
    <x v="291"/>
  </r>
  <r>
    <x v="2"/>
    <s v="49777Libelle"/>
    <s v="15357Nom"/>
    <x v="11"/>
    <n v="1.25"/>
    <x v="292"/>
  </r>
  <r>
    <x v="2"/>
    <s v="49947Libelle"/>
    <s v="62822Nom"/>
    <x v="23"/>
    <n v="14"/>
    <x v="293"/>
  </r>
  <r>
    <x v="2"/>
    <s v="49947Libelle"/>
    <s v="62822Nom"/>
    <x v="21"/>
    <n v="17.5"/>
    <x v="293"/>
  </r>
  <r>
    <x v="2"/>
    <s v="49947Libelle"/>
    <s v="62822Nom"/>
    <x v="26"/>
    <n v="20.5"/>
    <x v="293"/>
  </r>
  <r>
    <x v="2"/>
    <s v="49947Libelle"/>
    <s v="62822Nom"/>
    <x v="7"/>
    <n v="5"/>
    <x v="293"/>
  </r>
  <r>
    <x v="2"/>
    <s v="49994Libelle"/>
    <s v="2901Nom"/>
    <x v="25"/>
    <n v="2.5"/>
    <x v="294"/>
  </r>
  <r>
    <x v="2"/>
    <s v="50174Libelle"/>
    <s v="81458Nom"/>
    <x v="9"/>
    <n v="9.25"/>
    <x v="295"/>
  </r>
  <r>
    <x v="2"/>
    <s v="50230Libelle"/>
    <s v="55445Nom"/>
    <x v="13"/>
    <n v="13.25"/>
    <x v="296"/>
  </r>
  <r>
    <x v="2"/>
    <s v="50264Libelle"/>
    <s v="50982Nom"/>
    <x v="24"/>
    <n v="87.5"/>
    <x v="297"/>
  </r>
  <r>
    <x v="2"/>
    <s v="50346Libelle"/>
    <s v="15357Nom"/>
    <x v="7"/>
    <n v="12.75"/>
    <x v="298"/>
  </r>
  <r>
    <x v="2"/>
    <s v="50346Libelle"/>
    <s v="15357Nom"/>
    <x v="8"/>
    <n v="32.5"/>
    <x v="298"/>
  </r>
  <r>
    <x v="2"/>
    <s v="50734Libelle"/>
    <s v="8836Nom"/>
    <x v="10"/>
    <n v="1.5"/>
    <x v="299"/>
  </r>
  <r>
    <x v="2"/>
    <s v="50734Libelle"/>
    <s v="8836Nom"/>
    <x v="14"/>
    <n v="9.5"/>
    <x v="299"/>
  </r>
  <r>
    <x v="2"/>
    <s v="50734Libelle"/>
    <s v="8836Nom"/>
    <x v="1"/>
    <n v="29"/>
    <x v="299"/>
  </r>
  <r>
    <x v="2"/>
    <s v="508Libelle"/>
    <s v="62822Nom"/>
    <x v="8"/>
    <n v="4"/>
    <x v="300"/>
  </r>
  <r>
    <x v="2"/>
    <s v="51009Libelle"/>
    <s v="18597Nom"/>
    <x v="9"/>
    <n v="5.75"/>
    <x v="301"/>
  </r>
  <r>
    <x v="2"/>
    <s v="51009Libelle"/>
    <s v="18597Nom"/>
    <x v="13"/>
    <n v="1"/>
    <x v="301"/>
  </r>
  <r>
    <x v="2"/>
    <s v="51153Libelle"/>
    <s v="76326Nom"/>
    <x v="10"/>
    <n v="4"/>
    <x v="302"/>
  </r>
  <r>
    <x v="2"/>
    <s v="51199Libelle"/>
    <s v="62822Nom"/>
    <x v="14"/>
    <n v="8.25"/>
    <x v="303"/>
  </r>
  <r>
    <x v="2"/>
    <s v="51247Libelle"/>
    <s v="50982Nom"/>
    <x v="26"/>
    <n v="8"/>
    <x v="304"/>
  </r>
  <r>
    <x v="2"/>
    <s v="5157Libelle"/>
    <s v="31302Nom"/>
    <x v="8"/>
    <n v="38.75"/>
    <x v="305"/>
  </r>
  <r>
    <x v="2"/>
    <s v="5157Libelle"/>
    <s v="31302Nom"/>
    <x v="17"/>
    <n v="41.25"/>
    <x v="305"/>
  </r>
  <r>
    <x v="2"/>
    <s v="5157Libelle"/>
    <s v="31302Nom"/>
    <x v="18"/>
    <n v="26.5"/>
    <x v="305"/>
  </r>
  <r>
    <x v="2"/>
    <s v="5157Libelle"/>
    <s v="31302Nom"/>
    <x v="9"/>
    <n v="5.5"/>
    <x v="305"/>
  </r>
  <r>
    <x v="2"/>
    <s v="5157Libelle"/>
    <s v="31302Nom"/>
    <x v="22"/>
    <n v="2.25"/>
    <x v="305"/>
  </r>
  <r>
    <x v="2"/>
    <s v="5157Libelle"/>
    <s v="31302Nom"/>
    <x v="12"/>
    <n v="42.75"/>
    <x v="305"/>
  </r>
  <r>
    <x v="2"/>
    <s v="5157Libelle"/>
    <s v="31302Nom"/>
    <x v="14"/>
    <n v="18.399999999999999"/>
    <x v="305"/>
  </r>
  <r>
    <x v="2"/>
    <s v="5157Libelle"/>
    <s v="31302Nom"/>
    <x v="0"/>
    <n v="11"/>
    <x v="305"/>
  </r>
  <r>
    <x v="2"/>
    <s v="5157Libelle"/>
    <s v="31302Nom"/>
    <x v="1"/>
    <n v="3"/>
    <x v="305"/>
  </r>
  <r>
    <x v="2"/>
    <s v="51865Libelle"/>
    <s v="62822Nom"/>
    <x v="17"/>
    <n v="13.25"/>
    <x v="306"/>
  </r>
  <r>
    <x v="2"/>
    <s v="51865Libelle"/>
    <s v="62822Nom"/>
    <x v="18"/>
    <n v="6"/>
    <x v="306"/>
  </r>
  <r>
    <x v="2"/>
    <s v="52097Libelle"/>
    <s v="50982Nom"/>
    <x v="24"/>
    <n v="3"/>
    <x v="307"/>
  </r>
  <r>
    <x v="2"/>
    <s v="52822Libelle"/>
    <s v="19380Nom"/>
    <x v="1"/>
    <n v="0.5"/>
    <x v="308"/>
  </r>
  <r>
    <x v="2"/>
    <s v="52822Libelle"/>
    <s v="19380Nom"/>
    <x v="6"/>
    <n v="3.75"/>
    <x v="308"/>
  </r>
  <r>
    <x v="2"/>
    <s v="52863Libelle"/>
    <s v="55445Nom"/>
    <x v="22"/>
    <n v="2.5"/>
    <x v="309"/>
  </r>
  <r>
    <x v="2"/>
    <s v="52863Libelle"/>
    <s v="55445Nom"/>
    <x v="12"/>
    <n v="2.5"/>
    <x v="309"/>
  </r>
  <r>
    <x v="2"/>
    <s v="53223Libelle"/>
    <s v="24506Nom"/>
    <x v="16"/>
    <n v="32.75"/>
    <x v="310"/>
  </r>
  <r>
    <x v="2"/>
    <s v="53223Libelle"/>
    <s v="24506Nom"/>
    <x v="3"/>
    <n v="10.75"/>
    <x v="310"/>
  </r>
  <r>
    <x v="2"/>
    <s v="53223Libelle"/>
    <s v="24506Nom"/>
    <x v="4"/>
    <n v="123.25"/>
    <x v="310"/>
  </r>
  <r>
    <x v="2"/>
    <s v="53223Libelle"/>
    <s v="24506Nom"/>
    <x v="11"/>
    <n v="155.75"/>
    <x v="310"/>
  </r>
  <r>
    <x v="2"/>
    <s v="53223Libelle"/>
    <s v="24506Nom"/>
    <x v="2"/>
    <n v="135"/>
    <x v="310"/>
  </r>
  <r>
    <x v="2"/>
    <s v="53223Libelle"/>
    <s v="24506Nom"/>
    <x v="24"/>
    <n v="70"/>
    <x v="310"/>
  </r>
  <r>
    <x v="2"/>
    <s v="53223Libelle"/>
    <s v="24506Nom"/>
    <x v="20"/>
    <n v="167.5"/>
    <x v="310"/>
  </r>
  <r>
    <x v="2"/>
    <s v="53223Libelle"/>
    <s v="24506Nom"/>
    <x v="19"/>
    <n v="296"/>
    <x v="310"/>
  </r>
  <r>
    <x v="2"/>
    <s v="53223Libelle"/>
    <s v="24506Nom"/>
    <x v="23"/>
    <n v="77"/>
    <x v="310"/>
  </r>
  <r>
    <x v="2"/>
    <s v="53223Libelle"/>
    <s v="24506Nom"/>
    <x v="21"/>
    <n v="89"/>
    <x v="310"/>
  </r>
  <r>
    <x v="2"/>
    <s v="53223Libelle"/>
    <s v="24506Nom"/>
    <x v="26"/>
    <n v="101"/>
    <x v="310"/>
  </r>
  <r>
    <x v="2"/>
    <s v="53223Libelle"/>
    <s v="24506Nom"/>
    <x v="7"/>
    <n v="109.75"/>
    <x v="310"/>
  </r>
  <r>
    <x v="2"/>
    <s v="53223Libelle"/>
    <s v="24506Nom"/>
    <x v="8"/>
    <n v="131.75"/>
    <x v="310"/>
  </r>
  <r>
    <x v="2"/>
    <s v="53223Libelle"/>
    <s v="24506Nom"/>
    <x v="17"/>
    <n v="72"/>
    <x v="310"/>
  </r>
  <r>
    <x v="2"/>
    <s v="53223Libelle"/>
    <s v="24506Nom"/>
    <x v="18"/>
    <n v="139"/>
    <x v="310"/>
  </r>
  <r>
    <x v="2"/>
    <s v="53223Libelle"/>
    <s v="24506Nom"/>
    <x v="9"/>
    <n v="201.75"/>
    <x v="310"/>
  </r>
  <r>
    <x v="2"/>
    <s v="53223Libelle"/>
    <s v="24506Nom"/>
    <x v="10"/>
    <n v="166.5"/>
    <x v="310"/>
  </r>
  <r>
    <x v="2"/>
    <s v="53223Libelle"/>
    <s v="24506Nom"/>
    <x v="22"/>
    <n v="96.25"/>
    <x v="310"/>
  </r>
  <r>
    <x v="2"/>
    <s v="53223Libelle"/>
    <s v="24506Nom"/>
    <x v="12"/>
    <n v="232.25"/>
    <x v="310"/>
  </r>
  <r>
    <x v="2"/>
    <s v="53223Libelle"/>
    <s v="24506Nom"/>
    <x v="14"/>
    <n v="153.5"/>
    <x v="310"/>
  </r>
  <r>
    <x v="2"/>
    <s v="53223Libelle"/>
    <s v="24506Nom"/>
    <x v="0"/>
    <n v="109"/>
    <x v="310"/>
  </r>
  <r>
    <x v="2"/>
    <s v="53223Libelle"/>
    <s v="24506Nom"/>
    <x v="1"/>
    <n v="181.75"/>
    <x v="310"/>
  </r>
  <r>
    <x v="2"/>
    <s v="53223Libelle"/>
    <s v="24506Nom"/>
    <x v="5"/>
    <n v="98.75"/>
    <x v="310"/>
  </r>
  <r>
    <x v="2"/>
    <s v="53223Libelle"/>
    <s v="24506Nom"/>
    <x v="6"/>
    <n v="131.75"/>
    <x v="310"/>
  </r>
  <r>
    <x v="2"/>
    <s v="53223Libelle"/>
    <s v="24506Nom"/>
    <x v="13"/>
    <n v="149.25"/>
    <x v="310"/>
  </r>
  <r>
    <x v="2"/>
    <s v="53223Libelle"/>
    <s v="24506Nom"/>
    <x v="15"/>
    <n v="33"/>
    <x v="310"/>
  </r>
  <r>
    <x v="2"/>
    <s v="53223Libelle"/>
    <s v="24506Nom"/>
    <x v="25"/>
    <n v="33.25"/>
    <x v="310"/>
  </r>
  <r>
    <x v="2"/>
    <s v="53275Libelle"/>
    <s v="50982Nom"/>
    <x v="19"/>
    <n v="11"/>
    <x v="311"/>
  </r>
  <r>
    <x v="2"/>
    <s v="5334Libelle"/>
    <s v="51686Nom"/>
    <x v="13"/>
    <n v="8"/>
    <x v="312"/>
  </r>
  <r>
    <x v="2"/>
    <s v="53405Libelle"/>
    <s v="84333Nom"/>
    <x v="5"/>
    <n v="2"/>
    <x v="313"/>
  </r>
  <r>
    <x v="2"/>
    <s v="53405Libelle"/>
    <s v="84333Nom"/>
    <x v="13"/>
    <n v="1"/>
    <x v="313"/>
  </r>
  <r>
    <x v="2"/>
    <s v="5358Libelle"/>
    <s v="81565Nom"/>
    <x v="4"/>
    <n v="5"/>
    <x v="314"/>
  </r>
  <r>
    <x v="2"/>
    <s v="5358Libelle"/>
    <s v="81565Nom"/>
    <x v="8"/>
    <n v="7.5"/>
    <x v="314"/>
  </r>
  <r>
    <x v="2"/>
    <s v="53682Libelle"/>
    <s v="93560Nom"/>
    <x v="13"/>
    <n v="57.5"/>
    <x v="315"/>
  </r>
  <r>
    <x v="2"/>
    <s v="53682Libelle"/>
    <s v="93560Nom"/>
    <x v="15"/>
    <n v="43.75"/>
    <x v="315"/>
  </r>
  <r>
    <x v="2"/>
    <s v="53682Libelle"/>
    <s v="93560Nom"/>
    <x v="25"/>
    <n v="21.75"/>
    <x v="315"/>
  </r>
  <r>
    <x v="2"/>
    <s v="53702Libelle"/>
    <s v="62822Nom"/>
    <x v="4"/>
    <n v="12.25"/>
    <x v="316"/>
  </r>
  <r>
    <x v="2"/>
    <s v="53702Libelle"/>
    <s v="62822Nom"/>
    <x v="11"/>
    <n v="26.75"/>
    <x v="316"/>
  </r>
  <r>
    <x v="2"/>
    <s v="53904Libelle"/>
    <s v="39668Nom"/>
    <x v="4"/>
    <n v="2.25"/>
    <x v="317"/>
  </r>
  <r>
    <x v="2"/>
    <s v="53904Libelle"/>
    <s v="39668Nom"/>
    <x v="11"/>
    <n v="3"/>
    <x v="317"/>
  </r>
  <r>
    <x v="2"/>
    <s v="54341Libelle"/>
    <s v="50982Nom"/>
    <x v="13"/>
    <n v="5.5"/>
    <x v="318"/>
  </r>
  <r>
    <x v="2"/>
    <s v="54480Libelle"/>
    <s v="62822Nom"/>
    <x v="22"/>
    <n v="37"/>
    <x v="319"/>
  </r>
  <r>
    <x v="2"/>
    <s v="54480Libelle"/>
    <s v="62822Nom"/>
    <x v="12"/>
    <n v="0.5"/>
    <x v="319"/>
  </r>
  <r>
    <x v="2"/>
    <s v="54532Libelle"/>
    <s v="99536Nom"/>
    <x v="9"/>
    <n v="19.25"/>
    <x v="320"/>
  </r>
  <r>
    <x v="2"/>
    <s v="54532Libelle"/>
    <s v="99536Nom"/>
    <x v="10"/>
    <n v="82.75"/>
    <x v="320"/>
  </r>
  <r>
    <x v="2"/>
    <s v="5454Libelle"/>
    <s v="70081Nom"/>
    <x v="16"/>
    <n v="13.25"/>
    <x v="321"/>
  </r>
  <r>
    <x v="2"/>
    <s v="5454Libelle"/>
    <s v="70081Nom"/>
    <x v="3"/>
    <n v="9"/>
    <x v="321"/>
  </r>
  <r>
    <x v="2"/>
    <s v="54793Libelle"/>
    <s v="21288Nom"/>
    <x v="6"/>
    <n v="1.5"/>
    <x v="322"/>
  </r>
  <r>
    <x v="2"/>
    <s v="5482Libelle"/>
    <s v="6388Nom"/>
    <x v="1"/>
    <n v="3"/>
    <x v="323"/>
  </r>
  <r>
    <x v="2"/>
    <s v="54859Libelle"/>
    <s v="15357Nom"/>
    <x v="18"/>
    <n v="1.25"/>
    <x v="324"/>
  </r>
  <r>
    <x v="2"/>
    <s v="54859Libelle"/>
    <s v="15357Nom"/>
    <x v="9"/>
    <n v="7.75"/>
    <x v="324"/>
  </r>
  <r>
    <x v="2"/>
    <s v="54944Libelle"/>
    <s v="62822Nom"/>
    <x v="1"/>
    <n v="2.5"/>
    <x v="325"/>
  </r>
  <r>
    <x v="2"/>
    <s v="54944Libelle"/>
    <s v="62822Nom"/>
    <x v="6"/>
    <n v="2.75"/>
    <x v="325"/>
  </r>
  <r>
    <x v="2"/>
    <s v="5502Libelle"/>
    <s v="50982Nom"/>
    <x v="2"/>
    <n v="8.5"/>
    <x v="326"/>
  </r>
  <r>
    <x v="2"/>
    <s v="55194Libelle"/>
    <s v="20435Nom"/>
    <x v="0"/>
    <n v="1.25"/>
    <x v="327"/>
  </r>
  <r>
    <x v="2"/>
    <s v="55194Libelle"/>
    <s v="20435Nom"/>
    <x v="6"/>
    <n v="9.25"/>
    <x v="327"/>
  </r>
  <r>
    <x v="2"/>
    <s v="55194Libelle"/>
    <s v="20435Nom"/>
    <x v="13"/>
    <n v="8.25"/>
    <x v="327"/>
  </r>
  <r>
    <x v="2"/>
    <s v="55280Libelle"/>
    <s v="55445Nom"/>
    <x v="8"/>
    <n v="0.5"/>
    <x v="328"/>
  </r>
  <r>
    <x v="2"/>
    <s v="55280Libelle"/>
    <s v="55445Nom"/>
    <x v="17"/>
    <n v="17"/>
    <x v="328"/>
  </r>
  <r>
    <x v="2"/>
    <s v="55280Libelle"/>
    <s v="55445Nom"/>
    <x v="18"/>
    <n v="19.5"/>
    <x v="328"/>
  </r>
  <r>
    <x v="2"/>
    <s v="55302Libelle"/>
    <s v="70955Nom"/>
    <x v="19"/>
    <n v="3.75"/>
    <x v="329"/>
  </r>
  <r>
    <x v="2"/>
    <s v="55498Libelle"/>
    <s v="78356Nom"/>
    <x v="20"/>
    <n v="11"/>
    <x v="330"/>
  </r>
  <r>
    <x v="2"/>
    <s v="55584Libelle"/>
    <s v="81458Nom"/>
    <x v="14"/>
    <n v="0.25"/>
    <x v="331"/>
  </r>
  <r>
    <x v="2"/>
    <s v="55968Libelle"/>
    <s v="55445Nom"/>
    <x v="10"/>
    <n v="23.25"/>
    <x v="332"/>
  </r>
  <r>
    <x v="2"/>
    <s v="55987Libelle"/>
    <s v="62822Nom"/>
    <x v="3"/>
    <n v="1.5"/>
    <x v="333"/>
  </r>
  <r>
    <x v="2"/>
    <s v="5636Libelle"/>
    <s v="50982Nom"/>
    <x v="18"/>
    <n v="1"/>
    <x v="334"/>
  </r>
  <r>
    <x v="2"/>
    <s v="56530Libelle"/>
    <s v="28930Nom"/>
    <x v="19"/>
    <n v="0.5"/>
    <x v="335"/>
  </r>
  <r>
    <x v="2"/>
    <s v="56536Libelle"/>
    <s v="67526Nom"/>
    <x v="4"/>
    <n v="26.75"/>
    <x v="336"/>
  </r>
  <r>
    <x v="2"/>
    <s v="56536Libelle"/>
    <s v="67526Nom"/>
    <x v="11"/>
    <n v="108"/>
    <x v="336"/>
  </r>
  <r>
    <x v="2"/>
    <s v="56536Libelle"/>
    <s v="67526Nom"/>
    <x v="2"/>
    <n v="19.75"/>
    <x v="336"/>
  </r>
  <r>
    <x v="2"/>
    <s v="56620Libelle"/>
    <s v="62822Nom"/>
    <x v="15"/>
    <n v="16.25"/>
    <x v="337"/>
  </r>
  <r>
    <x v="2"/>
    <s v="56629Libelle"/>
    <s v="15357Nom"/>
    <x v="9"/>
    <n v="0.75"/>
    <x v="338"/>
  </r>
  <r>
    <x v="2"/>
    <s v="56629Libelle"/>
    <s v="15357Nom"/>
    <x v="10"/>
    <n v="17.25"/>
    <x v="338"/>
  </r>
  <r>
    <x v="2"/>
    <s v="56692Libelle"/>
    <s v="62822Nom"/>
    <x v="2"/>
    <n v="0.5"/>
    <x v="339"/>
  </r>
  <r>
    <x v="2"/>
    <s v="56703Libelle"/>
    <s v="65936Nom"/>
    <x v="19"/>
    <n v="0.75"/>
    <x v="340"/>
  </r>
  <r>
    <x v="2"/>
    <s v="56777Libelle"/>
    <s v="55445Nom"/>
    <x v="3"/>
    <n v="15.5"/>
    <x v="341"/>
  </r>
  <r>
    <x v="2"/>
    <s v="56777Libelle"/>
    <s v="55445Nom"/>
    <x v="4"/>
    <n v="2.7"/>
    <x v="341"/>
  </r>
  <r>
    <x v="2"/>
    <s v="56829Libelle"/>
    <s v="84204Nom"/>
    <x v="12"/>
    <n v="20.5"/>
    <x v="342"/>
  </r>
  <r>
    <x v="2"/>
    <s v="57134Libelle"/>
    <s v="6388Nom"/>
    <x v="18"/>
    <n v="32"/>
    <x v="343"/>
  </r>
  <r>
    <x v="2"/>
    <s v="57347Libelle"/>
    <s v="50982Nom"/>
    <x v="19"/>
    <n v="5"/>
    <x v="344"/>
  </r>
  <r>
    <x v="2"/>
    <s v="57630Libelle"/>
    <s v="8153Nom"/>
    <x v="20"/>
    <n v="1.25"/>
    <x v="345"/>
  </r>
  <r>
    <x v="2"/>
    <s v="5764Libelle"/>
    <s v="70081Nom"/>
    <x v="9"/>
    <n v="12.25"/>
    <x v="346"/>
  </r>
  <r>
    <x v="2"/>
    <s v="5764Libelle"/>
    <s v="70081Nom"/>
    <x v="10"/>
    <n v="15.75"/>
    <x v="346"/>
  </r>
  <r>
    <x v="2"/>
    <s v="57852Libelle"/>
    <s v="55445Nom"/>
    <x v="5"/>
    <n v="4"/>
    <x v="347"/>
  </r>
  <r>
    <x v="2"/>
    <s v="57852Libelle"/>
    <s v="55445Nom"/>
    <x v="6"/>
    <n v="0.5"/>
    <x v="347"/>
  </r>
  <r>
    <x v="2"/>
    <s v="57862Libelle"/>
    <s v="20435Nom"/>
    <x v="0"/>
    <n v="1"/>
    <x v="348"/>
  </r>
  <r>
    <x v="2"/>
    <s v="57862Libelle"/>
    <s v="20435Nom"/>
    <x v="1"/>
    <n v="11"/>
    <x v="348"/>
  </r>
  <r>
    <x v="2"/>
    <s v="57862Libelle"/>
    <s v="20435Nom"/>
    <x v="5"/>
    <n v="13.5"/>
    <x v="348"/>
  </r>
  <r>
    <x v="2"/>
    <s v="578Libelle"/>
    <s v="70955Nom"/>
    <x v="9"/>
    <n v="2.25"/>
    <x v="349"/>
  </r>
  <r>
    <x v="2"/>
    <s v="57907Libelle"/>
    <s v="70955Nom"/>
    <x v="9"/>
    <n v="4.75"/>
    <x v="350"/>
  </r>
  <r>
    <x v="2"/>
    <s v="58012Libelle"/>
    <s v="24506Nom"/>
    <x v="5"/>
    <n v="0.25"/>
    <x v="351"/>
  </r>
  <r>
    <x v="2"/>
    <s v="58012Libelle"/>
    <s v="24506Nom"/>
    <x v="13"/>
    <n v="91.5"/>
    <x v="351"/>
  </r>
  <r>
    <x v="2"/>
    <s v="58063Libelle"/>
    <s v="59618Nom"/>
    <x v="14"/>
    <n v="2"/>
    <x v="352"/>
  </r>
  <r>
    <x v="2"/>
    <s v="58063Libelle"/>
    <s v="59618Nom"/>
    <x v="0"/>
    <n v="0.5"/>
    <x v="352"/>
  </r>
  <r>
    <x v="2"/>
    <s v="58152Libelle"/>
    <s v="55445Nom"/>
    <x v="14"/>
    <n v="23.75"/>
    <x v="353"/>
  </r>
  <r>
    <x v="2"/>
    <s v="58152Libelle"/>
    <s v="55445Nom"/>
    <x v="0"/>
    <n v="37"/>
    <x v="353"/>
  </r>
  <r>
    <x v="2"/>
    <s v="58152Libelle"/>
    <s v="55445Nom"/>
    <x v="5"/>
    <n v="2.5"/>
    <x v="353"/>
  </r>
  <r>
    <x v="2"/>
    <s v="58392Libelle"/>
    <s v="24506Nom"/>
    <x v="5"/>
    <n v="10"/>
    <x v="354"/>
  </r>
  <r>
    <x v="2"/>
    <s v="58392Libelle"/>
    <s v="24506Nom"/>
    <x v="6"/>
    <n v="6.5"/>
    <x v="354"/>
  </r>
  <r>
    <x v="2"/>
    <s v="58537Libelle"/>
    <s v="55445Nom"/>
    <x v="15"/>
    <n v="4.5"/>
    <x v="355"/>
  </r>
  <r>
    <x v="2"/>
    <s v="58818Libelle"/>
    <s v="20435Nom"/>
    <x v="14"/>
    <n v="9"/>
    <x v="356"/>
  </r>
  <r>
    <x v="2"/>
    <s v="58834Libelle"/>
    <s v="62822Nom"/>
    <x v="11"/>
    <n v="12.25"/>
    <x v="357"/>
  </r>
  <r>
    <x v="2"/>
    <s v="58834Libelle"/>
    <s v="62822Nom"/>
    <x v="2"/>
    <n v="10"/>
    <x v="357"/>
  </r>
  <r>
    <x v="2"/>
    <s v="59048Libelle"/>
    <s v="20435Nom"/>
    <x v="7"/>
    <n v="6"/>
    <x v="358"/>
  </r>
  <r>
    <x v="2"/>
    <s v="59104Libelle"/>
    <s v="81458Nom"/>
    <x v="8"/>
    <n v="0.5"/>
    <x v="359"/>
  </r>
  <r>
    <x v="2"/>
    <s v="59216Libelle"/>
    <s v="55445Nom"/>
    <x v="3"/>
    <n v="44.75"/>
    <x v="360"/>
  </r>
  <r>
    <x v="2"/>
    <s v="59216Libelle"/>
    <s v="55445Nom"/>
    <x v="4"/>
    <n v="0.5"/>
    <x v="360"/>
  </r>
  <r>
    <x v="2"/>
    <s v="59419Libelle"/>
    <s v="51686Nom"/>
    <x v="2"/>
    <n v="27.75"/>
    <x v="361"/>
  </r>
  <r>
    <x v="2"/>
    <s v="59442Libelle"/>
    <s v="6388Nom"/>
    <x v="1"/>
    <n v="11"/>
    <x v="362"/>
  </r>
  <r>
    <x v="2"/>
    <s v="59442Libelle"/>
    <s v="6388Nom"/>
    <x v="5"/>
    <n v="1"/>
    <x v="362"/>
  </r>
  <r>
    <x v="2"/>
    <s v="59452Libelle"/>
    <s v="55445Nom"/>
    <x v="22"/>
    <n v="9"/>
    <x v="363"/>
  </r>
  <r>
    <x v="2"/>
    <s v="59452Libelle"/>
    <s v="55445Nom"/>
    <x v="12"/>
    <n v="3.5"/>
    <x v="363"/>
  </r>
  <r>
    <x v="2"/>
    <s v="59553Libelle"/>
    <s v="55445Nom"/>
    <x v="8"/>
    <n v="2"/>
    <x v="364"/>
  </r>
  <r>
    <x v="2"/>
    <s v="59553Libelle"/>
    <s v="55445Nom"/>
    <x v="17"/>
    <n v="42"/>
    <x v="364"/>
  </r>
  <r>
    <x v="2"/>
    <s v="59598Libelle"/>
    <s v="46533Nom"/>
    <x v="1"/>
    <n v="13.5"/>
    <x v="365"/>
  </r>
  <r>
    <x v="2"/>
    <s v="59598Libelle"/>
    <s v="46533Nom"/>
    <x v="5"/>
    <n v="2"/>
    <x v="365"/>
  </r>
  <r>
    <x v="2"/>
    <s v="59598Libelle"/>
    <s v="46533Nom"/>
    <x v="6"/>
    <n v="45.5"/>
    <x v="365"/>
  </r>
  <r>
    <x v="2"/>
    <s v="59598Libelle"/>
    <s v="46533Nom"/>
    <x v="13"/>
    <n v="7.5"/>
    <x v="365"/>
  </r>
  <r>
    <x v="2"/>
    <s v="59720Libelle"/>
    <s v="20435Nom"/>
    <x v="5"/>
    <n v="1.25"/>
    <x v="366"/>
  </r>
  <r>
    <x v="2"/>
    <s v="60043Libelle"/>
    <s v="55445Nom"/>
    <x v="13"/>
    <n v="3"/>
    <x v="367"/>
  </r>
  <r>
    <x v="2"/>
    <s v="60092Libelle"/>
    <s v="50982Nom"/>
    <x v="16"/>
    <n v="49.25"/>
    <x v="368"/>
  </r>
  <r>
    <x v="2"/>
    <s v="60200Libelle"/>
    <s v="56349Nom"/>
    <x v="25"/>
    <n v="7"/>
    <x v="369"/>
  </r>
  <r>
    <x v="2"/>
    <s v="60255Libelle"/>
    <s v="65797Nom"/>
    <x v="16"/>
    <n v="48.25"/>
    <x v="370"/>
  </r>
  <r>
    <x v="2"/>
    <s v="60255Libelle"/>
    <s v="65797Nom"/>
    <x v="3"/>
    <n v="9.25"/>
    <x v="370"/>
  </r>
  <r>
    <x v="2"/>
    <s v="60255Libelle"/>
    <s v="65797Nom"/>
    <x v="4"/>
    <n v="87"/>
    <x v="370"/>
  </r>
  <r>
    <x v="2"/>
    <s v="60255Libelle"/>
    <s v="65797Nom"/>
    <x v="11"/>
    <n v="11.25"/>
    <x v="370"/>
  </r>
  <r>
    <x v="2"/>
    <s v="60255Libelle"/>
    <s v="65797Nom"/>
    <x v="24"/>
    <n v="4"/>
    <x v="370"/>
  </r>
  <r>
    <x v="2"/>
    <s v="60255Libelle"/>
    <s v="65797Nom"/>
    <x v="19"/>
    <n v="0.25"/>
    <x v="370"/>
  </r>
  <r>
    <x v="2"/>
    <s v="60255Libelle"/>
    <s v="65797Nom"/>
    <x v="23"/>
    <n v="4.5"/>
    <x v="370"/>
  </r>
  <r>
    <x v="2"/>
    <s v="60255Libelle"/>
    <s v="65797Nom"/>
    <x v="26"/>
    <n v="37"/>
    <x v="370"/>
  </r>
  <r>
    <x v="2"/>
    <s v="60460Libelle"/>
    <s v="50982Nom"/>
    <x v="8"/>
    <n v="33.5"/>
    <x v="371"/>
  </r>
  <r>
    <x v="2"/>
    <s v="60460Libelle"/>
    <s v="50982Nom"/>
    <x v="17"/>
    <n v="26.25"/>
    <x v="371"/>
  </r>
  <r>
    <x v="2"/>
    <s v="60751Libelle"/>
    <s v="15357Nom"/>
    <x v="5"/>
    <n v="3"/>
    <x v="372"/>
  </r>
  <r>
    <x v="2"/>
    <s v="60799Libelle"/>
    <s v="15357Nom"/>
    <x v="5"/>
    <n v="0.5"/>
    <x v="373"/>
  </r>
  <r>
    <x v="2"/>
    <s v="60799Libelle"/>
    <s v="15357Nom"/>
    <x v="6"/>
    <n v="12.75"/>
    <x v="373"/>
  </r>
  <r>
    <x v="2"/>
    <s v="6079Libelle"/>
    <s v="50982Nom"/>
    <x v="4"/>
    <n v="15"/>
    <x v="374"/>
  </r>
  <r>
    <x v="2"/>
    <s v="61156Libelle"/>
    <s v="55060Nom"/>
    <x v="15"/>
    <n v="2"/>
    <x v="375"/>
  </r>
  <r>
    <x v="2"/>
    <s v="61197Libelle"/>
    <s v="24506Nom"/>
    <x v="6"/>
    <n v="6"/>
    <x v="376"/>
  </r>
  <r>
    <x v="2"/>
    <s v="61561Libelle"/>
    <s v="24506Nom"/>
    <x v="5"/>
    <n v="6"/>
    <x v="377"/>
  </r>
  <r>
    <x v="2"/>
    <s v="61561Libelle"/>
    <s v="24506Nom"/>
    <x v="6"/>
    <n v="3.25"/>
    <x v="377"/>
  </r>
  <r>
    <x v="2"/>
    <s v="61585Libelle"/>
    <s v="84333Nom"/>
    <x v="7"/>
    <n v="5"/>
    <x v="378"/>
  </r>
  <r>
    <x v="2"/>
    <s v="61608Libelle"/>
    <s v="1995Nom"/>
    <x v="20"/>
    <n v="4"/>
    <x v="379"/>
  </r>
  <r>
    <x v="2"/>
    <s v="61664Libelle"/>
    <s v="15357Nom"/>
    <x v="4"/>
    <n v="32.25"/>
    <x v="380"/>
  </r>
  <r>
    <x v="2"/>
    <s v="61877Libelle"/>
    <s v="37761Nom"/>
    <x v="17"/>
    <n v="6.5"/>
    <x v="381"/>
  </r>
  <r>
    <x v="2"/>
    <s v="61877Libelle"/>
    <s v="37761Nom"/>
    <x v="18"/>
    <n v="5"/>
    <x v="381"/>
  </r>
  <r>
    <x v="2"/>
    <s v="61942Libelle"/>
    <s v="28321Nom"/>
    <x v="11"/>
    <n v="14.25"/>
    <x v="382"/>
  </r>
  <r>
    <x v="2"/>
    <s v="62478Libelle"/>
    <s v="84333Nom"/>
    <x v="5"/>
    <n v="1"/>
    <x v="383"/>
  </r>
  <r>
    <x v="2"/>
    <s v="62487Libelle"/>
    <s v="85064Nom"/>
    <x v="19"/>
    <n v="6"/>
    <x v="384"/>
  </r>
  <r>
    <x v="2"/>
    <s v="62574Libelle"/>
    <s v="41312Nom"/>
    <x v="8"/>
    <n v="2.25"/>
    <x v="385"/>
  </r>
  <r>
    <x v="2"/>
    <s v="63091Libelle"/>
    <s v="84333Nom"/>
    <x v="17"/>
    <n v="3.5"/>
    <x v="386"/>
  </r>
  <r>
    <x v="2"/>
    <s v="63205Libelle"/>
    <s v="37761Nom"/>
    <x v="13"/>
    <n v="0.75"/>
    <x v="387"/>
  </r>
  <r>
    <x v="2"/>
    <s v="63483Libelle"/>
    <s v="55445Nom"/>
    <x v="4"/>
    <n v="21"/>
    <x v="388"/>
  </r>
  <r>
    <x v="2"/>
    <s v="63558Libelle"/>
    <s v="50982Nom"/>
    <x v="15"/>
    <n v="9"/>
    <x v="389"/>
  </r>
  <r>
    <x v="2"/>
    <s v="63655Libelle"/>
    <s v="45633Nom"/>
    <x v="6"/>
    <n v="0.5"/>
    <x v="390"/>
  </r>
  <r>
    <x v="2"/>
    <s v="63655Libelle"/>
    <s v="45633Nom"/>
    <x v="15"/>
    <n v="0.5"/>
    <x v="390"/>
  </r>
  <r>
    <x v="2"/>
    <s v="63819Libelle"/>
    <s v="81458Nom"/>
    <x v="4"/>
    <n v="11.5"/>
    <x v="391"/>
  </r>
  <r>
    <x v="2"/>
    <s v="63878Libelle"/>
    <s v="50982Nom"/>
    <x v="12"/>
    <n v="1.5"/>
    <x v="392"/>
  </r>
  <r>
    <x v="2"/>
    <s v="63884Libelle"/>
    <s v="55445Nom"/>
    <x v="9"/>
    <n v="1"/>
    <x v="393"/>
  </r>
  <r>
    <x v="2"/>
    <s v="63884Libelle"/>
    <s v="55445Nom"/>
    <x v="10"/>
    <n v="0.5"/>
    <x v="393"/>
  </r>
  <r>
    <x v="2"/>
    <s v="63884Libelle"/>
    <s v="55445Nom"/>
    <x v="22"/>
    <n v="35"/>
    <x v="393"/>
  </r>
  <r>
    <x v="2"/>
    <s v="63895Libelle"/>
    <s v="15357Nom"/>
    <x v="14"/>
    <n v="0.25"/>
    <x v="394"/>
  </r>
  <r>
    <x v="2"/>
    <s v="63895Libelle"/>
    <s v="15357Nom"/>
    <x v="1"/>
    <n v="4"/>
    <x v="394"/>
  </r>
  <r>
    <x v="2"/>
    <s v="64144Libelle"/>
    <s v="62822Nom"/>
    <x v="13"/>
    <n v="28.25"/>
    <x v="395"/>
  </r>
  <r>
    <x v="2"/>
    <s v="64259Libelle"/>
    <s v="62822Nom"/>
    <x v="2"/>
    <n v="15.25"/>
    <x v="396"/>
  </r>
  <r>
    <x v="2"/>
    <s v="6431Libelle"/>
    <s v="50982Nom"/>
    <x v="18"/>
    <n v="1"/>
    <x v="397"/>
  </r>
  <r>
    <x v="2"/>
    <s v="64330Libelle"/>
    <s v="56716Nom"/>
    <x v="20"/>
    <n v="4"/>
    <x v="398"/>
  </r>
  <r>
    <x v="2"/>
    <s v="64476Libelle"/>
    <s v="15357Nom"/>
    <x v="11"/>
    <n v="5.25"/>
    <x v="399"/>
  </r>
  <r>
    <x v="2"/>
    <s v="64622Libelle"/>
    <s v="82371Nom"/>
    <x v="4"/>
    <n v="0.75"/>
    <x v="400"/>
  </r>
  <r>
    <x v="2"/>
    <s v="64671Libelle"/>
    <s v="83489Nom"/>
    <x v="0"/>
    <n v="273.5"/>
    <x v="0"/>
  </r>
  <r>
    <x v="2"/>
    <s v="64671Libelle"/>
    <s v="83489Nom"/>
    <x v="1"/>
    <n v="448"/>
    <x v="0"/>
  </r>
  <r>
    <x v="2"/>
    <s v="64671Libelle"/>
    <s v="83489Nom"/>
    <x v="5"/>
    <n v="92"/>
    <x v="0"/>
  </r>
  <r>
    <x v="2"/>
    <s v="64671Libelle"/>
    <s v="83489Nom"/>
    <x v="6"/>
    <n v="32"/>
    <x v="0"/>
  </r>
  <r>
    <x v="2"/>
    <s v="64671Libelle"/>
    <s v="83489Nom"/>
    <x v="13"/>
    <n v="97"/>
    <x v="0"/>
  </r>
  <r>
    <x v="2"/>
    <s v="64727Libelle"/>
    <s v="59618Nom"/>
    <x v="16"/>
    <n v="2.5"/>
    <x v="401"/>
  </r>
  <r>
    <x v="2"/>
    <s v="64738Libelle"/>
    <s v="55445Nom"/>
    <x v="15"/>
    <n v="4.5"/>
    <x v="402"/>
  </r>
  <r>
    <x v="2"/>
    <s v="64770Libelle"/>
    <s v="6388Nom"/>
    <x v="19"/>
    <n v="23.75"/>
    <x v="403"/>
  </r>
  <r>
    <x v="2"/>
    <s v="64770Libelle"/>
    <s v="6388Nom"/>
    <x v="18"/>
    <n v="10.75"/>
    <x v="403"/>
  </r>
  <r>
    <x v="2"/>
    <s v="64911Libelle"/>
    <s v="6388Nom"/>
    <x v="5"/>
    <n v="7.5"/>
    <x v="404"/>
  </r>
  <r>
    <x v="2"/>
    <s v="64911Libelle"/>
    <s v="6388Nom"/>
    <x v="15"/>
    <n v="8.25"/>
    <x v="404"/>
  </r>
  <r>
    <x v="2"/>
    <s v="64930Libelle"/>
    <s v="35860Nom"/>
    <x v="8"/>
    <n v="1.5"/>
    <x v="405"/>
  </r>
  <r>
    <x v="2"/>
    <s v="64930Libelle"/>
    <s v="35860Nom"/>
    <x v="17"/>
    <n v="1"/>
    <x v="405"/>
  </r>
  <r>
    <x v="2"/>
    <s v="64972Libelle"/>
    <s v="21288Nom"/>
    <x v="6"/>
    <n v="3.25"/>
    <x v="406"/>
  </r>
  <r>
    <x v="2"/>
    <s v="64980Libelle"/>
    <s v="32990Nom"/>
    <x v="13"/>
    <n v="1.5"/>
    <x v="407"/>
  </r>
  <r>
    <x v="2"/>
    <s v="65123Libelle"/>
    <s v="44171Nom"/>
    <x v="4"/>
    <n v="4.5"/>
    <x v="408"/>
  </r>
  <r>
    <x v="2"/>
    <s v="65123Libelle"/>
    <s v="44171Nom"/>
    <x v="11"/>
    <n v="15"/>
    <x v="408"/>
  </r>
  <r>
    <x v="2"/>
    <s v="65123Libelle"/>
    <s v="44171Nom"/>
    <x v="2"/>
    <n v="1.5"/>
    <x v="408"/>
  </r>
  <r>
    <x v="2"/>
    <s v="6525Libelle"/>
    <s v="33394Nom"/>
    <x v="0"/>
    <n v="0.5"/>
    <x v="409"/>
  </r>
  <r>
    <x v="2"/>
    <s v="6525Libelle"/>
    <s v="33394Nom"/>
    <x v="1"/>
    <n v="6.25"/>
    <x v="409"/>
  </r>
  <r>
    <x v="2"/>
    <s v="6525Libelle"/>
    <s v="33394Nom"/>
    <x v="6"/>
    <n v="18.25"/>
    <x v="409"/>
  </r>
  <r>
    <x v="2"/>
    <s v="6525Libelle"/>
    <s v="33394Nom"/>
    <x v="13"/>
    <n v="9.25"/>
    <x v="409"/>
  </r>
  <r>
    <x v="2"/>
    <s v="65394Libelle"/>
    <s v="15357Nom"/>
    <x v="9"/>
    <n v="3.5"/>
    <x v="410"/>
  </r>
  <r>
    <x v="2"/>
    <s v="65403Libelle"/>
    <s v="84333Nom"/>
    <x v="20"/>
    <n v="27.25"/>
    <x v="411"/>
  </r>
  <r>
    <x v="2"/>
    <s v="65403Libelle"/>
    <s v="84333Nom"/>
    <x v="19"/>
    <n v="36"/>
    <x v="411"/>
  </r>
  <r>
    <x v="2"/>
    <s v="65403Libelle"/>
    <s v="84333Nom"/>
    <x v="7"/>
    <n v="24"/>
    <x v="411"/>
  </r>
  <r>
    <x v="2"/>
    <s v="65403Libelle"/>
    <s v="84333Nom"/>
    <x v="8"/>
    <n v="32.25"/>
    <x v="411"/>
  </r>
  <r>
    <x v="2"/>
    <s v="65888Libelle"/>
    <s v="56716Nom"/>
    <x v="8"/>
    <n v="2.75"/>
    <x v="412"/>
  </r>
  <r>
    <x v="2"/>
    <s v="65898Libelle"/>
    <s v="62822Nom"/>
    <x v="14"/>
    <n v="7"/>
    <x v="413"/>
  </r>
  <r>
    <x v="2"/>
    <s v="65971Libelle"/>
    <s v="64941Nom"/>
    <x v="0"/>
    <n v="0.25"/>
    <x v="414"/>
  </r>
  <r>
    <x v="2"/>
    <s v="65971Libelle"/>
    <s v="64941Nom"/>
    <x v="5"/>
    <n v="23.75"/>
    <x v="414"/>
  </r>
  <r>
    <x v="2"/>
    <s v="66065Libelle"/>
    <s v="84333Nom"/>
    <x v="13"/>
    <n v="7.75"/>
    <x v="415"/>
  </r>
  <r>
    <x v="2"/>
    <s v="66140Libelle"/>
    <s v="62822Nom"/>
    <x v="8"/>
    <n v="2.5"/>
    <x v="416"/>
  </r>
  <r>
    <x v="2"/>
    <s v="66282Libelle"/>
    <s v="6007Nom"/>
    <x v="18"/>
    <n v="62.75"/>
    <x v="417"/>
  </r>
  <r>
    <x v="2"/>
    <s v="66282Libelle"/>
    <s v="6007Nom"/>
    <x v="9"/>
    <n v="425.5"/>
    <x v="417"/>
  </r>
  <r>
    <x v="2"/>
    <s v="66282Libelle"/>
    <s v="6007Nom"/>
    <x v="10"/>
    <n v="53"/>
    <x v="417"/>
  </r>
  <r>
    <x v="2"/>
    <s v="66282Libelle"/>
    <s v="6007Nom"/>
    <x v="22"/>
    <n v="126.75"/>
    <x v="417"/>
  </r>
  <r>
    <x v="2"/>
    <s v="66282Libelle"/>
    <s v="6007Nom"/>
    <x v="12"/>
    <n v="85.5"/>
    <x v="417"/>
  </r>
  <r>
    <x v="2"/>
    <s v="66282Libelle"/>
    <s v="6007Nom"/>
    <x v="14"/>
    <n v="111.5"/>
    <x v="417"/>
  </r>
  <r>
    <x v="2"/>
    <s v="66288Libelle"/>
    <s v="45340Nom"/>
    <x v="12"/>
    <n v="2.25"/>
    <x v="418"/>
  </r>
  <r>
    <x v="2"/>
    <s v="66443Libelle"/>
    <s v="77001Nom"/>
    <x v="11"/>
    <n v="12"/>
    <x v="419"/>
  </r>
  <r>
    <x v="2"/>
    <s v="66443Libelle"/>
    <s v="77001Nom"/>
    <x v="2"/>
    <n v="6.75"/>
    <x v="419"/>
  </r>
  <r>
    <x v="2"/>
    <s v="66443Libelle"/>
    <s v="77001Nom"/>
    <x v="10"/>
    <n v="2"/>
    <x v="419"/>
  </r>
  <r>
    <x v="2"/>
    <s v="66568Libelle"/>
    <s v="50982Nom"/>
    <x v="19"/>
    <n v="5.5"/>
    <x v="420"/>
  </r>
  <r>
    <x v="2"/>
    <s v="66601Libelle"/>
    <s v="55445Nom"/>
    <x v="12"/>
    <n v="8.75"/>
    <x v="421"/>
  </r>
  <r>
    <x v="2"/>
    <s v="66601Libelle"/>
    <s v="55445Nom"/>
    <x v="14"/>
    <n v="12.75"/>
    <x v="421"/>
  </r>
  <r>
    <x v="2"/>
    <s v="6664Libelle"/>
    <s v="55445Nom"/>
    <x v="15"/>
    <n v="3.25"/>
    <x v="422"/>
  </r>
  <r>
    <x v="2"/>
    <s v="66841Libelle"/>
    <s v="6388Nom"/>
    <x v="1"/>
    <n v="2"/>
    <x v="423"/>
  </r>
  <r>
    <x v="2"/>
    <s v="66988Libelle"/>
    <s v="38613Nom"/>
    <x v="19"/>
    <n v="6"/>
    <x v="424"/>
  </r>
  <r>
    <x v="2"/>
    <s v="66988Libelle"/>
    <s v="38613Nom"/>
    <x v="23"/>
    <n v="1"/>
    <x v="424"/>
  </r>
  <r>
    <x v="2"/>
    <s v="66988Libelle"/>
    <s v="38613Nom"/>
    <x v="7"/>
    <n v="17"/>
    <x v="424"/>
  </r>
  <r>
    <x v="2"/>
    <s v="66988Libelle"/>
    <s v="38613Nom"/>
    <x v="10"/>
    <n v="1.5"/>
    <x v="424"/>
  </r>
  <r>
    <x v="2"/>
    <s v="67053Libelle"/>
    <s v="84333Nom"/>
    <x v="19"/>
    <n v="2.75"/>
    <x v="425"/>
  </r>
  <r>
    <x v="2"/>
    <s v="67053Libelle"/>
    <s v="84333Nom"/>
    <x v="7"/>
    <n v="3.25"/>
    <x v="425"/>
  </r>
  <r>
    <x v="2"/>
    <s v="67156Libelle"/>
    <s v="62822Nom"/>
    <x v="20"/>
    <n v="35"/>
    <x v="426"/>
  </r>
  <r>
    <x v="2"/>
    <s v="67265Libelle"/>
    <s v="38613Nom"/>
    <x v="7"/>
    <n v="1.5"/>
    <x v="427"/>
  </r>
  <r>
    <x v="2"/>
    <s v="6741Libelle"/>
    <s v="62822Nom"/>
    <x v="3"/>
    <n v="5.25"/>
    <x v="428"/>
  </r>
  <r>
    <x v="2"/>
    <s v="6741Libelle"/>
    <s v="62822Nom"/>
    <x v="11"/>
    <n v="43.75"/>
    <x v="428"/>
  </r>
  <r>
    <x v="2"/>
    <s v="6741Libelle"/>
    <s v="62822Nom"/>
    <x v="2"/>
    <n v="3.5"/>
    <x v="428"/>
  </r>
  <r>
    <x v="2"/>
    <s v="67531Libelle"/>
    <s v="15357Nom"/>
    <x v="24"/>
    <n v="1"/>
    <x v="429"/>
  </r>
  <r>
    <x v="2"/>
    <s v="67531Libelle"/>
    <s v="15357Nom"/>
    <x v="20"/>
    <n v="21.25"/>
    <x v="429"/>
  </r>
  <r>
    <x v="2"/>
    <s v="67724Libelle"/>
    <s v="43537Nom"/>
    <x v="2"/>
    <n v="20"/>
    <x v="430"/>
  </r>
  <r>
    <x v="2"/>
    <s v="67766Libelle"/>
    <s v="89288Nom"/>
    <x v="2"/>
    <n v="13.25"/>
    <x v="431"/>
  </r>
  <r>
    <x v="2"/>
    <s v="67822Libelle"/>
    <s v="3975Nom"/>
    <x v="10"/>
    <n v="7"/>
    <x v="432"/>
  </r>
  <r>
    <x v="2"/>
    <s v="67844Libelle"/>
    <s v="62822Nom"/>
    <x v="22"/>
    <n v="36.75"/>
    <x v="433"/>
  </r>
  <r>
    <x v="2"/>
    <s v="67844Libelle"/>
    <s v="62822Nom"/>
    <x v="12"/>
    <n v="40"/>
    <x v="433"/>
  </r>
  <r>
    <x v="2"/>
    <s v="67844Libelle"/>
    <s v="62822Nom"/>
    <x v="14"/>
    <n v="12.5"/>
    <x v="433"/>
  </r>
  <r>
    <x v="2"/>
    <s v="67921Libelle"/>
    <s v="55060Nom"/>
    <x v="13"/>
    <n v="2.75"/>
    <x v="434"/>
  </r>
  <r>
    <x v="2"/>
    <s v="67921Libelle"/>
    <s v="55060Nom"/>
    <x v="15"/>
    <n v="48"/>
    <x v="434"/>
  </r>
  <r>
    <x v="2"/>
    <s v="67921Libelle"/>
    <s v="55060Nom"/>
    <x v="25"/>
    <n v="139"/>
    <x v="434"/>
  </r>
  <r>
    <x v="2"/>
    <s v="68114Libelle"/>
    <s v="62822Nom"/>
    <x v="8"/>
    <n v="14"/>
    <x v="435"/>
  </r>
  <r>
    <x v="2"/>
    <s v="68114Libelle"/>
    <s v="62822Nom"/>
    <x v="17"/>
    <n v="3.5"/>
    <x v="435"/>
  </r>
  <r>
    <x v="2"/>
    <s v="68414Libelle"/>
    <s v="62822Nom"/>
    <x v="22"/>
    <n v="2.75"/>
    <x v="436"/>
  </r>
  <r>
    <x v="2"/>
    <s v="68419Libelle"/>
    <s v="15357Nom"/>
    <x v="18"/>
    <n v="3.5"/>
    <x v="437"/>
  </r>
  <r>
    <x v="2"/>
    <s v="68514Libelle"/>
    <s v="50982Nom"/>
    <x v="0"/>
    <n v="2.5"/>
    <x v="438"/>
  </r>
  <r>
    <x v="2"/>
    <s v="68530Libelle"/>
    <s v="62822Nom"/>
    <x v="13"/>
    <n v="11.5"/>
    <x v="439"/>
  </r>
  <r>
    <x v="2"/>
    <s v="68607Libelle"/>
    <s v="55445Nom"/>
    <x v="22"/>
    <n v="13"/>
    <x v="440"/>
  </r>
  <r>
    <x v="2"/>
    <s v="68607Libelle"/>
    <s v="55445Nom"/>
    <x v="12"/>
    <n v="1.25"/>
    <x v="440"/>
  </r>
  <r>
    <x v="2"/>
    <s v="68712Libelle"/>
    <s v="39433Nom"/>
    <x v="2"/>
    <n v="0.25"/>
    <x v="441"/>
  </r>
  <r>
    <x v="2"/>
    <s v="68964Libelle"/>
    <s v="50982Nom"/>
    <x v="26"/>
    <n v="42.5"/>
    <x v="442"/>
  </r>
  <r>
    <x v="2"/>
    <s v="68964Libelle"/>
    <s v="50982Nom"/>
    <x v="7"/>
    <n v="3"/>
    <x v="442"/>
  </r>
  <r>
    <x v="2"/>
    <s v="69348Libelle"/>
    <s v="50982Nom"/>
    <x v="4"/>
    <n v="4.5"/>
    <x v="443"/>
  </r>
  <r>
    <x v="2"/>
    <s v="69357Libelle"/>
    <s v="59640Nom"/>
    <x v="18"/>
    <n v="9.5"/>
    <x v="444"/>
  </r>
  <r>
    <x v="2"/>
    <s v="69430Libelle"/>
    <s v="42816Nom"/>
    <x v="6"/>
    <n v="8.5"/>
    <x v="445"/>
  </r>
  <r>
    <x v="2"/>
    <s v="69430Libelle"/>
    <s v="42816Nom"/>
    <x v="13"/>
    <n v="4"/>
    <x v="445"/>
  </r>
  <r>
    <x v="2"/>
    <s v="695Libelle"/>
    <s v="55445Nom"/>
    <x v="9"/>
    <n v="45"/>
    <x v="446"/>
  </r>
  <r>
    <x v="2"/>
    <s v="69612Libelle"/>
    <s v="50982Nom"/>
    <x v="22"/>
    <n v="14"/>
    <x v="447"/>
  </r>
  <r>
    <x v="2"/>
    <s v="69612Libelle"/>
    <s v="50982Nom"/>
    <x v="12"/>
    <n v="16"/>
    <x v="447"/>
  </r>
  <r>
    <x v="2"/>
    <s v="69688Libelle"/>
    <s v="41875Nom"/>
    <x v="10"/>
    <n v="26.75"/>
    <x v="448"/>
  </r>
  <r>
    <x v="2"/>
    <s v="69688Libelle"/>
    <s v="41875Nom"/>
    <x v="22"/>
    <n v="4"/>
    <x v="448"/>
  </r>
  <r>
    <x v="2"/>
    <s v="69688Libelle"/>
    <s v="41875Nom"/>
    <x v="14"/>
    <n v="128"/>
    <x v="448"/>
  </r>
  <r>
    <x v="2"/>
    <s v="69784Libelle"/>
    <s v="37515Nom"/>
    <x v="6"/>
    <n v="1.75"/>
    <x v="449"/>
  </r>
  <r>
    <x v="2"/>
    <s v="69784Libelle"/>
    <s v="37515Nom"/>
    <x v="13"/>
    <n v="5"/>
    <x v="449"/>
  </r>
  <r>
    <x v="2"/>
    <s v="69993Libelle"/>
    <s v="50982Nom"/>
    <x v="5"/>
    <n v="0.25"/>
    <x v="450"/>
  </r>
  <r>
    <x v="2"/>
    <s v="69993Libelle"/>
    <s v="50982Nom"/>
    <x v="6"/>
    <n v="2.5"/>
    <x v="450"/>
  </r>
  <r>
    <x v="2"/>
    <s v="70064Libelle"/>
    <s v="55445Nom"/>
    <x v="3"/>
    <n v="10.25"/>
    <x v="451"/>
  </r>
  <r>
    <x v="2"/>
    <s v="70186Libelle"/>
    <s v="84333Nom"/>
    <x v="17"/>
    <n v="14.5"/>
    <x v="452"/>
  </r>
  <r>
    <x v="2"/>
    <s v="70186Libelle"/>
    <s v="84333Nom"/>
    <x v="18"/>
    <n v="14.75"/>
    <x v="452"/>
  </r>
  <r>
    <x v="2"/>
    <s v="70320Libelle"/>
    <s v="55445Nom"/>
    <x v="8"/>
    <n v="4.5"/>
    <x v="453"/>
  </r>
  <r>
    <x v="2"/>
    <s v="70333Libelle"/>
    <s v="36112Nom"/>
    <x v="13"/>
    <n v="88.75"/>
    <x v="454"/>
  </r>
  <r>
    <x v="2"/>
    <s v="70333Libelle"/>
    <s v="36112Nom"/>
    <x v="15"/>
    <n v="14.75"/>
    <x v="454"/>
  </r>
  <r>
    <x v="2"/>
    <s v="70333Libelle"/>
    <s v="36112Nom"/>
    <x v="25"/>
    <n v="7.5"/>
    <x v="454"/>
  </r>
  <r>
    <x v="2"/>
    <s v="70675Libelle"/>
    <s v="6388Nom"/>
    <x v="13"/>
    <n v="6.5"/>
    <x v="455"/>
  </r>
  <r>
    <x v="2"/>
    <s v="70853Libelle"/>
    <s v="81458Nom"/>
    <x v="5"/>
    <n v="1"/>
    <x v="456"/>
  </r>
  <r>
    <x v="2"/>
    <s v="70868Libelle"/>
    <s v="1566Nom"/>
    <x v="4"/>
    <n v="11.5"/>
    <x v="457"/>
  </r>
  <r>
    <x v="2"/>
    <s v="71195Libelle"/>
    <s v="15357Nom"/>
    <x v="19"/>
    <n v="5.5"/>
    <x v="458"/>
  </r>
  <r>
    <x v="2"/>
    <s v="71401Libelle"/>
    <s v="55445Nom"/>
    <x v="22"/>
    <n v="7.75"/>
    <x v="459"/>
  </r>
  <r>
    <x v="2"/>
    <s v="71631Libelle"/>
    <s v="59208Nom"/>
    <x v="3"/>
    <n v="11"/>
    <x v="460"/>
  </r>
  <r>
    <x v="2"/>
    <s v="71631Libelle"/>
    <s v="59208Nom"/>
    <x v="4"/>
    <n v="8.25"/>
    <x v="460"/>
  </r>
  <r>
    <x v="2"/>
    <s v="71923Libelle"/>
    <s v="55445Nom"/>
    <x v="17"/>
    <n v="3"/>
    <x v="461"/>
  </r>
  <r>
    <x v="2"/>
    <s v="72410Libelle"/>
    <s v="84333Nom"/>
    <x v="15"/>
    <n v="5.5"/>
    <x v="462"/>
  </r>
  <r>
    <x v="2"/>
    <s v="72456Libelle"/>
    <s v="24506Nom"/>
    <x v="15"/>
    <n v="1.5"/>
    <x v="463"/>
  </r>
  <r>
    <x v="2"/>
    <s v="7262Libelle"/>
    <s v="55445Nom"/>
    <x v="0"/>
    <n v="8.5"/>
    <x v="464"/>
  </r>
  <r>
    <x v="2"/>
    <s v="7262Libelle"/>
    <s v="55445Nom"/>
    <x v="1"/>
    <n v="248.5"/>
    <x v="464"/>
  </r>
  <r>
    <x v="2"/>
    <s v="7262Libelle"/>
    <s v="55445Nom"/>
    <x v="5"/>
    <n v="133.5"/>
    <x v="464"/>
  </r>
  <r>
    <x v="2"/>
    <s v="7262Libelle"/>
    <s v="55445Nom"/>
    <x v="6"/>
    <n v="6.5"/>
    <x v="464"/>
  </r>
  <r>
    <x v="2"/>
    <s v="72713Libelle"/>
    <s v="17735Nom"/>
    <x v="20"/>
    <n v="9.25"/>
    <x v="465"/>
  </r>
  <r>
    <x v="2"/>
    <s v="72713Libelle"/>
    <s v="17735Nom"/>
    <x v="19"/>
    <n v="47.25"/>
    <x v="465"/>
  </r>
  <r>
    <x v="2"/>
    <s v="72713Libelle"/>
    <s v="17735Nom"/>
    <x v="23"/>
    <n v="9"/>
    <x v="465"/>
  </r>
  <r>
    <x v="2"/>
    <s v="72735Libelle"/>
    <s v="62822Nom"/>
    <x v="19"/>
    <n v="4.5"/>
    <x v="466"/>
  </r>
  <r>
    <x v="2"/>
    <s v="72962Libelle"/>
    <s v="55445Nom"/>
    <x v="4"/>
    <n v="5.25"/>
    <x v="467"/>
  </r>
  <r>
    <x v="2"/>
    <s v="73441Libelle"/>
    <s v="50982Nom"/>
    <x v="24"/>
    <n v="16"/>
    <x v="468"/>
  </r>
  <r>
    <x v="2"/>
    <s v="7354Libelle"/>
    <s v="55445Nom"/>
    <x v="22"/>
    <n v="0.25"/>
    <x v="469"/>
  </r>
  <r>
    <x v="2"/>
    <s v="7354Libelle"/>
    <s v="55445Nom"/>
    <x v="12"/>
    <n v="1"/>
    <x v="469"/>
  </r>
  <r>
    <x v="2"/>
    <s v="73608Libelle"/>
    <s v="52322Nom"/>
    <x v="20"/>
    <n v="117.25"/>
    <x v="470"/>
  </r>
  <r>
    <x v="2"/>
    <s v="73608Libelle"/>
    <s v="52322Nom"/>
    <x v="19"/>
    <n v="2"/>
    <x v="470"/>
  </r>
  <r>
    <x v="2"/>
    <s v="73608Libelle"/>
    <s v="52322Nom"/>
    <x v="23"/>
    <n v="3.5"/>
    <x v="470"/>
  </r>
  <r>
    <x v="2"/>
    <s v="73608Libelle"/>
    <s v="52322Nom"/>
    <x v="26"/>
    <n v="23.5"/>
    <x v="470"/>
  </r>
  <r>
    <x v="2"/>
    <s v="73608Libelle"/>
    <s v="52322Nom"/>
    <x v="7"/>
    <n v="1.25"/>
    <x v="470"/>
  </r>
  <r>
    <x v="2"/>
    <s v="73799Libelle"/>
    <s v="87147Nom"/>
    <x v="4"/>
    <n v="22.75"/>
    <x v="471"/>
  </r>
  <r>
    <x v="2"/>
    <s v="73831Libelle"/>
    <s v="77481Nom"/>
    <x v="4"/>
    <n v="14.5"/>
    <x v="472"/>
  </r>
  <r>
    <x v="2"/>
    <s v="73831Libelle"/>
    <s v="77481Nom"/>
    <x v="11"/>
    <n v="18.75"/>
    <x v="472"/>
  </r>
  <r>
    <x v="2"/>
    <s v="73952Libelle"/>
    <s v="24506Nom"/>
    <x v="26"/>
    <n v="25"/>
    <x v="473"/>
  </r>
  <r>
    <x v="2"/>
    <s v="73952Libelle"/>
    <s v="24506Nom"/>
    <x v="7"/>
    <n v="51.75"/>
    <x v="473"/>
  </r>
  <r>
    <x v="2"/>
    <s v="73952Libelle"/>
    <s v="24506Nom"/>
    <x v="8"/>
    <n v="22"/>
    <x v="473"/>
  </r>
  <r>
    <x v="2"/>
    <s v="74370Libelle"/>
    <s v="42816Nom"/>
    <x v="13"/>
    <n v="11.25"/>
    <x v="474"/>
  </r>
  <r>
    <x v="2"/>
    <s v="7438Libelle"/>
    <s v="15357Nom"/>
    <x v="18"/>
    <n v="31.5"/>
    <x v="475"/>
  </r>
  <r>
    <x v="2"/>
    <s v="74438Libelle"/>
    <s v="62822Nom"/>
    <x v="8"/>
    <n v="0.5"/>
    <x v="476"/>
  </r>
  <r>
    <x v="2"/>
    <s v="74631Libelle"/>
    <s v="55445Nom"/>
    <x v="6"/>
    <n v="15.25"/>
    <x v="477"/>
  </r>
  <r>
    <x v="2"/>
    <s v="74722Libelle"/>
    <s v="24506Nom"/>
    <x v="5"/>
    <n v="5.75"/>
    <x v="478"/>
  </r>
  <r>
    <x v="2"/>
    <s v="7475Libelle"/>
    <s v="84333Nom"/>
    <x v="13"/>
    <n v="29.75"/>
    <x v="479"/>
  </r>
  <r>
    <x v="2"/>
    <s v="7475Libelle"/>
    <s v="84333Nom"/>
    <x v="15"/>
    <n v="4"/>
    <x v="479"/>
  </r>
  <r>
    <x v="2"/>
    <s v="74814Libelle"/>
    <s v="29428Nom"/>
    <x v="1"/>
    <n v="1.5"/>
    <x v="480"/>
  </r>
  <r>
    <x v="2"/>
    <s v="74825Libelle"/>
    <s v="62822Nom"/>
    <x v="4"/>
    <n v="7.75"/>
    <x v="481"/>
  </r>
  <r>
    <x v="2"/>
    <s v="74825Libelle"/>
    <s v="62822Nom"/>
    <x v="11"/>
    <n v="16.25"/>
    <x v="481"/>
  </r>
  <r>
    <x v="2"/>
    <s v="74864Libelle"/>
    <s v="51686Nom"/>
    <x v="1"/>
    <n v="8"/>
    <x v="482"/>
  </r>
  <r>
    <x v="2"/>
    <s v="74864Libelle"/>
    <s v="51686Nom"/>
    <x v="6"/>
    <n v="6"/>
    <x v="482"/>
  </r>
  <r>
    <x v="2"/>
    <s v="74871Libelle"/>
    <s v="62822Nom"/>
    <x v="9"/>
    <n v="2"/>
    <x v="483"/>
  </r>
  <r>
    <x v="2"/>
    <s v="74871Libelle"/>
    <s v="62822Nom"/>
    <x v="10"/>
    <n v="14"/>
    <x v="483"/>
  </r>
  <r>
    <x v="2"/>
    <s v="74871Libelle"/>
    <s v="62822Nom"/>
    <x v="12"/>
    <n v="151.75"/>
    <x v="483"/>
  </r>
  <r>
    <x v="2"/>
    <s v="74871Libelle"/>
    <s v="62822Nom"/>
    <x v="14"/>
    <n v="89"/>
    <x v="483"/>
  </r>
  <r>
    <x v="2"/>
    <s v="75058Libelle"/>
    <s v="50982Nom"/>
    <x v="2"/>
    <n v="2"/>
    <x v="484"/>
  </r>
  <r>
    <x v="2"/>
    <s v="75058Libelle"/>
    <s v="50982Nom"/>
    <x v="24"/>
    <n v="18.5"/>
    <x v="484"/>
  </r>
  <r>
    <x v="2"/>
    <s v="75691Libelle"/>
    <s v="84333Nom"/>
    <x v="13"/>
    <n v="2.5"/>
    <x v="485"/>
  </r>
  <r>
    <x v="2"/>
    <s v="75742Libelle"/>
    <s v="50982Nom"/>
    <x v="4"/>
    <n v="31.75"/>
    <x v="486"/>
  </r>
  <r>
    <x v="2"/>
    <s v="75805Libelle"/>
    <s v="50982Nom"/>
    <x v="22"/>
    <n v="9.5"/>
    <x v="487"/>
  </r>
  <r>
    <x v="2"/>
    <s v="76297Libelle"/>
    <s v="81458Nom"/>
    <x v="2"/>
    <n v="2.25"/>
    <x v="488"/>
  </r>
  <r>
    <x v="2"/>
    <s v="76326Libelle"/>
    <s v="50982Nom"/>
    <x v="19"/>
    <n v="2"/>
    <x v="489"/>
  </r>
  <r>
    <x v="2"/>
    <s v="76426Libelle"/>
    <s v="15357Nom"/>
    <x v="22"/>
    <n v="9.5"/>
    <x v="490"/>
  </r>
  <r>
    <x v="2"/>
    <s v="76426Libelle"/>
    <s v="15357Nom"/>
    <x v="14"/>
    <n v="11.5"/>
    <x v="490"/>
  </r>
  <r>
    <x v="2"/>
    <s v="76426Libelle"/>
    <s v="15357Nom"/>
    <x v="0"/>
    <n v="13"/>
    <x v="490"/>
  </r>
  <r>
    <x v="2"/>
    <s v="76622Libelle"/>
    <s v="55445Nom"/>
    <x v="2"/>
    <n v="14"/>
    <x v="491"/>
  </r>
  <r>
    <x v="2"/>
    <s v="76722Libelle"/>
    <s v="15357Nom"/>
    <x v="9"/>
    <n v="53.5"/>
    <x v="492"/>
  </r>
  <r>
    <x v="2"/>
    <s v="76817Libelle"/>
    <s v="55445Nom"/>
    <x v="15"/>
    <n v="14"/>
    <x v="493"/>
  </r>
  <r>
    <x v="2"/>
    <s v="76869Libelle"/>
    <s v="61418Nom"/>
    <x v="11"/>
    <n v="1"/>
    <x v="494"/>
  </r>
  <r>
    <x v="2"/>
    <s v="76869Libelle"/>
    <s v="61418Nom"/>
    <x v="2"/>
    <n v="2"/>
    <x v="494"/>
  </r>
  <r>
    <x v="2"/>
    <s v="76869Libelle"/>
    <s v="61418Nom"/>
    <x v="7"/>
    <n v="3.75"/>
    <x v="494"/>
  </r>
  <r>
    <x v="2"/>
    <s v="76869Libelle"/>
    <s v="61418Nom"/>
    <x v="8"/>
    <n v="15"/>
    <x v="494"/>
  </r>
  <r>
    <x v="2"/>
    <s v="77207Libelle"/>
    <s v="15357Nom"/>
    <x v="11"/>
    <n v="3"/>
    <x v="495"/>
  </r>
  <r>
    <x v="2"/>
    <s v="77261Libelle"/>
    <s v="37761Nom"/>
    <x v="9"/>
    <n v="40.75"/>
    <x v="496"/>
  </r>
  <r>
    <x v="2"/>
    <s v="77300Libelle"/>
    <s v="50982Nom"/>
    <x v="9"/>
    <n v="6.5"/>
    <x v="497"/>
  </r>
  <r>
    <x v="2"/>
    <s v="77300Libelle"/>
    <s v="50982Nom"/>
    <x v="10"/>
    <n v="8"/>
    <x v="497"/>
  </r>
  <r>
    <x v="2"/>
    <s v="7741Libelle"/>
    <s v="33394Nom"/>
    <x v="0"/>
    <n v="4.25"/>
    <x v="498"/>
  </r>
  <r>
    <x v="2"/>
    <s v="77444Libelle"/>
    <s v="8392Nom"/>
    <x v="23"/>
    <n v="11"/>
    <x v="499"/>
  </r>
  <r>
    <x v="2"/>
    <s v="77444Libelle"/>
    <s v="8392Nom"/>
    <x v="21"/>
    <n v="50.25"/>
    <x v="499"/>
  </r>
  <r>
    <x v="2"/>
    <s v="77444Libelle"/>
    <s v="8392Nom"/>
    <x v="26"/>
    <n v="55.5"/>
    <x v="499"/>
  </r>
  <r>
    <x v="2"/>
    <s v="77444Libelle"/>
    <s v="8392Nom"/>
    <x v="7"/>
    <n v="58.25"/>
    <x v="499"/>
  </r>
  <r>
    <x v="2"/>
    <s v="77444Libelle"/>
    <s v="8392Nom"/>
    <x v="8"/>
    <n v="53.5"/>
    <x v="499"/>
  </r>
  <r>
    <x v="2"/>
    <s v="77444Libelle"/>
    <s v="8392Nom"/>
    <x v="9"/>
    <n v="1.25"/>
    <x v="499"/>
  </r>
  <r>
    <x v="2"/>
    <s v="77444Libelle"/>
    <s v="8392Nom"/>
    <x v="14"/>
    <n v="21.75"/>
    <x v="499"/>
  </r>
  <r>
    <x v="2"/>
    <s v="77444Libelle"/>
    <s v="8392Nom"/>
    <x v="5"/>
    <n v="1.5"/>
    <x v="499"/>
  </r>
  <r>
    <x v="2"/>
    <s v="77444Libelle"/>
    <s v="8392Nom"/>
    <x v="15"/>
    <n v="3.25"/>
    <x v="499"/>
  </r>
  <r>
    <x v="2"/>
    <s v="7757Libelle"/>
    <s v="54070Nom"/>
    <x v="1"/>
    <n v="0.25"/>
    <x v="500"/>
  </r>
  <r>
    <x v="2"/>
    <s v="7757Libelle"/>
    <s v="54070Nom"/>
    <x v="5"/>
    <n v="3.5"/>
    <x v="500"/>
  </r>
  <r>
    <x v="2"/>
    <s v="77597Libelle"/>
    <s v="7813Nom"/>
    <x v="19"/>
    <n v="6.5"/>
    <x v="501"/>
  </r>
  <r>
    <x v="2"/>
    <s v="77597Libelle"/>
    <s v="7813Nom"/>
    <x v="23"/>
    <n v="0.75"/>
    <x v="501"/>
  </r>
  <r>
    <x v="2"/>
    <s v="77597Libelle"/>
    <s v="7813Nom"/>
    <x v="8"/>
    <n v="7.5"/>
    <x v="501"/>
  </r>
  <r>
    <x v="2"/>
    <s v="77597Libelle"/>
    <s v="7813Nom"/>
    <x v="9"/>
    <n v="11"/>
    <x v="501"/>
  </r>
  <r>
    <x v="2"/>
    <s v="7765Libelle"/>
    <s v="57368Nom"/>
    <x v="6"/>
    <n v="8.25"/>
    <x v="502"/>
  </r>
  <r>
    <x v="2"/>
    <s v="7765Libelle"/>
    <s v="57368Nom"/>
    <x v="13"/>
    <n v="11"/>
    <x v="502"/>
  </r>
  <r>
    <x v="2"/>
    <s v="77745Libelle"/>
    <s v="55445Nom"/>
    <x v="10"/>
    <n v="19.5"/>
    <x v="503"/>
  </r>
  <r>
    <x v="2"/>
    <s v="77745Libelle"/>
    <s v="55445Nom"/>
    <x v="22"/>
    <n v="5.5"/>
    <x v="503"/>
  </r>
  <r>
    <x v="2"/>
    <s v="78105Libelle"/>
    <s v="15357Nom"/>
    <x v="17"/>
    <n v="2.5"/>
    <x v="504"/>
  </r>
  <r>
    <x v="2"/>
    <s v="78105Libelle"/>
    <s v="15357Nom"/>
    <x v="18"/>
    <n v="6"/>
    <x v="504"/>
  </r>
  <r>
    <x v="2"/>
    <s v="78346Libelle"/>
    <s v="55445Nom"/>
    <x v="22"/>
    <n v="11.25"/>
    <x v="505"/>
  </r>
  <r>
    <x v="2"/>
    <s v="78346Libelle"/>
    <s v="55445Nom"/>
    <x v="12"/>
    <n v="1"/>
    <x v="505"/>
  </r>
  <r>
    <x v="2"/>
    <s v="79050Libelle"/>
    <s v="62822Nom"/>
    <x v="17"/>
    <n v="127.5"/>
    <x v="506"/>
  </r>
  <r>
    <x v="2"/>
    <s v="79050Libelle"/>
    <s v="62822Nom"/>
    <x v="18"/>
    <n v="69.75"/>
    <x v="506"/>
  </r>
  <r>
    <x v="2"/>
    <s v="79050Libelle"/>
    <s v="62822Nom"/>
    <x v="9"/>
    <n v="78.75"/>
    <x v="506"/>
  </r>
  <r>
    <x v="2"/>
    <s v="79050Libelle"/>
    <s v="62822Nom"/>
    <x v="10"/>
    <n v="8"/>
    <x v="506"/>
  </r>
  <r>
    <x v="2"/>
    <s v="79050Libelle"/>
    <s v="62822Nom"/>
    <x v="14"/>
    <n v="6"/>
    <x v="506"/>
  </r>
  <r>
    <x v="2"/>
    <s v="7910Libelle"/>
    <s v="84333Nom"/>
    <x v="20"/>
    <n v="14.5"/>
    <x v="507"/>
  </r>
  <r>
    <x v="2"/>
    <s v="7910Libelle"/>
    <s v="84333Nom"/>
    <x v="19"/>
    <n v="13.25"/>
    <x v="507"/>
  </r>
  <r>
    <x v="2"/>
    <s v="79117Libelle"/>
    <s v="24954Nom"/>
    <x v="18"/>
    <n v="7"/>
    <x v="508"/>
  </r>
  <r>
    <x v="2"/>
    <s v="7915Libelle"/>
    <s v="81458Nom"/>
    <x v="12"/>
    <n v="1.25"/>
    <x v="509"/>
  </r>
  <r>
    <x v="2"/>
    <s v="794Libelle"/>
    <s v="81458Nom"/>
    <x v="6"/>
    <n v="2"/>
    <x v="510"/>
  </r>
  <r>
    <x v="2"/>
    <s v="79653Libelle"/>
    <s v="43537Nom"/>
    <x v="7"/>
    <n v="5.25"/>
    <x v="511"/>
  </r>
  <r>
    <x v="2"/>
    <s v="80020Libelle"/>
    <s v="81458Nom"/>
    <x v="14"/>
    <n v="4.25"/>
    <x v="512"/>
  </r>
  <r>
    <x v="2"/>
    <s v="80052Libelle"/>
    <s v="6388Nom"/>
    <x v="6"/>
    <n v="4"/>
    <x v="513"/>
  </r>
  <r>
    <x v="2"/>
    <s v="80093Libelle"/>
    <s v="15357Nom"/>
    <x v="4"/>
    <n v="0.25"/>
    <x v="514"/>
  </r>
  <r>
    <x v="2"/>
    <s v="80093Libelle"/>
    <s v="15357Nom"/>
    <x v="11"/>
    <n v="1.5"/>
    <x v="514"/>
  </r>
  <r>
    <x v="2"/>
    <s v="80123Libelle"/>
    <s v="55445Nom"/>
    <x v="22"/>
    <n v="3.5"/>
    <x v="515"/>
  </r>
  <r>
    <x v="2"/>
    <s v="80262Libelle"/>
    <s v="55445Nom"/>
    <x v="14"/>
    <n v="3"/>
    <x v="516"/>
  </r>
  <r>
    <x v="2"/>
    <s v="80262Libelle"/>
    <s v="55445Nom"/>
    <x v="0"/>
    <n v="20.75"/>
    <x v="516"/>
  </r>
  <r>
    <x v="2"/>
    <s v="80262Libelle"/>
    <s v="55445Nom"/>
    <x v="15"/>
    <n v="82"/>
    <x v="516"/>
  </r>
  <r>
    <x v="2"/>
    <s v="80262Libelle"/>
    <s v="55445Nom"/>
    <x v="25"/>
    <n v="1"/>
    <x v="516"/>
  </r>
  <r>
    <x v="2"/>
    <s v="80378Libelle"/>
    <s v="24506Nom"/>
    <x v="5"/>
    <n v="33"/>
    <x v="517"/>
  </r>
  <r>
    <x v="2"/>
    <s v="80378Libelle"/>
    <s v="24506Nom"/>
    <x v="6"/>
    <n v="40.75"/>
    <x v="517"/>
  </r>
  <r>
    <x v="2"/>
    <s v="80739Libelle"/>
    <s v="66509Nom"/>
    <x v="10"/>
    <n v="2.5"/>
    <x v="518"/>
  </r>
  <r>
    <x v="2"/>
    <s v="80739Libelle"/>
    <s v="66509Nom"/>
    <x v="22"/>
    <n v="6.5"/>
    <x v="518"/>
  </r>
  <r>
    <x v="2"/>
    <s v="80739Libelle"/>
    <s v="66509Nom"/>
    <x v="14"/>
    <n v="1.5"/>
    <x v="518"/>
  </r>
  <r>
    <x v="2"/>
    <s v="80739Libelle"/>
    <s v="66509Nom"/>
    <x v="0"/>
    <n v="1.25"/>
    <x v="518"/>
  </r>
  <r>
    <x v="2"/>
    <s v="8075Libelle"/>
    <s v="53351Nom"/>
    <x v="7"/>
    <n v="31.25"/>
    <x v="519"/>
  </r>
  <r>
    <x v="2"/>
    <s v="8075Libelle"/>
    <s v="53351Nom"/>
    <x v="8"/>
    <n v="23.75"/>
    <x v="519"/>
  </r>
  <r>
    <x v="2"/>
    <s v="80773Libelle"/>
    <s v="50982Nom"/>
    <x v="11"/>
    <n v="0.5"/>
    <x v="520"/>
  </r>
  <r>
    <x v="2"/>
    <s v="80773Libelle"/>
    <s v="50982Nom"/>
    <x v="20"/>
    <n v="4"/>
    <x v="520"/>
  </r>
  <r>
    <x v="2"/>
    <s v="80773Libelle"/>
    <s v="50982Nom"/>
    <x v="23"/>
    <n v="5.75"/>
    <x v="520"/>
  </r>
  <r>
    <x v="2"/>
    <s v="80773Libelle"/>
    <s v="50982Nom"/>
    <x v="26"/>
    <n v="0.75"/>
    <x v="520"/>
  </r>
  <r>
    <x v="2"/>
    <s v="80773Libelle"/>
    <s v="50982Nom"/>
    <x v="10"/>
    <n v="2.5"/>
    <x v="520"/>
  </r>
  <r>
    <x v="2"/>
    <s v="80773Libelle"/>
    <s v="50982Nom"/>
    <x v="14"/>
    <n v="0.5"/>
    <x v="520"/>
  </r>
  <r>
    <x v="2"/>
    <s v="81122Libelle"/>
    <s v="7934Nom"/>
    <x v="0"/>
    <n v="20"/>
    <x v="521"/>
  </r>
  <r>
    <x v="2"/>
    <s v="81122Libelle"/>
    <s v="7934Nom"/>
    <x v="1"/>
    <n v="19.5"/>
    <x v="521"/>
  </r>
  <r>
    <x v="2"/>
    <s v="81122Libelle"/>
    <s v="7934Nom"/>
    <x v="5"/>
    <n v="44.5"/>
    <x v="521"/>
  </r>
  <r>
    <x v="2"/>
    <s v="81122Libelle"/>
    <s v="7934Nom"/>
    <x v="6"/>
    <n v="60.5"/>
    <x v="521"/>
  </r>
  <r>
    <x v="2"/>
    <s v="81122Libelle"/>
    <s v="7934Nom"/>
    <x v="13"/>
    <n v="8.5"/>
    <x v="521"/>
  </r>
  <r>
    <x v="2"/>
    <s v="81176Libelle"/>
    <s v="50982Nom"/>
    <x v="11"/>
    <n v="3.25"/>
    <x v="522"/>
  </r>
  <r>
    <x v="2"/>
    <s v="81480Libelle"/>
    <s v="41312Nom"/>
    <x v="8"/>
    <n v="1.25"/>
    <x v="523"/>
  </r>
  <r>
    <x v="2"/>
    <s v="81480Libelle"/>
    <s v="41312Nom"/>
    <x v="18"/>
    <n v="5.25"/>
    <x v="523"/>
  </r>
  <r>
    <x v="2"/>
    <s v="81480Libelle"/>
    <s v="41312Nom"/>
    <x v="9"/>
    <n v="0.5"/>
    <x v="523"/>
  </r>
  <r>
    <x v="2"/>
    <s v="8148Libelle"/>
    <s v="81565Nom"/>
    <x v="11"/>
    <n v="49"/>
    <x v="524"/>
  </r>
  <r>
    <x v="2"/>
    <s v="8148Libelle"/>
    <s v="81565Nom"/>
    <x v="2"/>
    <n v="8"/>
    <x v="524"/>
  </r>
  <r>
    <x v="2"/>
    <s v="8148Libelle"/>
    <s v="81565Nom"/>
    <x v="7"/>
    <n v="14.5"/>
    <x v="524"/>
  </r>
  <r>
    <x v="2"/>
    <s v="8148Libelle"/>
    <s v="81565Nom"/>
    <x v="9"/>
    <n v="144"/>
    <x v="524"/>
  </r>
  <r>
    <x v="2"/>
    <s v="8148Libelle"/>
    <s v="81565Nom"/>
    <x v="10"/>
    <n v="4.25"/>
    <x v="524"/>
  </r>
  <r>
    <x v="2"/>
    <s v="8148Libelle"/>
    <s v="81565Nom"/>
    <x v="22"/>
    <n v="6.5"/>
    <x v="524"/>
  </r>
  <r>
    <x v="2"/>
    <s v="8148Libelle"/>
    <s v="81565Nom"/>
    <x v="12"/>
    <n v="32.5"/>
    <x v="524"/>
  </r>
  <r>
    <x v="2"/>
    <s v="8148Libelle"/>
    <s v="81565Nom"/>
    <x v="14"/>
    <n v="22"/>
    <x v="524"/>
  </r>
  <r>
    <x v="2"/>
    <s v="8148Libelle"/>
    <s v="81565Nom"/>
    <x v="0"/>
    <n v="28"/>
    <x v="524"/>
  </r>
  <r>
    <x v="2"/>
    <s v="81613Libelle"/>
    <s v="70955Nom"/>
    <x v="0"/>
    <n v="0.75"/>
    <x v="525"/>
  </r>
  <r>
    <x v="2"/>
    <s v="81613Libelle"/>
    <s v="70955Nom"/>
    <x v="1"/>
    <n v="11.25"/>
    <x v="525"/>
  </r>
  <r>
    <x v="2"/>
    <s v="81631Libelle"/>
    <s v="64954Nom"/>
    <x v="5"/>
    <n v="4.5"/>
    <x v="526"/>
  </r>
  <r>
    <x v="2"/>
    <s v="81660Libelle"/>
    <s v="21827Nom"/>
    <x v="0"/>
    <n v="90.25"/>
    <x v="527"/>
  </r>
  <r>
    <x v="2"/>
    <s v="81660Libelle"/>
    <s v="21827Nom"/>
    <x v="1"/>
    <n v="240.25"/>
    <x v="527"/>
  </r>
  <r>
    <x v="2"/>
    <s v="81660Libelle"/>
    <s v="21827Nom"/>
    <x v="5"/>
    <n v="114"/>
    <x v="527"/>
  </r>
  <r>
    <x v="2"/>
    <s v="81660Libelle"/>
    <s v="21827Nom"/>
    <x v="6"/>
    <n v="0.5"/>
    <x v="527"/>
  </r>
  <r>
    <x v="2"/>
    <s v="81660Libelle"/>
    <s v="21827Nom"/>
    <x v="13"/>
    <n v="5.5"/>
    <x v="527"/>
  </r>
  <r>
    <x v="2"/>
    <s v="81667Libelle"/>
    <s v="50982Nom"/>
    <x v="12"/>
    <n v="1.5"/>
    <x v="528"/>
  </r>
  <r>
    <x v="2"/>
    <s v="81667Libelle"/>
    <s v="50982Nom"/>
    <x v="14"/>
    <n v="18.5"/>
    <x v="528"/>
  </r>
  <r>
    <x v="2"/>
    <s v="81667Libelle"/>
    <s v="50982Nom"/>
    <x v="0"/>
    <n v="3"/>
    <x v="528"/>
  </r>
  <r>
    <x v="2"/>
    <s v="81667Libelle"/>
    <s v="50982Nom"/>
    <x v="1"/>
    <n v="1.75"/>
    <x v="528"/>
  </r>
  <r>
    <x v="2"/>
    <s v="81725Libelle"/>
    <s v="24506Nom"/>
    <x v="0"/>
    <n v="4.5"/>
    <x v="529"/>
  </r>
  <r>
    <x v="2"/>
    <s v="81725Libelle"/>
    <s v="24506Nom"/>
    <x v="1"/>
    <n v="2.5"/>
    <x v="529"/>
  </r>
  <r>
    <x v="2"/>
    <s v="8178Libelle"/>
    <s v="26022Nom"/>
    <x v="1"/>
    <n v="32.5"/>
    <x v="530"/>
  </r>
  <r>
    <x v="2"/>
    <s v="8178Libelle"/>
    <s v="26022Nom"/>
    <x v="5"/>
    <n v="7"/>
    <x v="530"/>
  </r>
  <r>
    <x v="2"/>
    <s v="8178Libelle"/>
    <s v="26022Nom"/>
    <x v="6"/>
    <n v="229.75"/>
    <x v="530"/>
  </r>
  <r>
    <x v="2"/>
    <s v="8178Libelle"/>
    <s v="26022Nom"/>
    <x v="13"/>
    <n v="25.75"/>
    <x v="530"/>
  </r>
  <r>
    <x v="2"/>
    <s v="81821Libelle"/>
    <s v="55445Nom"/>
    <x v="20"/>
    <n v="3"/>
    <x v="531"/>
  </r>
  <r>
    <x v="2"/>
    <s v="82142Libelle"/>
    <s v="50982Nom"/>
    <x v="1"/>
    <n v="0.5"/>
    <x v="532"/>
  </r>
  <r>
    <x v="2"/>
    <s v="82142Libelle"/>
    <s v="50982Nom"/>
    <x v="13"/>
    <n v="8.25"/>
    <x v="532"/>
  </r>
  <r>
    <x v="2"/>
    <s v="82230Libelle"/>
    <s v="6388Nom"/>
    <x v="1"/>
    <n v="3"/>
    <x v="533"/>
  </r>
  <r>
    <x v="2"/>
    <s v="82391Libelle"/>
    <s v="55445Nom"/>
    <x v="6"/>
    <n v="54.75"/>
    <x v="534"/>
  </r>
  <r>
    <x v="2"/>
    <s v="82496Libelle"/>
    <s v="15357Nom"/>
    <x v="0"/>
    <n v="2.25"/>
    <x v="535"/>
  </r>
  <r>
    <x v="2"/>
    <s v="82930Libelle"/>
    <s v="24506Nom"/>
    <x v="5"/>
    <n v="7.75"/>
    <x v="536"/>
  </r>
  <r>
    <x v="2"/>
    <s v="83109Libelle"/>
    <s v="81458Nom"/>
    <x v="10"/>
    <n v="1.5"/>
    <x v="537"/>
  </r>
  <r>
    <x v="2"/>
    <s v="83161Libelle"/>
    <s v="15357Nom"/>
    <x v="9"/>
    <n v="0.75"/>
    <x v="538"/>
  </r>
  <r>
    <x v="2"/>
    <s v="83161Libelle"/>
    <s v="15357Nom"/>
    <x v="22"/>
    <n v="6"/>
    <x v="538"/>
  </r>
  <r>
    <x v="2"/>
    <s v="83713Libelle"/>
    <s v="51686Nom"/>
    <x v="13"/>
    <n v="7.5"/>
    <x v="539"/>
  </r>
  <r>
    <x v="2"/>
    <s v="83713Libelle"/>
    <s v="51686Nom"/>
    <x v="15"/>
    <n v="14.5"/>
    <x v="539"/>
  </r>
  <r>
    <x v="2"/>
    <s v="83713Libelle"/>
    <s v="51686Nom"/>
    <x v="25"/>
    <n v="6.75"/>
    <x v="539"/>
  </r>
  <r>
    <x v="2"/>
    <s v="8386Libelle"/>
    <s v="15357Nom"/>
    <x v="14"/>
    <n v="2.25"/>
    <x v="540"/>
  </r>
  <r>
    <x v="2"/>
    <s v="8386Libelle"/>
    <s v="15357Nom"/>
    <x v="1"/>
    <n v="4"/>
    <x v="540"/>
  </r>
  <r>
    <x v="2"/>
    <s v="83947Libelle"/>
    <s v="180Nom"/>
    <x v="6"/>
    <n v="51"/>
    <x v="541"/>
  </r>
  <r>
    <x v="2"/>
    <s v="83947Libelle"/>
    <s v="180Nom"/>
    <x v="13"/>
    <n v="307"/>
    <x v="541"/>
  </r>
  <r>
    <x v="2"/>
    <s v="83947Libelle"/>
    <s v="180Nom"/>
    <x v="15"/>
    <n v="0.5"/>
    <x v="541"/>
  </r>
  <r>
    <x v="2"/>
    <s v="83947Libelle"/>
    <s v="180Nom"/>
    <x v="25"/>
    <n v="4"/>
    <x v="541"/>
  </r>
  <r>
    <x v="2"/>
    <s v="83949Libelle"/>
    <s v="62822Nom"/>
    <x v="0"/>
    <n v="2.25"/>
    <x v="542"/>
  </r>
  <r>
    <x v="2"/>
    <s v="83949Libelle"/>
    <s v="62822Nom"/>
    <x v="5"/>
    <n v="2.5"/>
    <x v="542"/>
  </r>
  <r>
    <x v="2"/>
    <s v="83985Libelle"/>
    <s v="84333Nom"/>
    <x v="16"/>
    <n v="3.5"/>
    <x v="543"/>
  </r>
  <r>
    <x v="2"/>
    <s v="8409Libelle"/>
    <s v="70955Nom"/>
    <x v="14"/>
    <n v="0.25"/>
    <x v="544"/>
  </r>
  <r>
    <x v="2"/>
    <s v="8409Libelle"/>
    <s v="70955Nom"/>
    <x v="0"/>
    <n v="7.5"/>
    <x v="544"/>
  </r>
  <r>
    <x v="2"/>
    <s v="8409Libelle"/>
    <s v="70955Nom"/>
    <x v="1"/>
    <n v="0.5"/>
    <x v="544"/>
  </r>
  <r>
    <x v="2"/>
    <s v="84177Libelle"/>
    <s v="24506Nom"/>
    <x v="4"/>
    <n v="2"/>
    <x v="545"/>
  </r>
  <r>
    <x v="2"/>
    <s v="84177Libelle"/>
    <s v="24506Nom"/>
    <x v="11"/>
    <n v="22.25"/>
    <x v="545"/>
  </r>
  <r>
    <x v="2"/>
    <s v="84224Libelle"/>
    <s v="5856Nom"/>
    <x v="7"/>
    <n v="33.75"/>
    <x v="546"/>
  </r>
  <r>
    <x v="2"/>
    <s v="8429Libelle"/>
    <s v="15357Nom"/>
    <x v="9"/>
    <n v="11.5"/>
    <x v="547"/>
  </r>
  <r>
    <x v="2"/>
    <s v="84382Libelle"/>
    <s v="15357Nom"/>
    <x v="24"/>
    <n v="14"/>
    <x v="548"/>
  </r>
  <r>
    <x v="2"/>
    <s v="84405Libelle"/>
    <s v="15357Nom"/>
    <x v="2"/>
    <n v="0.5"/>
    <x v="549"/>
  </r>
  <r>
    <x v="2"/>
    <s v="84405Libelle"/>
    <s v="15357Nom"/>
    <x v="24"/>
    <n v="27.25"/>
    <x v="549"/>
  </r>
  <r>
    <x v="2"/>
    <s v="84443Libelle"/>
    <s v="56107Nom"/>
    <x v="6"/>
    <n v="0.5"/>
    <x v="550"/>
  </r>
  <r>
    <x v="2"/>
    <s v="84443Libelle"/>
    <s v="56107Nom"/>
    <x v="13"/>
    <n v="0.75"/>
    <x v="550"/>
  </r>
  <r>
    <x v="2"/>
    <s v="84460Libelle"/>
    <s v="55445Nom"/>
    <x v="23"/>
    <n v="22.75"/>
    <x v="551"/>
  </r>
  <r>
    <x v="2"/>
    <s v="84460Libelle"/>
    <s v="55445Nom"/>
    <x v="26"/>
    <n v="12.75"/>
    <x v="551"/>
  </r>
  <r>
    <x v="2"/>
    <s v="84460Libelle"/>
    <s v="55445Nom"/>
    <x v="7"/>
    <n v="1"/>
    <x v="551"/>
  </r>
  <r>
    <x v="2"/>
    <s v="84588Libelle"/>
    <s v="34578Nom"/>
    <x v="9"/>
    <n v="27.25"/>
    <x v="552"/>
  </r>
  <r>
    <x v="2"/>
    <s v="84588Libelle"/>
    <s v="34578Nom"/>
    <x v="10"/>
    <n v="62.25"/>
    <x v="552"/>
  </r>
  <r>
    <x v="2"/>
    <s v="84588Libelle"/>
    <s v="34578Nom"/>
    <x v="22"/>
    <n v="50"/>
    <x v="552"/>
  </r>
  <r>
    <x v="2"/>
    <s v="84588Libelle"/>
    <s v="34578Nom"/>
    <x v="12"/>
    <n v="0.5"/>
    <x v="552"/>
  </r>
  <r>
    <x v="2"/>
    <s v="8461Libelle"/>
    <s v="50982Nom"/>
    <x v="7"/>
    <n v="6.75"/>
    <x v="553"/>
  </r>
  <r>
    <x v="2"/>
    <s v="84661Libelle"/>
    <s v="50982Nom"/>
    <x v="4"/>
    <n v="8.5"/>
    <x v="554"/>
  </r>
  <r>
    <x v="2"/>
    <s v="84845Libelle"/>
    <s v="84333Nom"/>
    <x v="20"/>
    <n v="22"/>
    <x v="555"/>
  </r>
  <r>
    <x v="2"/>
    <s v="84883Libelle"/>
    <s v="20435Nom"/>
    <x v="4"/>
    <n v="7.5"/>
    <x v="556"/>
  </r>
  <r>
    <x v="2"/>
    <s v="84966Libelle"/>
    <s v="89288Nom"/>
    <x v="17"/>
    <n v="2.5"/>
    <x v="557"/>
  </r>
  <r>
    <x v="2"/>
    <s v="84966Libelle"/>
    <s v="89288Nom"/>
    <x v="18"/>
    <n v="3.5"/>
    <x v="557"/>
  </r>
  <r>
    <x v="2"/>
    <s v="85222Libelle"/>
    <s v="62822Nom"/>
    <x v="26"/>
    <n v="1.5"/>
    <x v="558"/>
  </r>
  <r>
    <x v="2"/>
    <s v="85501Libelle"/>
    <s v="24954Nom"/>
    <x v="3"/>
    <n v="9.5"/>
    <x v="559"/>
  </r>
  <r>
    <x v="2"/>
    <s v="85501Libelle"/>
    <s v="24954Nom"/>
    <x v="4"/>
    <n v="15.25"/>
    <x v="559"/>
  </r>
  <r>
    <x v="2"/>
    <s v="85501Libelle"/>
    <s v="24954Nom"/>
    <x v="11"/>
    <n v="27"/>
    <x v="559"/>
  </r>
  <r>
    <x v="2"/>
    <s v="85501Libelle"/>
    <s v="24954Nom"/>
    <x v="2"/>
    <n v="18.75"/>
    <x v="559"/>
  </r>
  <r>
    <x v="2"/>
    <s v="85501Libelle"/>
    <s v="24954Nom"/>
    <x v="24"/>
    <n v="10.25"/>
    <x v="559"/>
  </r>
  <r>
    <x v="2"/>
    <s v="85501Libelle"/>
    <s v="24954Nom"/>
    <x v="20"/>
    <n v="25.25"/>
    <x v="559"/>
  </r>
  <r>
    <x v="2"/>
    <s v="85501Libelle"/>
    <s v="24954Nom"/>
    <x v="19"/>
    <n v="27.75"/>
    <x v="559"/>
  </r>
  <r>
    <x v="2"/>
    <s v="85501Libelle"/>
    <s v="24954Nom"/>
    <x v="23"/>
    <n v="2"/>
    <x v="559"/>
  </r>
  <r>
    <x v="2"/>
    <s v="85501Libelle"/>
    <s v="24954Nom"/>
    <x v="21"/>
    <n v="12.75"/>
    <x v="559"/>
  </r>
  <r>
    <x v="2"/>
    <s v="85501Libelle"/>
    <s v="24954Nom"/>
    <x v="26"/>
    <n v="49.75"/>
    <x v="559"/>
  </r>
  <r>
    <x v="2"/>
    <s v="85501Libelle"/>
    <s v="24954Nom"/>
    <x v="7"/>
    <n v="35.5"/>
    <x v="559"/>
  </r>
  <r>
    <x v="2"/>
    <s v="85501Libelle"/>
    <s v="24954Nom"/>
    <x v="8"/>
    <n v="25"/>
    <x v="559"/>
  </r>
  <r>
    <x v="2"/>
    <s v="85501Libelle"/>
    <s v="24954Nom"/>
    <x v="17"/>
    <n v="26"/>
    <x v="559"/>
  </r>
  <r>
    <x v="2"/>
    <s v="85501Libelle"/>
    <s v="24954Nom"/>
    <x v="18"/>
    <n v="12.75"/>
    <x v="559"/>
  </r>
  <r>
    <x v="2"/>
    <s v="85501Libelle"/>
    <s v="24954Nom"/>
    <x v="9"/>
    <n v="54.5"/>
    <x v="559"/>
  </r>
  <r>
    <x v="2"/>
    <s v="85501Libelle"/>
    <s v="24954Nom"/>
    <x v="10"/>
    <n v="10.25"/>
    <x v="559"/>
  </r>
  <r>
    <x v="2"/>
    <s v="85501Libelle"/>
    <s v="24954Nom"/>
    <x v="22"/>
    <n v="7"/>
    <x v="559"/>
  </r>
  <r>
    <x v="2"/>
    <s v="85501Libelle"/>
    <s v="24954Nom"/>
    <x v="12"/>
    <n v="29.75"/>
    <x v="559"/>
  </r>
  <r>
    <x v="2"/>
    <s v="85501Libelle"/>
    <s v="24954Nom"/>
    <x v="14"/>
    <n v="21.5"/>
    <x v="559"/>
  </r>
  <r>
    <x v="2"/>
    <s v="85501Libelle"/>
    <s v="24954Nom"/>
    <x v="0"/>
    <n v="53"/>
    <x v="559"/>
  </r>
  <r>
    <x v="2"/>
    <s v="85501Libelle"/>
    <s v="24954Nom"/>
    <x v="1"/>
    <n v="41.25"/>
    <x v="559"/>
  </r>
  <r>
    <x v="2"/>
    <s v="85501Libelle"/>
    <s v="24954Nom"/>
    <x v="5"/>
    <n v="13.75"/>
    <x v="559"/>
  </r>
  <r>
    <x v="2"/>
    <s v="85501Libelle"/>
    <s v="24954Nom"/>
    <x v="6"/>
    <n v="20.5"/>
    <x v="559"/>
  </r>
  <r>
    <x v="2"/>
    <s v="85501Libelle"/>
    <s v="24954Nom"/>
    <x v="13"/>
    <n v="36.5"/>
    <x v="559"/>
  </r>
  <r>
    <x v="2"/>
    <s v="85501Libelle"/>
    <s v="24954Nom"/>
    <x v="15"/>
    <n v="10"/>
    <x v="559"/>
  </r>
  <r>
    <x v="2"/>
    <s v="85501Libelle"/>
    <s v="24954Nom"/>
    <x v="25"/>
    <n v="6.25"/>
    <x v="559"/>
  </r>
  <r>
    <x v="2"/>
    <s v="8584Libelle"/>
    <s v="55445Nom"/>
    <x v="4"/>
    <n v="15"/>
    <x v="560"/>
  </r>
  <r>
    <x v="2"/>
    <s v="8584Libelle"/>
    <s v="55445Nom"/>
    <x v="9"/>
    <n v="1"/>
    <x v="560"/>
  </r>
  <r>
    <x v="2"/>
    <s v="8584Libelle"/>
    <s v="55445Nom"/>
    <x v="10"/>
    <n v="2"/>
    <x v="560"/>
  </r>
  <r>
    <x v="2"/>
    <s v="8584Libelle"/>
    <s v="55445Nom"/>
    <x v="12"/>
    <n v="9.5"/>
    <x v="560"/>
  </r>
  <r>
    <x v="2"/>
    <s v="8584Libelle"/>
    <s v="55445Nom"/>
    <x v="6"/>
    <n v="0.75"/>
    <x v="560"/>
  </r>
  <r>
    <x v="2"/>
    <s v="8584Libelle"/>
    <s v="55445Nom"/>
    <x v="13"/>
    <n v="9.25"/>
    <x v="560"/>
  </r>
  <r>
    <x v="2"/>
    <s v="8584Libelle"/>
    <s v="55445Nom"/>
    <x v="15"/>
    <n v="9"/>
    <x v="560"/>
  </r>
  <r>
    <x v="2"/>
    <s v="86057Libelle"/>
    <s v="50982Nom"/>
    <x v="6"/>
    <n v="2.5"/>
    <x v="561"/>
  </r>
  <r>
    <x v="2"/>
    <s v="86057Libelle"/>
    <s v="50982Nom"/>
    <x v="13"/>
    <n v="18.25"/>
    <x v="561"/>
  </r>
  <r>
    <x v="2"/>
    <s v="86060Libelle"/>
    <s v="61034Nom"/>
    <x v="8"/>
    <n v="1"/>
    <x v="562"/>
  </r>
  <r>
    <x v="2"/>
    <s v="86060Libelle"/>
    <s v="61034Nom"/>
    <x v="9"/>
    <n v="24"/>
    <x v="562"/>
  </r>
  <r>
    <x v="2"/>
    <s v="86195Libelle"/>
    <s v="37515Nom"/>
    <x v="22"/>
    <n v="2"/>
    <x v="563"/>
  </r>
  <r>
    <x v="2"/>
    <s v="86412Libelle"/>
    <s v="55445Nom"/>
    <x v="11"/>
    <n v="4.25"/>
    <x v="564"/>
  </r>
  <r>
    <x v="2"/>
    <s v="8653Libelle"/>
    <s v="15357Nom"/>
    <x v="11"/>
    <n v="1"/>
    <x v="565"/>
  </r>
  <r>
    <x v="2"/>
    <s v="8653Libelle"/>
    <s v="15357Nom"/>
    <x v="2"/>
    <n v="7"/>
    <x v="565"/>
  </r>
  <r>
    <x v="2"/>
    <s v="86938Libelle"/>
    <s v="50982Nom"/>
    <x v="6"/>
    <n v="0.75"/>
    <x v="566"/>
  </r>
  <r>
    <x v="2"/>
    <s v="86938Libelle"/>
    <s v="50982Nom"/>
    <x v="25"/>
    <n v="2.25"/>
    <x v="566"/>
  </r>
  <r>
    <x v="2"/>
    <s v="87099Libelle"/>
    <s v="24506Nom"/>
    <x v="6"/>
    <n v="2.25"/>
    <x v="567"/>
  </r>
  <r>
    <x v="2"/>
    <s v="8709Libelle"/>
    <s v="54047Nom"/>
    <x v="23"/>
    <n v="2"/>
    <x v="568"/>
  </r>
  <r>
    <x v="2"/>
    <s v="87306Libelle"/>
    <s v="15357Nom"/>
    <x v="8"/>
    <n v="2.75"/>
    <x v="569"/>
  </r>
  <r>
    <x v="2"/>
    <s v="87396Libelle"/>
    <s v="50982Nom"/>
    <x v="7"/>
    <n v="0.5"/>
    <x v="570"/>
  </r>
  <r>
    <x v="2"/>
    <s v="87808Libelle"/>
    <s v="62822Nom"/>
    <x v="7"/>
    <n v="0.5"/>
    <x v="571"/>
  </r>
  <r>
    <x v="2"/>
    <s v="87808Libelle"/>
    <s v="62822Nom"/>
    <x v="8"/>
    <n v="0.5"/>
    <x v="571"/>
  </r>
  <r>
    <x v="2"/>
    <s v="87808Libelle"/>
    <s v="62822Nom"/>
    <x v="18"/>
    <n v="30.25"/>
    <x v="571"/>
  </r>
  <r>
    <x v="2"/>
    <s v="8782Libelle"/>
    <s v="62822Nom"/>
    <x v="23"/>
    <n v="10"/>
    <x v="572"/>
  </r>
  <r>
    <x v="2"/>
    <s v="87926Libelle"/>
    <s v="55445Nom"/>
    <x v="0"/>
    <n v="8"/>
    <x v="573"/>
  </r>
  <r>
    <x v="2"/>
    <s v="88235Libelle"/>
    <s v="55060Nom"/>
    <x v="16"/>
    <n v="119.5"/>
    <x v="574"/>
  </r>
  <r>
    <x v="2"/>
    <s v="88235Libelle"/>
    <s v="55060Nom"/>
    <x v="3"/>
    <n v="23.5"/>
    <x v="574"/>
  </r>
  <r>
    <x v="2"/>
    <s v="88235Libelle"/>
    <s v="55060Nom"/>
    <x v="4"/>
    <n v="450.25"/>
    <x v="574"/>
  </r>
  <r>
    <x v="2"/>
    <s v="88235Libelle"/>
    <s v="55060Nom"/>
    <x v="11"/>
    <n v="488.25"/>
    <x v="574"/>
  </r>
  <r>
    <x v="2"/>
    <s v="88235Libelle"/>
    <s v="55060Nom"/>
    <x v="2"/>
    <n v="1092.75"/>
    <x v="574"/>
  </r>
  <r>
    <x v="2"/>
    <s v="88235Libelle"/>
    <s v="55060Nom"/>
    <x v="24"/>
    <n v="670.75"/>
    <x v="574"/>
  </r>
  <r>
    <x v="2"/>
    <s v="88235Libelle"/>
    <s v="55060Nom"/>
    <x v="20"/>
    <n v="484.25"/>
    <x v="574"/>
  </r>
  <r>
    <x v="2"/>
    <s v="88235Libelle"/>
    <s v="55060Nom"/>
    <x v="19"/>
    <n v="170.5"/>
    <x v="574"/>
  </r>
  <r>
    <x v="2"/>
    <s v="88235Libelle"/>
    <s v="55060Nom"/>
    <x v="23"/>
    <n v="144.25"/>
    <x v="574"/>
  </r>
  <r>
    <x v="2"/>
    <s v="88235Libelle"/>
    <s v="55060Nom"/>
    <x v="7"/>
    <n v="31.5"/>
    <x v="574"/>
  </r>
  <r>
    <x v="2"/>
    <s v="88235Libelle"/>
    <s v="55060Nom"/>
    <x v="8"/>
    <n v="381.75"/>
    <x v="574"/>
  </r>
  <r>
    <x v="2"/>
    <s v="88235Libelle"/>
    <s v="55060Nom"/>
    <x v="17"/>
    <n v="19"/>
    <x v="574"/>
  </r>
  <r>
    <x v="2"/>
    <s v="88235Libelle"/>
    <s v="55060Nom"/>
    <x v="18"/>
    <n v="26.25"/>
    <x v="574"/>
  </r>
  <r>
    <x v="2"/>
    <s v="88235Libelle"/>
    <s v="55060Nom"/>
    <x v="10"/>
    <n v="2"/>
    <x v="574"/>
  </r>
  <r>
    <x v="2"/>
    <s v="88235Libelle"/>
    <s v="55060Nom"/>
    <x v="22"/>
    <n v="2.5"/>
    <x v="574"/>
  </r>
  <r>
    <x v="2"/>
    <s v="88235Libelle"/>
    <s v="55060Nom"/>
    <x v="14"/>
    <n v="10"/>
    <x v="574"/>
  </r>
  <r>
    <x v="2"/>
    <s v="88303Libelle"/>
    <s v="39433Nom"/>
    <x v="22"/>
    <n v="0.25"/>
    <x v="575"/>
  </r>
  <r>
    <x v="2"/>
    <s v="88306Libelle"/>
    <s v="15357Nom"/>
    <x v="10"/>
    <n v="5.25"/>
    <x v="576"/>
  </r>
  <r>
    <x v="2"/>
    <s v="88306Libelle"/>
    <s v="15357Nom"/>
    <x v="22"/>
    <n v="72.75"/>
    <x v="576"/>
  </r>
  <r>
    <x v="2"/>
    <s v="88306Libelle"/>
    <s v="15357Nom"/>
    <x v="12"/>
    <n v="3"/>
    <x v="576"/>
  </r>
  <r>
    <x v="2"/>
    <s v="8857Libelle"/>
    <s v="55445Nom"/>
    <x v="4"/>
    <n v="0.5"/>
    <x v="577"/>
  </r>
  <r>
    <x v="2"/>
    <s v="8857Libelle"/>
    <s v="55445Nom"/>
    <x v="2"/>
    <n v="0.5"/>
    <x v="577"/>
  </r>
  <r>
    <x v="2"/>
    <s v="88682Libelle"/>
    <s v="55445Nom"/>
    <x v="22"/>
    <n v="7"/>
    <x v="578"/>
  </r>
  <r>
    <x v="2"/>
    <s v="88705Libelle"/>
    <s v="62822Nom"/>
    <x v="18"/>
    <n v="1"/>
    <x v="579"/>
  </r>
  <r>
    <x v="2"/>
    <s v="88705Libelle"/>
    <s v="62822Nom"/>
    <x v="9"/>
    <n v="5"/>
    <x v="579"/>
  </r>
  <r>
    <x v="2"/>
    <s v="89172Libelle"/>
    <s v="15357Nom"/>
    <x v="8"/>
    <n v="13"/>
    <x v="580"/>
  </r>
  <r>
    <x v="2"/>
    <s v="89471Libelle"/>
    <s v="50982Nom"/>
    <x v="4"/>
    <n v="60"/>
    <x v="581"/>
  </r>
  <r>
    <x v="2"/>
    <s v="89471Libelle"/>
    <s v="50982Nom"/>
    <x v="11"/>
    <n v="24.25"/>
    <x v="581"/>
  </r>
  <r>
    <x v="2"/>
    <s v="89471Libelle"/>
    <s v="50982Nom"/>
    <x v="2"/>
    <n v="28.25"/>
    <x v="581"/>
  </r>
  <r>
    <x v="2"/>
    <s v="89709Libelle"/>
    <s v="15357Nom"/>
    <x v="22"/>
    <n v="9.25"/>
    <x v="582"/>
  </r>
  <r>
    <x v="2"/>
    <s v="8978Libelle"/>
    <s v="62822Nom"/>
    <x v="25"/>
    <n v="6.75"/>
    <x v="583"/>
  </r>
  <r>
    <x v="2"/>
    <s v="90031Libelle"/>
    <s v="49167Nom"/>
    <x v="22"/>
    <n v="16"/>
    <x v="584"/>
  </r>
  <r>
    <x v="2"/>
    <s v="90031Libelle"/>
    <s v="49167Nom"/>
    <x v="12"/>
    <n v="91.75"/>
    <x v="584"/>
  </r>
  <r>
    <x v="2"/>
    <s v="90031Libelle"/>
    <s v="49167Nom"/>
    <x v="14"/>
    <n v="110"/>
    <x v="584"/>
  </r>
  <r>
    <x v="2"/>
    <s v="90031Libelle"/>
    <s v="49167Nom"/>
    <x v="0"/>
    <n v="20.25"/>
    <x v="584"/>
  </r>
  <r>
    <x v="2"/>
    <s v="90031Libelle"/>
    <s v="49167Nom"/>
    <x v="5"/>
    <n v="4"/>
    <x v="584"/>
  </r>
  <r>
    <x v="2"/>
    <s v="90031Libelle"/>
    <s v="49167Nom"/>
    <x v="25"/>
    <n v="11"/>
    <x v="584"/>
  </r>
  <r>
    <x v="2"/>
    <s v="90184Libelle"/>
    <s v="6315Nom"/>
    <x v="16"/>
    <n v="22.5"/>
    <x v="585"/>
  </r>
  <r>
    <x v="2"/>
    <s v="90184Libelle"/>
    <s v="6315Nom"/>
    <x v="3"/>
    <n v="30.5"/>
    <x v="585"/>
  </r>
  <r>
    <x v="2"/>
    <s v="90184Libelle"/>
    <s v="6315Nom"/>
    <x v="4"/>
    <n v="35"/>
    <x v="585"/>
  </r>
  <r>
    <x v="2"/>
    <s v="90184Libelle"/>
    <s v="6315Nom"/>
    <x v="11"/>
    <n v="12.75"/>
    <x v="585"/>
  </r>
  <r>
    <x v="2"/>
    <s v="90184Libelle"/>
    <s v="6315Nom"/>
    <x v="20"/>
    <n v="42.75"/>
    <x v="585"/>
  </r>
  <r>
    <x v="2"/>
    <s v="90184Libelle"/>
    <s v="6315Nom"/>
    <x v="19"/>
    <n v="169.75"/>
    <x v="585"/>
  </r>
  <r>
    <x v="2"/>
    <s v="90184Libelle"/>
    <s v="6315Nom"/>
    <x v="23"/>
    <n v="7.5"/>
    <x v="585"/>
  </r>
  <r>
    <x v="2"/>
    <s v="90184Libelle"/>
    <s v="6315Nom"/>
    <x v="7"/>
    <n v="1.25"/>
    <x v="585"/>
  </r>
  <r>
    <x v="2"/>
    <s v="90184Libelle"/>
    <s v="6315Nom"/>
    <x v="8"/>
    <n v="12"/>
    <x v="585"/>
  </r>
  <r>
    <x v="2"/>
    <s v="90184Libelle"/>
    <s v="6315Nom"/>
    <x v="0"/>
    <n v="2.5"/>
    <x v="585"/>
  </r>
  <r>
    <x v="2"/>
    <s v="90429Libelle"/>
    <s v="81458Nom"/>
    <x v="7"/>
    <n v="0.5"/>
    <x v="586"/>
  </r>
  <r>
    <x v="2"/>
    <s v="90429Libelle"/>
    <s v="81458Nom"/>
    <x v="8"/>
    <n v="0.5"/>
    <x v="586"/>
  </r>
  <r>
    <x v="2"/>
    <s v="90429Libelle"/>
    <s v="81458Nom"/>
    <x v="18"/>
    <n v="1.5"/>
    <x v="586"/>
  </r>
  <r>
    <x v="2"/>
    <s v="90563Libelle"/>
    <s v="33394Nom"/>
    <x v="7"/>
    <n v="2.5"/>
    <x v="587"/>
  </r>
  <r>
    <x v="2"/>
    <s v="90696Libelle"/>
    <s v="55445Nom"/>
    <x v="3"/>
    <n v="1"/>
    <x v="588"/>
  </r>
  <r>
    <x v="2"/>
    <s v="90968Libelle"/>
    <s v="55445Nom"/>
    <x v="1"/>
    <n v="3"/>
    <x v="589"/>
  </r>
  <r>
    <x v="2"/>
    <s v="91046Libelle"/>
    <s v="59640Nom"/>
    <x v="4"/>
    <n v="6.25"/>
    <x v="590"/>
  </r>
  <r>
    <x v="2"/>
    <s v="91046Libelle"/>
    <s v="59640Nom"/>
    <x v="11"/>
    <n v="2"/>
    <x v="590"/>
  </r>
  <r>
    <x v="2"/>
    <s v="91046Libelle"/>
    <s v="59640Nom"/>
    <x v="24"/>
    <n v="14.5"/>
    <x v="590"/>
  </r>
  <r>
    <x v="2"/>
    <s v="91276Libelle"/>
    <s v="70955Nom"/>
    <x v="20"/>
    <n v="1.75"/>
    <x v="591"/>
  </r>
  <r>
    <x v="2"/>
    <s v="91333Libelle"/>
    <s v="62822Nom"/>
    <x v="22"/>
    <n v="2.75"/>
    <x v="592"/>
  </r>
  <r>
    <x v="2"/>
    <s v="91358Libelle"/>
    <s v="37515Nom"/>
    <x v="13"/>
    <n v="3"/>
    <x v="593"/>
  </r>
  <r>
    <x v="2"/>
    <s v="91404Libelle"/>
    <s v="55445Nom"/>
    <x v="3"/>
    <n v="15"/>
    <x v="594"/>
  </r>
  <r>
    <x v="2"/>
    <s v="91708Libelle"/>
    <s v="84604Nom"/>
    <x v="10"/>
    <n v="4"/>
    <x v="595"/>
  </r>
  <r>
    <x v="2"/>
    <s v="91713Libelle"/>
    <s v="56349Nom"/>
    <x v="14"/>
    <n v="2.75"/>
    <x v="596"/>
  </r>
  <r>
    <x v="2"/>
    <s v="9199Libelle"/>
    <s v="84333Nom"/>
    <x v="16"/>
    <n v="2.5"/>
    <x v="597"/>
  </r>
  <r>
    <x v="2"/>
    <s v="92015Libelle"/>
    <s v="62822Nom"/>
    <x v="17"/>
    <n v="23"/>
    <x v="598"/>
  </r>
  <r>
    <x v="2"/>
    <s v="9209Libelle"/>
    <s v="55445Nom"/>
    <x v="0"/>
    <n v="30.25"/>
    <x v="599"/>
  </r>
  <r>
    <x v="2"/>
    <s v="92196Libelle"/>
    <s v="84333Nom"/>
    <x v="1"/>
    <n v="19"/>
    <x v="600"/>
  </r>
  <r>
    <x v="2"/>
    <s v="92196Libelle"/>
    <s v="84333Nom"/>
    <x v="5"/>
    <n v="12.5"/>
    <x v="600"/>
  </r>
  <r>
    <x v="2"/>
    <s v="92291Libelle"/>
    <s v="24506Nom"/>
    <x v="3"/>
    <n v="20.75"/>
    <x v="601"/>
  </r>
  <r>
    <x v="2"/>
    <s v="92365Libelle"/>
    <s v="62822Nom"/>
    <x v="5"/>
    <n v="10.25"/>
    <x v="602"/>
  </r>
  <r>
    <x v="2"/>
    <s v="92471Libelle"/>
    <s v="70955Nom"/>
    <x v="11"/>
    <n v="0.75"/>
    <x v="603"/>
  </r>
  <r>
    <x v="2"/>
    <s v="92613Libelle"/>
    <s v="37761Nom"/>
    <x v="2"/>
    <n v="12.5"/>
    <x v="1"/>
  </r>
  <r>
    <x v="2"/>
    <s v="92695Libelle"/>
    <s v="54876Nom"/>
    <x v="7"/>
    <n v="24"/>
    <x v="604"/>
  </r>
  <r>
    <x v="2"/>
    <s v="92931Libelle"/>
    <s v="39633Nom"/>
    <x v="13"/>
    <n v="6.25"/>
    <x v="605"/>
  </r>
  <r>
    <x v="2"/>
    <s v="93007Libelle"/>
    <s v="15357Nom"/>
    <x v="6"/>
    <n v="14"/>
    <x v="606"/>
  </r>
  <r>
    <x v="2"/>
    <s v="93137Libelle"/>
    <s v="84333Nom"/>
    <x v="2"/>
    <n v="18"/>
    <x v="607"/>
  </r>
  <r>
    <x v="2"/>
    <s v="93137Libelle"/>
    <s v="84333Nom"/>
    <x v="20"/>
    <n v="16"/>
    <x v="607"/>
  </r>
  <r>
    <x v="2"/>
    <s v="93518Libelle"/>
    <s v="84333Nom"/>
    <x v="12"/>
    <n v="4"/>
    <x v="608"/>
  </r>
  <r>
    <x v="2"/>
    <s v="93518Libelle"/>
    <s v="84333Nom"/>
    <x v="14"/>
    <n v="3"/>
    <x v="608"/>
  </r>
  <r>
    <x v="2"/>
    <s v="93518Libelle"/>
    <s v="84333Nom"/>
    <x v="13"/>
    <n v="12.25"/>
    <x v="608"/>
  </r>
  <r>
    <x v="2"/>
    <s v="93641Libelle"/>
    <s v="67575Nom"/>
    <x v="24"/>
    <n v="0.75"/>
    <x v="609"/>
  </r>
  <r>
    <x v="2"/>
    <s v="93739Libelle"/>
    <s v="20435Nom"/>
    <x v="20"/>
    <n v="19.75"/>
    <x v="610"/>
  </r>
  <r>
    <x v="2"/>
    <s v="93739Libelle"/>
    <s v="20435Nom"/>
    <x v="7"/>
    <n v="2"/>
    <x v="610"/>
  </r>
  <r>
    <x v="2"/>
    <s v="93739Libelle"/>
    <s v="20435Nom"/>
    <x v="8"/>
    <n v="6.75"/>
    <x v="610"/>
  </r>
  <r>
    <x v="2"/>
    <s v="93750Libelle"/>
    <s v="55445Nom"/>
    <x v="15"/>
    <n v="13"/>
    <x v="611"/>
  </r>
  <r>
    <x v="2"/>
    <s v="94068Libelle"/>
    <s v="50982Nom"/>
    <x v="10"/>
    <n v="8"/>
    <x v="612"/>
  </r>
  <r>
    <x v="2"/>
    <s v="94136Libelle"/>
    <s v="50982Nom"/>
    <x v="12"/>
    <n v="1"/>
    <x v="613"/>
  </r>
  <r>
    <x v="2"/>
    <s v="94136Libelle"/>
    <s v="50982Nom"/>
    <x v="14"/>
    <n v="4.5"/>
    <x v="613"/>
  </r>
  <r>
    <x v="2"/>
    <s v="94136Libelle"/>
    <s v="50982Nom"/>
    <x v="0"/>
    <n v="9"/>
    <x v="613"/>
  </r>
  <r>
    <x v="2"/>
    <s v="94330Libelle"/>
    <s v="55445Nom"/>
    <x v="10"/>
    <n v="8.5"/>
    <x v="614"/>
  </r>
  <r>
    <x v="2"/>
    <s v="94349Libelle"/>
    <s v="15357Nom"/>
    <x v="10"/>
    <n v="2"/>
    <x v="615"/>
  </r>
  <r>
    <x v="2"/>
    <s v="94512Libelle"/>
    <s v="56989Nom"/>
    <x v="7"/>
    <n v="1.5"/>
    <x v="616"/>
  </r>
  <r>
    <x v="2"/>
    <s v="94512Libelle"/>
    <s v="56989Nom"/>
    <x v="18"/>
    <n v="0.75"/>
    <x v="616"/>
  </r>
  <r>
    <x v="2"/>
    <s v="94573Libelle"/>
    <s v="2901Nom"/>
    <x v="10"/>
    <n v="2"/>
    <x v="617"/>
  </r>
  <r>
    <x v="2"/>
    <s v="9466Libelle"/>
    <s v="1566Nom"/>
    <x v="11"/>
    <n v="9"/>
    <x v="618"/>
  </r>
  <r>
    <x v="2"/>
    <s v="94686Libelle"/>
    <s v="27458Nom"/>
    <x v="18"/>
    <n v="1"/>
    <x v="619"/>
  </r>
  <r>
    <x v="2"/>
    <s v="94686Libelle"/>
    <s v="27458Nom"/>
    <x v="9"/>
    <n v="22"/>
    <x v="619"/>
  </r>
  <r>
    <x v="2"/>
    <s v="94835Libelle"/>
    <s v="15357Nom"/>
    <x v="19"/>
    <n v="9.5"/>
    <x v="620"/>
  </r>
  <r>
    <x v="2"/>
    <s v="94970Libelle"/>
    <s v="15357Nom"/>
    <x v="17"/>
    <n v="1"/>
    <x v="621"/>
  </r>
  <r>
    <x v="2"/>
    <s v="94970Libelle"/>
    <s v="15357Nom"/>
    <x v="18"/>
    <n v="10"/>
    <x v="621"/>
  </r>
  <r>
    <x v="2"/>
    <s v="95163Libelle"/>
    <s v="64621Nom"/>
    <x v="22"/>
    <n v="73.5"/>
    <x v="622"/>
  </r>
  <r>
    <x v="2"/>
    <s v="95163Libelle"/>
    <s v="64621Nom"/>
    <x v="12"/>
    <n v="161.75"/>
    <x v="622"/>
  </r>
  <r>
    <x v="2"/>
    <s v="95163Libelle"/>
    <s v="64621Nom"/>
    <x v="14"/>
    <n v="17.75"/>
    <x v="622"/>
  </r>
  <r>
    <x v="2"/>
    <s v="95163Libelle"/>
    <s v="64621Nom"/>
    <x v="0"/>
    <n v="16.75"/>
    <x v="622"/>
  </r>
  <r>
    <x v="2"/>
    <s v="95461Libelle"/>
    <s v="24506Nom"/>
    <x v="6"/>
    <n v="1.75"/>
    <x v="623"/>
  </r>
  <r>
    <x v="2"/>
    <s v="95573Libelle"/>
    <s v="96713Nom"/>
    <x v="9"/>
    <n v="29.75"/>
    <x v="624"/>
  </r>
  <r>
    <x v="2"/>
    <s v="95616Libelle"/>
    <s v="81458Nom"/>
    <x v="12"/>
    <n v="0.25"/>
    <x v="625"/>
  </r>
  <r>
    <x v="2"/>
    <s v="95616Libelle"/>
    <s v="81458Nom"/>
    <x v="14"/>
    <n v="2.75"/>
    <x v="625"/>
  </r>
  <r>
    <x v="2"/>
    <s v="95746Libelle"/>
    <s v="55785Nom"/>
    <x v="18"/>
    <n v="3"/>
    <x v="626"/>
  </r>
  <r>
    <x v="2"/>
    <s v="95746Libelle"/>
    <s v="55785Nom"/>
    <x v="9"/>
    <n v="52.25"/>
    <x v="626"/>
  </r>
  <r>
    <x v="2"/>
    <s v="95923Libelle"/>
    <s v="58741Nom"/>
    <x v="8"/>
    <n v="0.5"/>
    <x v="627"/>
  </r>
  <r>
    <x v="2"/>
    <s v="95923Libelle"/>
    <s v="58741Nom"/>
    <x v="17"/>
    <n v="1.5"/>
    <x v="627"/>
  </r>
  <r>
    <x v="2"/>
    <s v="9609Libelle"/>
    <s v="17719Nom"/>
    <x v="15"/>
    <n v="3"/>
    <x v="628"/>
  </r>
  <r>
    <x v="2"/>
    <s v="9609Libelle"/>
    <s v="17719Nom"/>
    <x v="25"/>
    <n v="7.25"/>
    <x v="628"/>
  </r>
  <r>
    <x v="2"/>
    <s v="96226Libelle"/>
    <s v="48716Nom"/>
    <x v="14"/>
    <n v="3.5"/>
    <x v="629"/>
  </r>
  <r>
    <x v="2"/>
    <s v="96226Libelle"/>
    <s v="48716Nom"/>
    <x v="0"/>
    <n v="38"/>
    <x v="629"/>
  </r>
  <r>
    <x v="2"/>
    <s v="96226Libelle"/>
    <s v="48716Nom"/>
    <x v="1"/>
    <n v="23.75"/>
    <x v="629"/>
  </r>
  <r>
    <x v="2"/>
    <s v="96226Libelle"/>
    <s v="48716Nom"/>
    <x v="6"/>
    <n v="2"/>
    <x v="629"/>
  </r>
  <r>
    <x v="2"/>
    <s v="96226Libelle"/>
    <s v="48716Nom"/>
    <x v="13"/>
    <n v="14.75"/>
    <x v="629"/>
  </r>
  <r>
    <x v="2"/>
    <s v="96595Libelle"/>
    <s v="81458Nom"/>
    <x v="9"/>
    <n v="0.75"/>
    <x v="630"/>
  </r>
  <r>
    <x v="2"/>
    <s v="96595Libelle"/>
    <s v="81458Nom"/>
    <x v="10"/>
    <n v="2"/>
    <x v="630"/>
  </r>
  <r>
    <x v="2"/>
    <s v="97105Libelle"/>
    <s v="62822Nom"/>
    <x v="9"/>
    <n v="7.5"/>
    <x v="631"/>
  </r>
  <r>
    <x v="2"/>
    <s v="97194Libelle"/>
    <s v="62822Nom"/>
    <x v="1"/>
    <n v="6.5"/>
    <x v="632"/>
  </r>
  <r>
    <x v="2"/>
    <s v="97389Libelle"/>
    <s v="1566Nom"/>
    <x v="3"/>
    <n v="123.5"/>
    <x v="633"/>
  </r>
  <r>
    <x v="2"/>
    <s v="97389Libelle"/>
    <s v="1566Nom"/>
    <x v="4"/>
    <n v="140.75"/>
    <x v="633"/>
  </r>
  <r>
    <x v="2"/>
    <s v="97389Libelle"/>
    <s v="1566Nom"/>
    <x v="2"/>
    <n v="36.25"/>
    <x v="633"/>
  </r>
  <r>
    <x v="2"/>
    <s v="98051Libelle"/>
    <s v="55445Nom"/>
    <x v="15"/>
    <n v="14.5"/>
    <x v="634"/>
  </r>
  <r>
    <x v="2"/>
    <s v="98478Libelle"/>
    <s v="59640Nom"/>
    <x v="18"/>
    <n v="10.5"/>
    <x v="635"/>
  </r>
  <r>
    <x v="2"/>
    <s v="98536Libelle"/>
    <s v="15357Nom"/>
    <x v="6"/>
    <n v="9.5"/>
    <x v="636"/>
  </r>
  <r>
    <x v="2"/>
    <s v="98864Libelle"/>
    <s v="55445Nom"/>
    <x v="22"/>
    <n v="21.75"/>
    <x v="637"/>
  </r>
  <r>
    <x v="2"/>
    <s v="98864Libelle"/>
    <s v="55445Nom"/>
    <x v="12"/>
    <n v="3"/>
    <x v="637"/>
  </r>
  <r>
    <x v="2"/>
    <s v="98948Libelle"/>
    <s v="24506Nom"/>
    <x v="5"/>
    <n v="3.75"/>
    <x v="638"/>
  </r>
  <r>
    <x v="2"/>
    <s v="98970Libelle"/>
    <s v="24506Nom"/>
    <x v="12"/>
    <n v="22.75"/>
    <x v="639"/>
  </r>
  <r>
    <x v="2"/>
    <s v="98970Libelle"/>
    <s v="24506Nom"/>
    <x v="14"/>
    <n v="33.5"/>
    <x v="639"/>
  </r>
  <r>
    <x v="2"/>
    <s v="98970Libelle"/>
    <s v="24506Nom"/>
    <x v="0"/>
    <n v="65"/>
    <x v="639"/>
  </r>
  <r>
    <x v="2"/>
    <s v="99268Libelle"/>
    <s v="88550Nom"/>
    <x v="4"/>
    <n v="0.25"/>
    <x v="640"/>
  </r>
  <r>
    <x v="2"/>
    <s v="99268Libelle"/>
    <s v="88550Nom"/>
    <x v="20"/>
    <n v="14.5"/>
    <x v="640"/>
  </r>
  <r>
    <x v="2"/>
    <s v="99417Libelle"/>
    <s v="50982Nom"/>
    <x v="24"/>
    <n v="2.5"/>
    <x v="641"/>
  </r>
  <r>
    <x v="2"/>
    <s v="99423Libelle"/>
    <s v="62822Nom"/>
    <x v="23"/>
    <n v="28.75"/>
    <x v="642"/>
  </r>
  <r>
    <x v="2"/>
    <s v="99423Libelle"/>
    <s v="62822Nom"/>
    <x v="26"/>
    <n v="15"/>
    <x v="642"/>
  </r>
  <r>
    <x v="2"/>
    <s v="99423Libelle"/>
    <s v="62822Nom"/>
    <x v="7"/>
    <n v="4"/>
    <x v="642"/>
  </r>
  <r>
    <x v="2"/>
    <s v="99423Libelle"/>
    <s v="62822Nom"/>
    <x v="17"/>
    <n v="3.75"/>
    <x v="642"/>
  </r>
  <r>
    <x v="2"/>
    <s v="99423Libelle"/>
    <s v="62822Nom"/>
    <x v="18"/>
    <n v="3"/>
    <x v="642"/>
  </r>
  <r>
    <x v="2"/>
    <s v="99423Libelle"/>
    <s v="62822Nom"/>
    <x v="10"/>
    <n v="2"/>
    <x v="642"/>
  </r>
  <r>
    <x v="2"/>
    <s v="99443Libelle"/>
    <s v="50982Nom"/>
    <x v="7"/>
    <n v="8"/>
    <x v="643"/>
  </r>
  <r>
    <x v="2"/>
    <s v="99459Libelle"/>
    <s v="50982Nom"/>
    <x v="4"/>
    <n v="2"/>
    <x v="64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d v="2021-01-04T00:00:00"/>
    <s v="2050"/>
    <s v="7915Libelle"/>
    <x v="0"/>
    <x v="0"/>
    <s v="NOMLIB2"/>
    <s v="81458Nom"/>
    <n v="0"/>
    <n v="2.5"/>
    <n v="-2.5"/>
    <n v="0"/>
  </r>
  <r>
    <d v="2021-01-04T00:00:00"/>
    <s v="3399"/>
    <s v="66288Libelle"/>
    <x v="0"/>
    <x v="0"/>
    <s v="NOMLIB2"/>
    <s v="45340Nom"/>
    <n v="0"/>
    <n v="4.5"/>
    <n v="-4.5"/>
    <n v="0"/>
  </r>
  <r>
    <d v="2021-01-12T00:00:00"/>
    <s v="3400"/>
    <s v="48238Libelle"/>
    <x v="0"/>
    <x v="0"/>
    <s v="NOMLIB2"/>
    <s v="84333Nom"/>
    <n v="0"/>
    <n v="10.5"/>
    <n v="-10.5"/>
    <n v="0"/>
  </r>
  <r>
    <d v="2021-01-12T00:00:00"/>
    <s v="8403"/>
    <s v="81667Libelle"/>
    <x v="0"/>
    <x v="0"/>
    <s v="NOMLIB2"/>
    <s v="50982Nom"/>
    <n v="0"/>
    <n v="49.499999999999993"/>
    <n v="-49.499999999999993"/>
    <n v="0"/>
  </r>
  <r>
    <d v="2021-01-13T00:00:00"/>
    <s v="2051"/>
    <s v="46123Libelle"/>
    <x v="0"/>
    <x v="0"/>
    <m/>
    <s v="15357Nom"/>
    <n v="0"/>
    <n v="4"/>
    <n v="-4"/>
    <n v="0"/>
  </r>
  <r>
    <d v="2021-01-13T00:00:00"/>
    <s v="2052"/>
    <s v="93518Libelle"/>
    <x v="0"/>
    <x v="0"/>
    <s v="NOMLIB2"/>
    <s v="84333Nom"/>
    <n v="20"/>
    <n v="38.5"/>
    <n v="-18.5"/>
    <n v="0"/>
  </r>
  <r>
    <d v="2021-01-13T00:00:00"/>
    <s v="8404"/>
    <s v="44397Libelle"/>
    <x v="0"/>
    <x v="0"/>
    <m/>
    <s v="50982Nom"/>
    <n v="0"/>
    <n v="16"/>
    <n v="-16"/>
    <n v="0"/>
  </r>
  <r>
    <d v="2021-01-13T00:00:00"/>
    <s v="8405"/>
    <s v="35745Libelle"/>
    <x v="0"/>
    <x v="0"/>
    <s v="NOMLIB2"/>
    <s v="50982Nom"/>
    <n v="0"/>
    <n v="1.9999999999999998"/>
    <n v="-1.9999999999999998"/>
    <n v="0"/>
  </r>
  <r>
    <d v="2021-01-14T00:00:00"/>
    <s v="4151"/>
    <s v="2953Libelle"/>
    <x v="1"/>
    <x v="0"/>
    <s v="NOMLIB1"/>
    <s v="48716Nom"/>
    <n v="397.5"/>
    <n v="1109.5000000000014"/>
    <n v="-711.99999999999966"/>
    <n v="0"/>
  </r>
  <r>
    <d v="2021-01-14T00:00:00"/>
    <s v="4152"/>
    <s v="96226Libelle"/>
    <x v="1"/>
    <x v="0"/>
    <s v="NOMLIB1"/>
    <s v="48716Nom"/>
    <n v="85"/>
    <n v="164"/>
    <n v="-78.999999999999972"/>
    <n v="0"/>
  </r>
  <r>
    <d v="2021-01-14T00:00:00"/>
    <s v="4153"/>
    <s v="17042Libelle"/>
    <x v="1"/>
    <x v="0"/>
    <s v="NOMLIB1"/>
    <s v="17735Nom"/>
    <n v="0"/>
    <n v="169.49999999999997"/>
    <n v="-169.49999999999997"/>
    <n v="0"/>
  </r>
  <r>
    <d v="2021-01-18T00:00:00"/>
    <s v="8406"/>
    <s v="94136Libelle"/>
    <x v="0"/>
    <x v="0"/>
    <s v="NOMLIB2"/>
    <s v="50982Nom"/>
    <n v="0"/>
    <n v="28.999999999999989"/>
    <n v="-28.999999999999989"/>
    <n v="0"/>
  </r>
  <r>
    <d v="2021-01-18T00:00:00"/>
    <s v="9063"/>
    <s v="39680Libelle"/>
    <x v="0"/>
    <x v="0"/>
    <s v="NOMLIB6"/>
    <s v="39668Nom"/>
    <n v="0"/>
    <n v="12.999999999999996"/>
    <n v="-12.999999999999996"/>
    <n v="0"/>
  </r>
  <r>
    <d v="2021-01-25T00:00:00"/>
    <s v="2053"/>
    <s v="95616Libelle"/>
    <x v="0"/>
    <x v="0"/>
    <s v="NOMLIB2"/>
    <s v="81458Nom"/>
    <n v="0"/>
    <n v="6"/>
    <n v="-6"/>
    <n v="0"/>
  </r>
  <r>
    <d v="2021-01-26T00:00:00"/>
    <s v="2054"/>
    <s v="70853Libelle"/>
    <x v="0"/>
    <x v="0"/>
    <s v="NOMLIB2"/>
    <s v="81458Nom"/>
    <n v="0"/>
    <n v="2"/>
    <n v="-2"/>
    <n v="0"/>
  </r>
  <r>
    <d v="2021-01-27T00:00:00"/>
    <s v="7422"/>
    <s v="48813Libelle"/>
    <x v="0"/>
    <x v="0"/>
    <s v="NOMLIB2"/>
    <s v="55445Nom"/>
    <n v="0"/>
    <n v="19.999999999999996"/>
    <n v="-19.999999999999996"/>
    <n v="0"/>
  </r>
  <r>
    <d v="2021-01-28T00:00:00"/>
    <s v="2055"/>
    <s v="58818Libelle"/>
    <x v="0"/>
    <x v="0"/>
    <s v="NOMLIB2"/>
    <s v="20435Nom"/>
    <n v="0"/>
    <n v="18"/>
    <n v="-18"/>
    <n v="0"/>
  </r>
  <r>
    <d v="2021-01-28T00:00:00"/>
    <s v="3401"/>
    <s v="91713Libelle"/>
    <x v="0"/>
    <x v="0"/>
    <s v="NOMLIB6"/>
    <s v="56349Nom"/>
    <n v="4"/>
    <n v="5.5"/>
    <n v="-1.5000000000000004"/>
    <n v="0"/>
  </r>
  <r>
    <d v="2021-01-28T00:00:00"/>
    <s v="7423"/>
    <s v="15045Libelle"/>
    <x v="0"/>
    <x v="0"/>
    <s v="NOMLIB2"/>
    <s v="55445Nom"/>
    <n v="0"/>
    <n v="20"/>
    <n v="-20"/>
    <n v="0"/>
  </r>
  <r>
    <d v="2021-02-01T00:00:00"/>
    <s v="1613"/>
    <s v="13722Libelle"/>
    <x v="0"/>
    <x v="0"/>
    <s v="NOMLIB2"/>
    <s v="57317Nom"/>
    <n v="0"/>
    <n v="5.5"/>
    <n v="-5.5"/>
    <n v="0"/>
  </r>
  <r>
    <d v="2021-02-01T00:00:00"/>
    <s v="1614"/>
    <s v="40077Libelle"/>
    <x v="0"/>
    <x v="0"/>
    <s v="NOMLIB2"/>
    <s v="81974Nom"/>
    <n v="0"/>
    <n v="58.500000000000028"/>
    <n v="-58.500000000000028"/>
    <n v="0"/>
  </r>
  <r>
    <d v="2021-02-01T00:00:00"/>
    <s v="8407"/>
    <s v="25855Libelle"/>
    <x v="0"/>
    <x v="0"/>
    <s v="NOMLIB2"/>
    <s v="50982Nom"/>
    <n v="0"/>
    <n v="73.500000000000028"/>
    <n v="-73.500000000000028"/>
    <n v="0"/>
  </r>
  <r>
    <d v="2021-02-03T00:00:00"/>
    <s v="3403"/>
    <s v="51199Libelle"/>
    <x v="0"/>
    <x v="0"/>
    <m/>
    <s v="62822Nom"/>
    <n v="0"/>
    <n v="16.5"/>
    <n v="-16.5"/>
    <n v="0"/>
  </r>
  <r>
    <d v="2021-02-03T00:00:00"/>
    <s v="7424"/>
    <s v="66601Libelle"/>
    <x v="0"/>
    <x v="0"/>
    <s v="NOMLIB2"/>
    <s v="55445Nom"/>
    <n v="0"/>
    <n v="43.000000000000014"/>
    <n v="-43.000000000000014"/>
    <n v="0"/>
  </r>
  <r>
    <d v="2021-02-04T00:00:00"/>
    <s v="2056"/>
    <s v="80020Libelle"/>
    <x v="0"/>
    <x v="0"/>
    <s v="NOMLIB2"/>
    <s v="81458Nom"/>
    <n v="0"/>
    <n v="8.5000000000000018"/>
    <n v="-8.5000000000000018"/>
    <n v="0"/>
  </r>
  <r>
    <d v="2021-02-04T00:00:00"/>
    <s v="3404"/>
    <s v="65898Libelle"/>
    <x v="0"/>
    <x v="0"/>
    <s v="NOMLIB1"/>
    <s v="62822Nom"/>
    <n v="0"/>
    <n v="14.000000000000004"/>
    <n v="-14.000000000000004"/>
    <n v="0"/>
  </r>
  <r>
    <d v="2021-02-08T00:00:00"/>
    <s v="3405"/>
    <s v="63895Libelle"/>
    <x v="0"/>
    <x v="0"/>
    <s v="NOMLIB2"/>
    <s v="15357Nom"/>
    <n v="0"/>
    <n v="8.5"/>
    <n v="-8.5"/>
    <n v="0"/>
  </r>
  <r>
    <d v="2021-02-08T00:00:00"/>
    <s v="3406"/>
    <s v="8386Libelle"/>
    <x v="0"/>
    <x v="0"/>
    <s v="NOMLIB2"/>
    <s v="15357Nom"/>
    <n v="0"/>
    <n v="12.5"/>
    <n v="-12.5"/>
    <n v="0"/>
  </r>
  <r>
    <d v="2021-02-08T00:00:00"/>
    <s v="7425"/>
    <s v="11066Libelle"/>
    <x v="0"/>
    <x v="0"/>
    <s v="NOMLIB2"/>
    <s v="55445Nom"/>
    <n v="0"/>
    <n v="33.499999999999993"/>
    <n v="-33.499999999999993"/>
    <n v="0"/>
  </r>
  <r>
    <d v="2021-02-09T00:00:00"/>
    <s v="5060"/>
    <s v="19107Libelle"/>
    <x v="1"/>
    <x v="0"/>
    <s v="NOMLIB1"/>
    <s v="55060Nom"/>
    <n v="557.85"/>
    <n v="1123.0000000000005"/>
    <n v="-565.15000000000009"/>
    <n v="0"/>
  </r>
  <r>
    <d v="2021-02-10T00:00:00"/>
    <s v="3407"/>
    <s v="10965Libelle"/>
    <x v="0"/>
    <x v="0"/>
    <s v="NOMLIB1"/>
    <s v="31033Nom"/>
    <n v="0"/>
    <n v="143"/>
    <n v="-143"/>
    <n v="0"/>
  </r>
  <r>
    <d v="2021-02-16T00:00:00"/>
    <s v="2058"/>
    <s v="17991Libelle"/>
    <x v="0"/>
    <x v="0"/>
    <s v="NOMLIB2"/>
    <s v="20435Nom"/>
    <n v="0"/>
    <n v="15.000000000000004"/>
    <n v="-15.000000000000004"/>
    <n v="0"/>
  </r>
  <r>
    <d v="2021-02-16T00:00:00"/>
    <s v="4155"/>
    <s v="81122Libelle"/>
    <x v="1"/>
    <x v="0"/>
    <s v="NOMLIB6"/>
    <s v="7934Nom"/>
    <n v="58.92"/>
    <n v="306"/>
    <n v="-247.07999999999993"/>
    <n v="0"/>
  </r>
  <r>
    <d v="2021-02-17T00:00:00"/>
    <s v="4157"/>
    <s v="28746Libelle"/>
    <x v="0"/>
    <x v="0"/>
    <s v="NOMLIB4"/>
    <s v="6007Nom"/>
    <n v="0"/>
    <n v="30"/>
    <n v="-30"/>
    <n v="0"/>
  </r>
  <r>
    <d v="2021-02-17T00:00:00"/>
    <s v="7426"/>
    <s v="80262Libelle"/>
    <x v="1"/>
    <x v="0"/>
    <s v="NOMLIB2"/>
    <s v="55445Nom"/>
    <n v="70"/>
    <n v="213.49999999999994"/>
    <n v="-143.49999999999997"/>
    <n v="0"/>
  </r>
  <r>
    <d v="2021-02-18T00:00:00"/>
    <s v="2059"/>
    <s v="25300Libelle"/>
    <x v="0"/>
    <x v="0"/>
    <s v="NOMLIB2"/>
    <s v="37761Nom"/>
    <n v="0"/>
    <n v="20"/>
    <n v="-20"/>
    <n v="0"/>
  </r>
  <r>
    <d v="2021-02-22T00:00:00"/>
    <s v="7427"/>
    <s v="33923Libelle"/>
    <x v="0"/>
    <x v="0"/>
    <s v="NOMLIB2"/>
    <s v="55445Nom"/>
    <n v="0"/>
    <n v="12"/>
    <n v="-12"/>
    <n v="0"/>
  </r>
  <r>
    <d v="2021-02-22T00:00:00"/>
    <s v="7428"/>
    <s v="58152Libelle"/>
    <x v="0"/>
    <x v="0"/>
    <s v="NOMLIB2"/>
    <s v="55445Nom"/>
    <n v="0"/>
    <n v="126.49999999999996"/>
    <n v="-126.49999999999996"/>
    <n v="0"/>
  </r>
  <r>
    <d v="2021-02-22T00:00:00"/>
    <s v="7429"/>
    <s v="35582Libelle"/>
    <x v="0"/>
    <x v="0"/>
    <s v="NOMLIB2"/>
    <s v="55445Nom"/>
    <n v="0"/>
    <n v="4"/>
    <n v="-4"/>
    <n v="0"/>
  </r>
  <r>
    <d v="2021-02-22T00:00:00"/>
    <s v="8408"/>
    <s v="18666Libelle"/>
    <x v="0"/>
    <x v="0"/>
    <s v="NOMLIB2"/>
    <s v="50982Nom"/>
    <n v="0"/>
    <n v="2.5"/>
    <n v="-2.5"/>
    <n v="0"/>
  </r>
  <r>
    <d v="2021-02-22T00:00:00"/>
    <s v="8409"/>
    <s v="68514Libelle"/>
    <x v="0"/>
    <x v="0"/>
    <s v="NOMLIB2"/>
    <s v="50982Nom"/>
    <n v="0"/>
    <n v="5"/>
    <n v="-5"/>
    <n v="0"/>
  </r>
  <r>
    <d v="2021-02-23T00:00:00"/>
    <s v="2060"/>
    <s v="13261Libelle"/>
    <x v="0"/>
    <x v="0"/>
    <s v="NOMLIB2"/>
    <s v="84333Nom"/>
    <n v="0"/>
    <n v="14.000000000000005"/>
    <n v="-14.000000000000005"/>
    <n v="0"/>
  </r>
  <r>
    <d v="2021-02-23T00:00:00"/>
    <s v="2061"/>
    <s v="65971Libelle"/>
    <x v="0"/>
    <x v="0"/>
    <s v="NOMLIB2"/>
    <s v="64941Nom"/>
    <n v="0"/>
    <n v="47.999999999999993"/>
    <n v="-47.999999999999993"/>
    <n v="0"/>
  </r>
  <r>
    <d v="2021-02-23T00:00:00"/>
    <s v="REG ES"/>
    <s v="83949Libelle"/>
    <x v="1"/>
    <x v="0"/>
    <s v="NOMLIB1"/>
    <s v="62822Nom"/>
    <n v="0"/>
    <n v="9.5"/>
    <n v="-9.5"/>
    <n v="0"/>
  </r>
  <r>
    <d v="2021-02-24T00:00:00"/>
    <s v="2063"/>
    <s v="55584Libelle"/>
    <x v="0"/>
    <x v="0"/>
    <s v="NOMLIB2"/>
    <s v="81458Nom"/>
    <n v="0"/>
    <n v="0.5"/>
    <n v="-0.5"/>
    <n v="0"/>
  </r>
  <r>
    <d v="2021-02-24T00:00:00"/>
    <s v="4156"/>
    <s v="81660Libelle"/>
    <x v="0"/>
    <x v="0"/>
    <s v="NOMLIB1"/>
    <s v="21827Nom"/>
    <n v="329"/>
    <n v="901.00000000000011"/>
    <n v="-572"/>
    <n v="0"/>
  </r>
  <r>
    <d v="2021-02-24T00:00:00"/>
    <s v="4158"/>
    <s v="59598Libelle"/>
    <x v="0"/>
    <x v="0"/>
    <s v="NOMLIB6"/>
    <s v="46533Nom"/>
    <n v="36"/>
    <n v="137"/>
    <n v="-101.00000000000003"/>
    <n v="0"/>
  </r>
  <r>
    <d v="2021-02-25T00:00:00"/>
    <s v="2064"/>
    <s v="46581Libelle"/>
    <x v="1"/>
    <x v="0"/>
    <s v="NOMLIB2"/>
    <s v="84333Nom"/>
    <n v="53"/>
    <n v="223.50000000000003"/>
    <n v="-170.49999999999997"/>
    <n v="0"/>
  </r>
  <r>
    <d v="2021-02-25T00:00:00"/>
    <s v="2065"/>
    <s v="8409Libelle"/>
    <x v="0"/>
    <x v="0"/>
    <s v="NOMLIB2"/>
    <s v="70955Nom"/>
    <n v="0"/>
    <n v="16.500000000000004"/>
    <n v="-16.500000000000004"/>
    <n v="0"/>
  </r>
  <r>
    <d v="2021-03-02T00:00:00"/>
    <s v="1615"/>
    <s v="12106Libelle"/>
    <x v="0"/>
    <x v="0"/>
    <s v="NOMLIB6"/>
    <s v="61321Nom"/>
    <n v="32"/>
    <n v="61.499999999999986"/>
    <n v="-29.500000000000004"/>
    <n v="0"/>
  </r>
  <r>
    <d v="2021-03-02T00:00:00"/>
    <s v="2067"/>
    <s v="82496Libelle"/>
    <x v="0"/>
    <x v="0"/>
    <s v="NOMLIB2"/>
    <s v="15357Nom"/>
    <n v="0"/>
    <n v="4.5"/>
    <n v="-4.5"/>
    <n v="0"/>
  </r>
  <r>
    <d v="2021-03-02T00:00:00"/>
    <s v="2068"/>
    <s v="44001Libelle"/>
    <x v="0"/>
    <x v="0"/>
    <s v="NOMLIB2"/>
    <s v="15357Nom"/>
    <n v="0"/>
    <n v="21"/>
    <n v="-21"/>
    <n v="0"/>
  </r>
  <r>
    <d v="2021-03-02T00:00:00"/>
    <s v="2069"/>
    <s v="28132Libelle"/>
    <x v="0"/>
    <x v="0"/>
    <s v="NOMLIB2"/>
    <s v="70955Nom"/>
    <n v="0"/>
    <n v="20.5"/>
    <n v="-20.5"/>
    <n v="0"/>
  </r>
  <r>
    <d v="2021-03-02T00:00:00"/>
    <s v="2070"/>
    <s v="82230Libelle"/>
    <x v="0"/>
    <x v="0"/>
    <s v="NOMLIB2"/>
    <s v="6388Nom"/>
    <n v="0"/>
    <n v="6"/>
    <n v="-6"/>
    <n v="0"/>
  </r>
  <r>
    <d v="2021-03-02T00:00:00"/>
    <s v="5061"/>
    <s v="67921Libelle"/>
    <x v="1"/>
    <x v="0"/>
    <s v="NOMLIB1"/>
    <s v="55060Nom"/>
    <n v="0"/>
    <n v="379.5"/>
    <n v="-379.5"/>
    <n v="0"/>
  </r>
  <r>
    <d v="2021-03-02T00:00:00"/>
    <s v="7430"/>
    <s v="12962Libelle"/>
    <x v="0"/>
    <x v="0"/>
    <s v="NOMLIB2"/>
    <s v="55445Nom"/>
    <n v="0"/>
    <n v="28.999999999999993"/>
    <n v="-28.999999999999993"/>
    <n v="0"/>
  </r>
  <r>
    <d v="2021-03-03T00:00:00"/>
    <s v="2066"/>
    <s v="59442Libelle"/>
    <x v="0"/>
    <x v="0"/>
    <s v="NOMLIB2"/>
    <s v="6388Nom"/>
    <n v="0"/>
    <n v="23.999999999999989"/>
    <n v="-23.999999999999989"/>
    <n v="0"/>
  </r>
  <r>
    <d v="2021-03-03T00:00:00"/>
    <s v="2071"/>
    <s v="17535Libelle"/>
    <x v="0"/>
    <x v="0"/>
    <s v="NOMLIB1"/>
    <s v="64620Nom"/>
    <n v="0"/>
    <n v="2.5"/>
    <n v="-2.5"/>
    <n v="0"/>
  </r>
  <r>
    <d v="2021-03-04T00:00:00"/>
    <s v="2072"/>
    <s v="7741Libelle"/>
    <x v="0"/>
    <x v="0"/>
    <s v="NOMLIB2"/>
    <s v="33394Nom"/>
    <n v="0"/>
    <n v="8.5"/>
    <n v="-8.5"/>
    <n v="0"/>
  </r>
  <r>
    <d v="2021-03-04T00:00:00"/>
    <s v="2073"/>
    <s v="6525Libelle"/>
    <x v="0"/>
    <x v="0"/>
    <s v="NOMLIB2"/>
    <s v="33394Nom"/>
    <n v="14.5"/>
    <n v="68.500000000000028"/>
    <n v="-53.999999999999986"/>
    <n v="0"/>
  </r>
  <r>
    <d v="2021-03-04T00:00:00"/>
    <s v="2074"/>
    <s v="58063Libelle"/>
    <x v="0"/>
    <x v="0"/>
    <s v="NOMLIB2"/>
    <s v="59618Nom"/>
    <n v="0"/>
    <n v="5"/>
    <n v="-5"/>
    <n v="0"/>
  </r>
  <r>
    <d v="2021-03-04T00:00:00"/>
    <s v="8410"/>
    <s v="12244Libelle"/>
    <x v="0"/>
    <x v="0"/>
    <s v="NOMLIB2"/>
    <s v="50982Nom"/>
    <n v="0"/>
    <n v="39"/>
    <n v="-39"/>
    <n v="0"/>
  </r>
  <r>
    <d v="2021-03-04T00:00:00"/>
    <s v="8411"/>
    <s v="29110Libelle"/>
    <x v="0"/>
    <x v="0"/>
    <s v="NOMLIB2"/>
    <s v="50982Nom"/>
    <n v="0"/>
    <n v="11.5"/>
    <n v="-11.5"/>
    <n v="0"/>
  </r>
  <r>
    <d v="2021-03-08T00:00:00"/>
    <s v="1616"/>
    <s v="52822Libelle"/>
    <x v="0"/>
    <x v="0"/>
    <s v="NOMLIB2"/>
    <s v="19380Nom"/>
    <n v="3.5"/>
    <n v="8.5"/>
    <n v="-5"/>
    <n v="0"/>
  </r>
  <r>
    <d v="2021-03-09T00:00:00"/>
    <s v="2078"/>
    <s v="81613Libelle"/>
    <x v="0"/>
    <x v="0"/>
    <s v="NOMLIB2"/>
    <s v="70955Nom"/>
    <n v="0"/>
    <n v="23.999999999999996"/>
    <n v="-23.999999999999996"/>
    <n v="0"/>
  </r>
  <r>
    <d v="2021-03-10T00:00:00"/>
    <s v="2079"/>
    <s v="92196Libelle"/>
    <x v="0"/>
    <x v="0"/>
    <s v="NOMLIB2"/>
    <s v="84333Nom"/>
    <n v="0"/>
    <n v="62.999999999999979"/>
    <n v="-62.999999999999979"/>
    <n v="0"/>
  </r>
  <r>
    <d v="2021-03-11T00:00:00"/>
    <s v="6205"/>
    <s v="80378Libelle"/>
    <x v="0"/>
    <x v="0"/>
    <s v="NOMLIB1"/>
    <s v="24506Nom"/>
    <n v="0"/>
    <n v="147.50000000000003"/>
    <n v="-147.50000000000003"/>
    <n v="0"/>
  </r>
  <r>
    <d v="2021-03-11T00:00:00"/>
    <s v="6206"/>
    <s v="81725Libelle"/>
    <x v="0"/>
    <x v="0"/>
    <s v="NOMLIB6"/>
    <s v="24506Nom"/>
    <n v="0"/>
    <n v="14.000000000000004"/>
    <n v="-14.000000000000004"/>
    <n v="0"/>
  </r>
  <r>
    <d v="2021-03-15T00:00:00"/>
    <s v="3408"/>
    <s v="56620Libelle"/>
    <x v="1"/>
    <x v="0"/>
    <s v="NOMLIB1"/>
    <s v="62822Nom"/>
    <n v="28"/>
    <n v="32.5"/>
    <n v="-4.4999999999999964"/>
    <n v="0"/>
  </r>
  <r>
    <d v="2021-03-15T00:00:00"/>
    <s v="7431"/>
    <s v="87926Libelle"/>
    <x v="0"/>
    <x v="0"/>
    <m/>
    <s v="55445Nom"/>
    <n v="0"/>
    <n v="16"/>
    <n v="-16"/>
    <n v="0"/>
  </r>
  <r>
    <d v="2021-03-16T00:00:00"/>
    <s v="2080"/>
    <s v="20566Libelle"/>
    <x v="0"/>
    <x v="0"/>
    <s v="NOMLIB2"/>
    <s v="37515Nom"/>
    <n v="0"/>
    <n v="6"/>
    <n v="-6"/>
    <n v="0"/>
  </r>
  <r>
    <d v="2021-03-16T00:00:00"/>
    <s v="7432"/>
    <s v="7262Libelle"/>
    <x v="0"/>
    <x v="0"/>
    <s v="NOMLIB2"/>
    <s v="55445Nom"/>
    <n v="0"/>
    <n v="794.00000000000045"/>
    <n v="-794.00000000000045"/>
    <n v="0"/>
  </r>
  <r>
    <d v="2021-03-16T00:00:00"/>
    <s v="8412"/>
    <s v="24626Libelle"/>
    <x v="0"/>
    <x v="0"/>
    <s v="NOMLIB2"/>
    <s v="50982Nom"/>
    <n v="0"/>
    <n v="39.000000000000007"/>
    <n v="-39.000000000000007"/>
    <n v="0"/>
  </r>
  <r>
    <d v="2021-03-18T00:00:00"/>
    <s v="2081"/>
    <s v="27271Libelle"/>
    <x v="0"/>
    <x v="0"/>
    <s v="NOMLIB2"/>
    <s v="15357Nom"/>
    <n v="0"/>
    <n v="10"/>
    <n v="-10"/>
    <n v="0"/>
  </r>
  <r>
    <d v="2021-03-18T00:00:00"/>
    <s v="2082"/>
    <s v="60751Libelle"/>
    <x v="0"/>
    <x v="0"/>
    <s v="NOMLIB2"/>
    <s v="15357Nom"/>
    <n v="0"/>
    <n v="6"/>
    <n v="-6"/>
    <n v="0"/>
  </r>
  <r>
    <d v="2021-03-18T00:00:00"/>
    <s v="6207"/>
    <s v="15469Libelle"/>
    <x v="0"/>
    <x v="0"/>
    <s v="NOMLIB1"/>
    <s v="24506Nom"/>
    <n v="0"/>
    <n v="61.500000000000021"/>
    <n v="-61.500000000000021"/>
    <n v="0"/>
  </r>
  <r>
    <d v="2021-03-22T00:00:00"/>
    <s v="2083"/>
    <s v="74864Libelle"/>
    <x v="1"/>
    <x v="0"/>
    <s v="NOMLIB6"/>
    <s v="51686Nom"/>
    <n v="0"/>
    <n v="28"/>
    <n v="-28"/>
    <n v="0"/>
  </r>
  <r>
    <d v="2021-03-22T00:00:00"/>
    <s v="3410"/>
    <s v="57862Libelle"/>
    <x v="0"/>
    <x v="0"/>
    <s v="NOMLIB2"/>
    <s v="20435Nom"/>
    <n v="0"/>
    <n v="51"/>
    <n v="-51"/>
    <n v="0"/>
  </r>
  <r>
    <d v="2021-03-22T00:00:00"/>
    <s v="3411"/>
    <s v="27033Libelle"/>
    <x v="0"/>
    <x v="0"/>
    <s v="NOMLIB2"/>
    <s v="20435Nom"/>
    <n v="0"/>
    <n v="85.499999999999986"/>
    <n v="-85.499999999999986"/>
    <n v="0"/>
  </r>
  <r>
    <d v="2021-03-22T00:00:00"/>
    <s v="3412"/>
    <s v="55194Libelle"/>
    <x v="0"/>
    <x v="0"/>
    <s v="NOMLIB2"/>
    <s v="20435Nom"/>
    <n v="13"/>
    <n v="37.499999999999993"/>
    <n v="-24.500000000000004"/>
    <n v="0"/>
  </r>
  <r>
    <d v="2021-03-22T00:00:00"/>
    <s v="4162"/>
    <s v="41785Libelle"/>
    <x v="1"/>
    <x v="0"/>
    <s v="NOMLIB1"/>
    <s v="15255Nom"/>
    <n v="439.79500000000002"/>
    <n v="0"/>
    <n v="439.79500000000002"/>
    <n v="0"/>
  </r>
  <r>
    <d v="2021-03-24T00:00:00"/>
    <s v="4163"/>
    <s v="8178Libelle"/>
    <x v="0"/>
    <x v="0"/>
    <s v="NOMLIB1"/>
    <s v="26022Nom"/>
    <n v="173.45"/>
    <n v="589.99999999999989"/>
    <n v="-416.55"/>
    <n v="0"/>
  </r>
  <r>
    <d v="2021-03-24T00:00:00"/>
    <s v="8413"/>
    <s v="13977Libelle"/>
    <x v="0"/>
    <x v="0"/>
    <s v="NOMLIB2"/>
    <s v="50982Nom"/>
    <n v="0"/>
    <n v="18"/>
    <n v="-18"/>
    <n v="0"/>
  </r>
  <r>
    <d v="2021-03-25T00:00:00"/>
    <s v="2084"/>
    <s v="47028Libelle"/>
    <x v="0"/>
    <x v="0"/>
    <s v="NOMLIB1"/>
    <s v="64620Nom"/>
    <n v="0"/>
    <n v="1"/>
    <n v="-1"/>
    <n v="0"/>
  </r>
  <r>
    <d v="2021-03-25T00:00:00"/>
    <s v="7433"/>
    <s v="10308Libelle"/>
    <x v="0"/>
    <x v="0"/>
    <s v="NOMLIB2"/>
    <s v="55445Nom"/>
    <n v="0"/>
    <n v="42"/>
    <n v="-42"/>
    <n v="0"/>
  </r>
  <r>
    <d v="2021-03-29T00:00:00"/>
    <s v="1618"/>
    <s v="49644Libelle"/>
    <x v="0"/>
    <x v="0"/>
    <s v="NOMLIB2"/>
    <s v="46238Nom"/>
    <n v="0"/>
    <n v="20.000000000000004"/>
    <n v="-20.000000000000004"/>
    <n v="0"/>
  </r>
  <r>
    <d v="2021-03-29T00:00:00"/>
    <s v="1619"/>
    <s v="74814Libelle"/>
    <x v="0"/>
    <x v="0"/>
    <s v="NOMLIB2"/>
    <s v="29428Nom"/>
    <n v="0"/>
    <n v="3"/>
    <n v="-3"/>
    <n v="0"/>
  </r>
  <r>
    <d v="2021-03-29T00:00:00"/>
    <s v="1620"/>
    <s v="11712Libelle"/>
    <x v="0"/>
    <x v="0"/>
    <s v="NOMLIB1"/>
    <s v="75258Nom"/>
    <n v="0"/>
    <n v="6"/>
    <n v="-6"/>
    <n v="0"/>
  </r>
  <r>
    <d v="2021-03-29T00:00:00"/>
    <s v="2085"/>
    <s v="72410Libelle"/>
    <x v="0"/>
    <x v="0"/>
    <s v="NOMLIB2"/>
    <s v="84333Nom"/>
    <n v="3.5"/>
    <n v="11"/>
    <n v="-7.5"/>
    <n v="0"/>
  </r>
  <r>
    <d v="2021-03-29T00:00:00"/>
    <s v="2086"/>
    <s v="60799Libelle"/>
    <x v="0"/>
    <x v="0"/>
    <s v="NOMLIB2"/>
    <s v="15357Nom"/>
    <n v="0"/>
    <n v="26.499999999999996"/>
    <n v="-26.499999999999996"/>
    <n v="0"/>
  </r>
  <r>
    <d v="2021-03-29T00:00:00"/>
    <s v="2087"/>
    <s v="93007Libelle"/>
    <x v="0"/>
    <x v="0"/>
    <s v="NOMLIB2"/>
    <s v="15357Nom"/>
    <n v="0"/>
    <n v="28"/>
    <n v="-28"/>
    <n v="0"/>
  </r>
  <r>
    <d v="2021-03-29T00:00:00"/>
    <s v="2088"/>
    <s v="42612Libelle"/>
    <x v="0"/>
    <x v="0"/>
    <s v="NOMLIB6"/>
    <s v="46695Nom"/>
    <n v="0"/>
    <n v="14.500000000000005"/>
    <n v="-14.500000000000005"/>
    <n v="0"/>
  </r>
  <r>
    <d v="2021-03-31T00:00:00"/>
    <s v="8414"/>
    <s v="82142Libelle"/>
    <x v="0"/>
    <x v="0"/>
    <s v="NOMLIB2"/>
    <s v="50982Nom"/>
    <n v="7"/>
    <n v="17.500000000000004"/>
    <n v="-10.500000000000002"/>
    <n v="0"/>
  </r>
  <r>
    <d v="2021-04-01T00:00:00"/>
    <s v="4164"/>
    <s v="60200Libelle"/>
    <x v="1"/>
    <x v="0"/>
    <s v="NOMLIB6"/>
    <s v="56349Nom"/>
    <n v="231.34"/>
    <n v="14.000000000000004"/>
    <n v="217.34"/>
    <n v="0"/>
  </r>
  <r>
    <d v="2021-04-06T00:00:00"/>
    <s v="7434"/>
    <s v="49103Libelle"/>
    <x v="0"/>
    <x v="0"/>
    <m/>
    <s v="55445Nom"/>
    <n v="0"/>
    <n v="24.5"/>
    <n v="-24.5"/>
    <n v="0"/>
  </r>
  <r>
    <d v="2021-04-07T00:00:00"/>
    <s v="7435"/>
    <s v="90968Libelle"/>
    <x v="0"/>
    <x v="0"/>
    <s v="NOMLIB2"/>
    <s v="55445Nom"/>
    <n v="0"/>
    <n v="6"/>
    <n v="-6"/>
    <n v="0"/>
  </r>
  <r>
    <d v="2021-04-08T00:00:00"/>
    <s v="2089"/>
    <s v="17375Libelle"/>
    <x v="0"/>
    <x v="0"/>
    <s v="NOMLIB2"/>
    <s v="81458Nom"/>
    <n v="0"/>
    <n v="16.999999999999996"/>
    <n v="-16.999999999999996"/>
    <n v="0"/>
  </r>
  <r>
    <d v="2021-04-08T00:00:00"/>
    <s v="2090"/>
    <s v="5482Libelle"/>
    <x v="0"/>
    <x v="0"/>
    <s v="NOMLIB2"/>
    <s v="6388Nom"/>
    <n v="0"/>
    <n v="6"/>
    <n v="-6"/>
    <n v="0"/>
  </r>
  <r>
    <d v="2021-04-08T00:00:00"/>
    <s v="2091"/>
    <s v="66841Libelle"/>
    <x v="0"/>
    <x v="0"/>
    <s v="NOMLIB2"/>
    <s v="6388Nom"/>
    <n v="0"/>
    <n v="4"/>
    <n v="-4"/>
    <n v="0"/>
  </r>
  <r>
    <d v="2021-04-08T00:00:00"/>
    <s v="2092"/>
    <s v="17400Libelle"/>
    <x v="0"/>
    <x v="0"/>
    <s v="NOMLIB2"/>
    <s v="6388Nom"/>
    <n v="0"/>
    <n v="3"/>
    <n v="-3"/>
    <n v="0"/>
  </r>
  <r>
    <d v="2021-04-08T00:00:00"/>
    <s v="2093"/>
    <s v="206Libelle"/>
    <x v="0"/>
    <x v="0"/>
    <s v="NOMLIB2"/>
    <s v="6388Nom"/>
    <n v="0"/>
    <n v="6"/>
    <n v="-6"/>
    <n v="0"/>
  </r>
  <r>
    <d v="2021-04-08T00:00:00"/>
    <s v="3414"/>
    <s v="54944Libelle"/>
    <x v="0"/>
    <x v="0"/>
    <s v="NOMLIB1"/>
    <s v="62822Nom"/>
    <n v="0"/>
    <n v="10.499999999999998"/>
    <n v="-10.499999999999998"/>
    <n v="0"/>
  </r>
  <r>
    <d v="2021-04-12T00:00:00"/>
    <s v="4166"/>
    <s v="31049Libelle"/>
    <x v="0"/>
    <x v="0"/>
    <s v="NOMLIB1"/>
    <s v="82668Nom"/>
    <n v="0"/>
    <n v="2"/>
    <n v="-2"/>
    <n v="0"/>
  </r>
  <r>
    <d v="2021-04-14T00:00:00"/>
    <s v="4167"/>
    <s v="26811Libelle"/>
    <x v="0"/>
    <x v="0"/>
    <s v="NOMLIB1"/>
    <s v="53351Nom"/>
    <n v="0"/>
    <n v="30.999999999999993"/>
    <n v="-30.999999999999993"/>
    <n v="0"/>
  </r>
  <r>
    <d v="2021-04-19T00:00:00"/>
    <s v="1622"/>
    <s v="81631Libelle"/>
    <x v="0"/>
    <x v="0"/>
    <s v="NOMLIB6"/>
    <s v="64954Nom"/>
    <n v="0"/>
    <n v="9"/>
    <n v="-9"/>
    <n v="0"/>
  </r>
  <r>
    <d v="2021-04-19T00:00:00"/>
    <s v="1623"/>
    <s v="7757Libelle"/>
    <x v="0"/>
    <x v="0"/>
    <s v="NOMLIB2"/>
    <s v="54070Nom"/>
    <n v="0"/>
    <n v="7.5"/>
    <n v="-7.5"/>
    <n v="0"/>
  </r>
  <r>
    <d v="2021-04-19T00:00:00"/>
    <s v="2094"/>
    <s v="45548Libelle"/>
    <x v="0"/>
    <x v="0"/>
    <s v="NOMLIB2"/>
    <s v="81458Nom"/>
    <n v="0"/>
    <n v="6"/>
    <n v="-6"/>
    <n v="0"/>
  </r>
  <r>
    <d v="2021-04-19T00:00:00"/>
    <s v="2095"/>
    <s v="49994Libelle"/>
    <x v="1"/>
    <x v="0"/>
    <s v="NOMLIB2"/>
    <s v="2901Nom"/>
    <n v="2.5"/>
    <n v="5"/>
    <n v="-2.4999999999999996"/>
    <n v="0"/>
  </r>
  <r>
    <d v="2021-04-19T00:00:00"/>
    <s v="3415"/>
    <s v="62478Libelle"/>
    <x v="0"/>
    <x v="0"/>
    <s v="NOMLIB2"/>
    <s v="84333Nom"/>
    <n v="0"/>
    <n v="2"/>
    <n v="-2"/>
    <n v="0"/>
  </r>
  <r>
    <d v="2021-04-19T00:00:00"/>
    <s v="8415"/>
    <s v="25704Libelle"/>
    <x v="0"/>
    <x v="0"/>
    <s v="NOMLIB2"/>
    <s v="50982Nom"/>
    <n v="0"/>
    <n v="14"/>
    <n v="-14"/>
    <n v="0"/>
  </r>
  <r>
    <d v="2021-04-19T00:00:00"/>
    <s v="8416"/>
    <s v="86938Libelle"/>
    <x v="1"/>
    <x v="0"/>
    <s v="NOMLIB2"/>
    <s v="50982Nom"/>
    <n v="44"/>
    <n v="6"/>
    <n v="38.000000000000014"/>
    <n v="0"/>
  </r>
  <r>
    <d v="2021-04-20T00:00:00"/>
    <s v="1621"/>
    <s v="7765Libelle"/>
    <x v="1"/>
    <x v="0"/>
    <s v="NOMLIB2"/>
    <s v="57368Nom"/>
    <n v="9"/>
    <n v="38.499999999999986"/>
    <n v="-29.5"/>
    <n v="0"/>
  </r>
  <r>
    <d v="2021-04-20T00:00:00"/>
    <s v="3416"/>
    <s v="97194Libelle"/>
    <x v="0"/>
    <x v="0"/>
    <s v="NOMLIB1"/>
    <s v="62822Nom"/>
    <n v="0"/>
    <n v="13.000000000000002"/>
    <n v="-13.000000000000002"/>
    <n v="0"/>
  </r>
  <r>
    <d v="2021-04-20T00:00:00"/>
    <s v="7437"/>
    <s v="27854Libelle"/>
    <x v="0"/>
    <x v="0"/>
    <s v="NOMLIB2"/>
    <s v="55445Nom"/>
    <n v="0"/>
    <n v="32.5"/>
    <n v="-32.5"/>
    <n v="0"/>
  </r>
  <r>
    <d v="2021-04-21T00:00:00"/>
    <s v="2096"/>
    <s v="37162Libelle"/>
    <x v="0"/>
    <x v="0"/>
    <s v="NOMLIB2"/>
    <s v="70955Nom"/>
    <n v="0"/>
    <n v="4"/>
    <n v="-4"/>
    <n v="0"/>
  </r>
  <r>
    <d v="2021-04-26T00:00:00"/>
    <s v="1624"/>
    <s v="47888Libelle"/>
    <x v="1"/>
    <x v="0"/>
    <s v="NOMLIB1"/>
    <s v="67544Nom"/>
    <n v="18"/>
    <n v="0"/>
    <n v="18"/>
    <n v="0"/>
  </r>
  <r>
    <d v="2021-04-26T00:00:00"/>
    <s v="3417"/>
    <s v="78957Libelle"/>
    <x v="1"/>
    <x v="0"/>
    <s v="NOMLIB1"/>
    <s v="62822Nom"/>
    <n v="0"/>
    <n v="0"/>
    <n v="0"/>
    <n v="0"/>
  </r>
  <r>
    <d v="2021-04-27T00:00:00"/>
    <s v="6208"/>
    <s v="58392Libelle"/>
    <x v="0"/>
    <x v="0"/>
    <s v="NOMLIB1"/>
    <s v="24506Nom"/>
    <n v="0"/>
    <n v="32.999999999999993"/>
    <n v="-32.999999999999993"/>
    <n v="0"/>
  </r>
  <r>
    <d v="2021-04-29T00:00:00"/>
    <s v="2097"/>
    <s v="24224Libelle"/>
    <x v="0"/>
    <x v="0"/>
    <s v="NOMLIB2"/>
    <s v="81458Nom"/>
    <n v="0"/>
    <n v="3"/>
    <n v="-3"/>
    <n v="0"/>
  </r>
  <r>
    <d v="2021-05-05T00:00:00"/>
    <s v="2098"/>
    <s v="3570Libelle"/>
    <x v="0"/>
    <x v="0"/>
    <s v="NOMLIB2"/>
    <s v="84333Nom"/>
    <n v="0"/>
    <n v="4.5"/>
    <n v="-4.5"/>
    <n v="0"/>
  </r>
  <r>
    <d v="2021-05-05T00:00:00"/>
    <s v="3419"/>
    <s v="92365Libelle"/>
    <x v="0"/>
    <x v="0"/>
    <s v="NOMLIB1"/>
    <s v="62822Nom"/>
    <n v="0"/>
    <n v="20.5"/>
    <n v="-20.5"/>
    <n v="0"/>
  </r>
  <r>
    <d v="2021-05-05T00:00:00"/>
    <s v="7438"/>
    <s v="30377Libelle"/>
    <x v="0"/>
    <x v="0"/>
    <s v="NOMLIB2"/>
    <s v="55445Nom"/>
    <n v="0"/>
    <n v="8"/>
    <n v="-8"/>
    <n v="0"/>
  </r>
  <r>
    <d v="2021-05-06T00:00:00"/>
    <s v="2099"/>
    <s v="64911Libelle"/>
    <x v="1"/>
    <x v="0"/>
    <s v="NOMLIB2"/>
    <s v="6388Nom"/>
    <n v="1"/>
    <n v="31.499999999999996"/>
    <n v="-30.499999999999996"/>
    <n v="0"/>
  </r>
  <r>
    <d v="2021-05-10T00:00:00"/>
    <s v="2100"/>
    <s v="19490Libelle"/>
    <x v="0"/>
    <x v="0"/>
    <s v="NOMLIB2"/>
    <s v="6388Nom"/>
    <n v="0"/>
    <n v="2.5"/>
    <n v="-2.5"/>
    <n v="0"/>
  </r>
  <r>
    <d v="2021-05-11T00:00:00"/>
    <s v="2101"/>
    <s v="45504Libelle"/>
    <x v="1"/>
    <x v="0"/>
    <s v="NOMLIB2"/>
    <s v="84333Nom"/>
    <n v="6"/>
    <n v="8"/>
    <n v="-1.9999999999999993"/>
    <n v="0"/>
  </r>
  <r>
    <d v="2021-05-11T00:00:00"/>
    <s v="2102"/>
    <s v="7475Libelle"/>
    <x v="0"/>
    <x v="0"/>
    <s v="NOMLIB2"/>
    <s v="84333Nom"/>
    <n v="20"/>
    <n v="67.5"/>
    <n v="-47.499999999999993"/>
    <n v="0"/>
  </r>
  <r>
    <d v="2021-05-11T00:00:00"/>
    <s v="2103"/>
    <s v="21354Libelle"/>
    <x v="1"/>
    <x v="0"/>
    <s v="NOMLIB2"/>
    <s v="15357Nom"/>
    <n v="2"/>
    <n v="31.000000000000004"/>
    <n v="-29"/>
    <n v="0"/>
  </r>
  <r>
    <d v="2021-05-11T00:00:00"/>
    <s v="2104"/>
    <s v="15391Libelle"/>
    <x v="0"/>
    <x v="0"/>
    <s v="NOMLIB2"/>
    <s v="84333Nom"/>
    <n v="0"/>
    <n v="12.499999999999998"/>
    <n v="-12.499999999999998"/>
    <n v="0"/>
  </r>
  <r>
    <d v="2021-05-11T00:00:00"/>
    <s v="3420"/>
    <s v="16903Libelle"/>
    <x v="0"/>
    <x v="0"/>
    <s v="NOMLIB1"/>
    <s v="62822Nom"/>
    <n v="0"/>
    <n v="60.500000000000014"/>
    <n v="-60.500000000000014"/>
    <n v="0"/>
  </r>
  <r>
    <d v="2021-05-11T00:00:00"/>
    <s v="8417"/>
    <s v="14100Libelle"/>
    <x v="0"/>
    <x v="0"/>
    <m/>
    <s v="82254Nom"/>
    <n v="0"/>
    <n v="14.499999999999998"/>
    <n v="-14.499999999999998"/>
    <n v="0"/>
  </r>
  <r>
    <d v="2021-05-12T00:00:00"/>
    <s v="7439"/>
    <s v="74631Libelle"/>
    <x v="0"/>
    <x v="0"/>
    <s v="NOMLIB2"/>
    <s v="55445Nom"/>
    <n v="0"/>
    <n v="30.5"/>
    <n v="-30.5"/>
    <n v="0"/>
  </r>
  <r>
    <d v="2021-05-12T00:00:00"/>
    <s v="7440"/>
    <s v="57852Libelle"/>
    <x v="0"/>
    <x v="0"/>
    <s v="NOMLIB2"/>
    <s v="55445Nom"/>
    <n v="0"/>
    <n v="9.0000000000000018"/>
    <n v="-9.0000000000000018"/>
    <n v="0"/>
  </r>
  <r>
    <d v="2021-05-17T00:00:00"/>
    <s v="1625"/>
    <s v="84443Libelle"/>
    <x v="0"/>
    <x v="0"/>
    <s v="NOMLIB6"/>
    <s v="56107Nom"/>
    <n v="2"/>
    <n v="2.5"/>
    <n v="-0.49999999999999989"/>
    <n v="0"/>
  </r>
  <r>
    <d v="2021-05-18T00:00:00"/>
    <s v="6209"/>
    <s v="58012Libelle"/>
    <x v="0"/>
    <x v="0"/>
    <s v="NOMLIB1"/>
    <s v="24506Nom"/>
    <n v="86"/>
    <n v="183.50000000000003"/>
    <n v="-97.499999999999986"/>
    <n v="0"/>
  </r>
  <r>
    <d v="2021-05-20T00:00:00"/>
    <s v="2105"/>
    <s v="794Libelle"/>
    <x v="0"/>
    <x v="0"/>
    <s v="NOMLIB2"/>
    <s v="81458Nom"/>
    <n v="0"/>
    <n v="4"/>
    <n v="-4"/>
    <n v="0"/>
  </r>
  <r>
    <d v="2021-05-25T00:00:00"/>
    <s v="2106"/>
    <s v="32020Libelle"/>
    <x v="0"/>
    <x v="0"/>
    <s v="NOMLIB2"/>
    <s v="6388Nom"/>
    <n v="2"/>
    <n v="9"/>
    <n v="-7"/>
    <n v="0"/>
  </r>
  <r>
    <d v="2021-05-25T00:00:00"/>
    <s v="2107"/>
    <s v="40116Libelle"/>
    <x v="1"/>
    <x v="0"/>
    <s v="NOMLIB2"/>
    <s v="6388Nom"/>
    <n v="2.5"/>
    <n v="5.5000000000000009"/>
    <n v="-3.0000000000000004"/>
    <n v="0"/>
  </r>
  <r>
    <d v="2021-05-25T00:00:00"/>
    <s v="2108"/>
    <s v="53405Libelle"/>
    <x v="0"/>
    <x v="0"/>
    <s v="NOMLIB2"/>
    <s v="84333Nom"/>
    <n v="4"/>
    <n v="6"/>
    <n v="-2"/>
    <n v="0"/>
  </r>
  <r>
    <d v="2021-05-25T00:00:00"/>
    <s v="3422"/>
    <s v="59720Libelle"/>
    <x v="1"/>
    <x v="0"/>
    <s v="NOMLIB2"/>
    <s v="20435Nom"/>
    <n v="66"/>
    <n v="2.5"/>
    <n v="63.499999999999993"/>
    <n v="0"/>
  </r>
  <r>
    <d v="2021-05-25T00:00:00"/>
    <s v="8418"/>
    <s v="69993Libelle"/>
    <x v="0"/>
    <x v="0"/>
    <s v="NOMLIB2"/>
    <s v="50982Nom"/>
    <n v="0"/>
    <n v="5.5"/>
    <n v="-5.5"/>
    <n v="0"/>
  </r>
  <r>
    <d v="2021-05-27T00:00:00"/>
    <s v="1626"/>
    <s v="20383Libelle"/>
    <x v="1"/>
    <x v="0"/>
    <s v="NOMLIB2"/>
    <s v="52462Nom"/>
    <n v="150"/>
    <n v="76.5"/>
    <n v="73.500000000000043"/>
    <n v="0"/>
  </r>
  <r>
    <d v="2021-05-27T00:00:00"/>
    <s v="4169"/>
    <s v="64972Libelle"/>
    <x v="1"/>
    <x v="0"/>
    <s v="NOMLIB6"/>
    <s v="21288Nom"/>
    <n v="3.2"/>
    <n v="6.5000000000000018"/>
    <n v="-3.3000000000000007"/>
    <n v="0"/>
  </r>
  <r>
    <d v="2021-05-27T00:00:00"/>
    <s v="7441"/>
    <s v="11511Libelle"/>
    <x v="0"/>
    <x v="0"/>
    <s v="NOMLIB2"/>
    <s v="55445Nom"/>
    <n v="0"/>
    <n v="81.5"/>
    <n v="-81.5"/>
    <n v="0"/>
  </r>
  <r>
    <d v="2021-05-27T00:00:00"/>
    <s v="7442"/>
    <s v="82391Libelle"/>
    <x v="0"/>
    <x v="0"/>
    <s v="NOMLIB2"/>
    <s v="55445Nom"/>
    <n v="55"/>
    <n v="109.5"/>
    <n v="-54.5"/>
    <n v="0"/>
  </r>
  <r>
    <d v="2021-05-27T00:00:00"/>
    <s v="7443"/>
    <s v="40497Libelle"/>
    <x v="1"/>
    <x v="0"/>
    <s v="NOMLIB2"/>
    <s v="55445Nom"/>
    <n v="3"/>
    <n v="7"/>
    <n v="-3.9999999999999996"/>
    <n v="0"/>
  </r>
  <r>
    <d v="2021-05-27T00:00:00"/>
    <s v="7444"/>
    <s v="33751Libelle"/>
    <x v="0"/>
    <x v="0"/>
    <s v="NOMLIB2"/>
    <s v="55445Nom"/>
    <n v="0"/>
    <n v="6"/>
    <n v="-6"/>
    <n v="0"/>
  </r>
  <r>
    <d v="2021-05-31T00:00:00"/>
    <s v="1627"/>
    <s v="69430Libelle"/>
    <x v="0"/>
    <x v="0"/>
    <s v="NOMLIB2"/>
    <s v="42816Nom"/>
    <n v="9"/>
    <n v="24.999999999999996"/>
    <n v="-16"/>
    <n v="0"/>
  </r>
  <r>
    <d v="2021-05-31T00:00:00"/>
    <s v="4154"/>
    <s v="83947Libelle"/>
    <x v="1"/>
    <x v="0"/>
    <s v="NOMLIB6"/>
    <s v="180Nom"/>
    <n v="173.5"/>
    <n v="724.99999999999943"/>
    <n v="-551.49999999999977"/>
    <n v="0"/>
  </r>
  <r>
    <d v="2021-05-31T00:00:00"/>
    <s v="8419"/>
    <s v="54341Libelle"/>
    <x v="0"/>
    <x v="0"/>
    <s v="NOMLIB2"/>
    <s v="50982Nom"/>
    <n v="5"/>
    <n v="11"/>
    <n v="-6"/>
    <n v="0"/>
  </r>
  <r>
    <d v="2021-06-01T00:00:00"/>
    <s v="4170"/>
    <s v="54793Libelle"/>
    <x v="0"/>
    <x v="0"/>
    <s v="NOMLIB6"/>
    <s v="21288Nom"/>
    <n v="0"/>
    <n v="3"/>
    <n v="-3"/>
    <n v="0"/>
  </r>
  <r>
    <d v="2021-06-01T00:00:00"/>
    <s v="BM6037"/>
    <s v="74722Libelle"/>
    <x v="1"/>
    <x v="0"/>
    <s v="NOMLIB1"/>
    <s v="24506Nom"/>
    <n v="0"/>
    <n v="11.499999999999998"/>
    <n v="-11.499999999999998"/>
    <n v="0"/>
  </r>
  <r>
    <d v="2021-06-01T00:00:00"/>
    <s v="BM6063"/>
    <s v="98948Libelle"/>
    <x v="1"/>
    <x v="0"/>
    <s v="NOMLIB1"/>
    <s v="24506Nom"/>
    <n v="0"/>
    <n v="7.4999999999999982"/>
    <n v="-7.4999999999999982"/>
    <n v="0"/>
  </r>
  <r>
    <d v="2021-06-01T00:00:00"/>
    <s v="BM6064"/>
    <s v="61561Libelle"/>
    <x v="1"/>
    <x v="0"/>
    <s v="NOMLIB1"/>
    <s v="24506Nom"/>
    <n v="0"/>
    <n v="18.5"/>
    <n v="-18.5"/>
    <n v="0"/>
  </r>
  <r>
    <d v="2021-06-01T00:00:00"/>
    <s v="BM6065"/>
    <s v="82930Libelle"/>
    <x v="1"/>
    <x v="0"/>
    <s v="NOMLIB1"/>
    <s v="24506Nom"/>
    <n v="0"/>
    <n v="15.499999999999998"/>
    <n v="-15.499999999999998"/>
    <n v="0"/>
  </r>
  <r>
    <d v="2021-06-03T00:00:00"/>
    <s v="2109"/>
    <s v="70675Libelle"/>
    <x v="0"/>
    <x v="0"/>
    <s v="NOMLIB2"/>
    <s v="6388Nom"/>
    <n v="5"/>
    <n v="13"/>
    <n v="-8"/>
    <n v="0"/>
  </r>
  <r>
    <d v="2021-06-03T00:00:00"/>
    <s v="8420"/>
    <s v="86057Libelle"/>
    <x v="0"/>
    <x v="0"/>
    <s v="NOMLIB2"/>
    <s v="50982Nom"/>
    <n v="125"/>
    <n v="41.5"/>
    <n v="83.500000000000085"/>
    <n v="0"/>
  </r>
  <r>
    <d v="2021-06-07T00:00:00"/>
    <s v="2110"/>
    <s v="5334Libelle"/>
    <x v="0"/>
    <x v="0"/>
    <s v="NOMLIB1"/>
    <s v="51686Nom"/>
    <n v="0.5"/>
    <n v="16"/>
    <n v="-15.5"/>
    <n v="0"/>
  </r>
  <r>
    <d v="2021-06-07T00:00:00"/>
    <s v="2111"/>
    <s v="69784Libelle"/>
    <x v="1"/>
    <x v="0"/>
    <s v="NOMLIB2"/>
    <s v="37515Nom"/>
    <n v="4"/>
    <n v="13.500000000000004"/>
    <n v="-9.5"/>
    <n v="0"/>
  </r>
  <r>
    <d v="2021-06-07T00:00:00"/>
    <s v="8421"/>
    <s v="29675Libelle"/>
    <x v="0"/>
    <x v="0"/>
    <s v="NOMLIB2"/>
    <s v="50982Nom"/>
    <n v="8"/>
    <n v="20.499999999999996"/>
    <n v="-12.5"/>
    <n v="0"/>
  </r>
  <r>
    <d v="2021-06-07T00:00:00"/>
    <s v="BM6066"/>
    <s v="61197Libelle"/>
    <x v="1"/>
    <x v="0"/>
    <s v="NOMLIB1"/>
    <s v="24506Nom"/>
    <n v="0"/>
    <n v="12"/>
    <n v="-12"/>
    <n v="0"/>
  </r>
  <r>
    <d v="2021-06-08T00:00:00"/>
    <s v="2112"/>
    <s v="33235Libelle"/>
    <x v="0"/>
    <x v="0"/>
    <s v="NOMLIB2"/>
    <s v="84333Nom"/>
    <n v="18.5"/>
    <n v="43.500000000000014"/>
    <n v="-25.000000000000004"/>
    <n v="0"/>
  </r>
  <r>
    <d v="2021-06-08T00:00:00"/>
    <s v="2113"/>
    <s v="98536Libelle"/>
    <x v="0"/>
    <x v="0"/>
    <s v="NOMLIB2"/>
    <s v="15357Nom"/>
    <n v="0"/>
    <n v="19.000000000000004"/>
    <n v="-19.000000000000004"/>
    <n v="0"/>
  </r>
  <r>
    <d v="2021-06-09T00:00:00"/>
    <s v="2114"/>
    <s v="80052Libelle"/>
    <x v="0"/>
    <x v="0"/>
    <s v="NOMLIB2"/>
    <s v="6388Nom"/>
    <n v="0"/>
    <n v="8"/>
    <n v="-8"/>
    <n v="0"/>
  </r>
  <r>
    <d v="2021-06-14T00:00:00"/>
    <s v="3423"/>
    <s v="53682Libelle"/>
    <x v="1"/>
    <x v="0"/>
    <s v="NOMLIB6"/>
    <s v="93560Nom"/>
    <n v="113"/>
    <n v="245.99999999999997"/>
    <n v="-132.99999999999991"/>
    <n v="0"/>
  </r>
  <r>
    <d v="2021-06-14T00:00:00"/>
    <s v="3424"/>
    <s v="11107Libelle"/>
    <x v="1"/>
    <x v="0"/>
    <s v="NOMLIB2"/>
    <s v="58741Nom"/>
    <n v="28"/>
    <n v="1.5000000000000002"/>
    <n v="26.500000000000014"/>
    <n v="0"/>
  </r>
  <r>
    <d v="2021-06-15T00:00:00"/>
    <s v="2115"/>
    <s v="39533Libelle"/>
    <x v="1"/>
    <x v="0"/>
    <s v="NOMLIB2"/>
    <s v="89151Nom"/>
    <n v="14"/>
    <n v="44.000000000000028"/>
    <n v="-29.999999999999986"/>
    <n v="0"/>
  </r>
  <r>
    <d v="2021-06-15T00:00:00"/>
    <s v="4168"/>
    <s v="96448Libelle"/>
    <x v="1"/>
    <x v="0"/>
    <s v="NOMLIB6"/>
    <s v="26931Nom"/>
    <n v="119.015"/>
    <n v="0"/>
    <n v="119.015"/>
    <n v="0"/>
  </r>
  <r>
    <d v="2021-06-15T00:00:00"/>
    <s v="BM6068"/>
    <s v="95461Libelle"/>
    <x v="1"/>
    <x v="0"/>
    <s v="NOMLIB1"/>
    <s v="24506Nom"/>
    <n v="0"/>
    <n v="3.5"/>
    <n v="-3.5"/>
    <n v="0"/>
  </r>
  <r>
    <d v="2021-06-16T00:00:00"/>
    <s v="2116"/>
    <s v="43675Libelle"/>
    <x v="0"/>
    <x v="0"/>
    <s v="NOMLIB2"/>
    <s v="15357Nom"/>
    <n v="4"/>
    <n v="8.5"/>
    <n v="-4.5"/>
    <n v="0"/>
  </r>
  <r>
    <d v="2021-06-17T00:00:00"/>
    <s v="3425"/>
    <s v="69712Libelle"/>
    <x v="1"/>
    <x v="0"/>
    <s v="NOMLIB1"/>
    <s v="62822Nom"/>
    <n v="28"/>
    <n v="0"/>
    <n v="28"/>
    <n v="0"/>
  </r>
  <r>
    <d v="2021-06-17T00:00:00"/>
    <s v="4171"/>
    <s v="49080Libelle"/>
    <x v="0"/>
    <x v="0"/>
    <s v="NOMLIB1"/>
    <s v="62822Nom"/>
    <n v="5"/>
    <n v="14.500000000000002"/>
    <n v="-9.5000000000000018"/>
    <n v="0"/>
  </r>
  <r>
    <d v="2021-06-17T00:00:00"/>
    <s v="8422"/>
    <s v="73670Libelle"/>
    <x v="1"/>
    <x v="0"/>
    <s v="NOMLIB2"/>
    <s v="50982Nom"/>
    <n v="125"/>
    <n v="0"/>
    <n v="125"/>
    <n v="0"/>
  </r>
  <r>
    <d v="2021-06-22T00:00:00"/>
    <s v="2117"/>
    <s v="39433Libelle"/>
    <x v="0"/>
    <x v="0"/>
    <s v="NOMLIB2"/>
    <s v="15357Nom"/>
    <n v="2.5"/>
    <n v="5.5"/>
    <n v="-3"/>
    <n v="0"/>
  </r>
  <r>
    <d v="2021-06-22T00:00:00"/>
    <s v="7446"/>
    <s v="50230Libelle"/>
    <x v="0"/>
    <x v="0"/>
    <s v="NOMLIB2"/>
    <s v="55445Nom"/>
    <n v="12"/>
    <n v="26.5"/>
    <n v="-14.499999999999998"/>
    <n v="0"/>
  </r>
  <r>
    <d v="2021-06-23T00:00:00"/>
    <s v="2076"/>
    <s v="37810Libelle"/>
    <x v="0"/>
    <x v="0"/>
    <s v="NOMLIB6"/>
    <s v="30897Nom"/>
    <n v="12"/>
    <n v="22.999999999999996"/>
    <n v="-10.999999999999998"/>
    <n v="0"/>
  </r>
  <r>
    <d v="2021-06-23T00:00:00"/>
    <s v="2118"/>
    <s v="75691Libelle"/>
    <x v="1"/>
    <x v="0"/>
    <s v="NOMLIB2"/>
    <s v="84333Nom"/>
    <n v="2.5"/>
    <n v="5"/>
    <n v="-2.5000000000000004"/>
    <n v="0"/>
  </r>
  <r>
    <d v="2021-06-24T00:00:00"/>
    <s v="2119"/>
    <s v="26290Libelle"/>
    <x v="0"/>
    <x v="0"/>
    <m/>
    <s v="37761Nom"/>
    <n v="1"/>
    <n v="1.5"/>
    <n v="-0.49999999999999989"/>
    <n v="0"/>
  </r>
  <r>
    <d v="2021-06-24T00:00:00"/>
    <s v="9064"/>
    <s v="43023Libelle"/>
    <x v="1"/>
    <x v="0"/>
    <s v="NOMLIB2"/>
    <s v="82254Nom"/>
    <n v="104"/>
    <n v="111.5"/>
    <n v="-7.4999999999999885"/>
    <n v="0"/>
  </r>
  <r>
    <d v="2021-06-28T00:00:00"/>
    <s v="3426"/>
    <s v="64144Libelle"/>
    <x v="0"/>
    <x v="0"/>
    <s v="NOMLIB1"/>
    <s v="62822Nom"/>
    <n v="26"/>
    <n v="56.499999999999986"/>
    <n v="-30.500000000000004"/>
    <n v="0"/>
  </r>
  <r>
    <d v="2021-06-29T00:00:00"/>
    <s v="2120"/>
    <s v="22535Libelle"/>
    <x v="1"/>
    <x v="0"/>
    <s v="NOMLIB1"/>
    <s v="64620Nom"/>
    <n v="2"/>
    <n v="0"/>
    <n v="2"/>
    <n v="0"/>
  </r>
  <r>
    <d v="2021-06-29T00:00:00"/>
    <s v="2121"/>
    <s v="91358Libelle"/>
    <x v="1"/>
    <x v="0"/>
    <s v="NOMLIB2"/>
    <s v="37515Nom"/>
    <n v="0"/>
    <n v="6"/>
    <n v="-6"/>
    <n v="0"/>
  </r>
  <r>
    <d v="2021-06-29T00:00:00"/>
    <s v="3427"/>
    <s v="20431Libelle"/>
    <x v="0"/>
    <x v="0"/>
    <s v="NOMLIB1"/>
    <s v="62822Nom"/>
    <n v="1.25"/>
    <n v="2.5"/>
    <n v="-1.2500000000000002"/>
    <n v="0"/>
  </r>
  <r>
    <d v="2021-06-29T00:00:00"/>
    <s v="7447"/>
    <s v="45416Libelle"/>
    <x v="0"/>
    <x v="0"/>
    <s v="NOMLIB2"/>
    <s v="55445Nom"/>
    <n v="5"/>
    <n v="11.000000000000002"/>
    <n v="-6"/>
    <n v="0"/>
  </r>
  <r>
    <d v="2021-06-30T00:00:00"/>
    <s v="4146"/>
    <s v="43327Libelle"/>
    <x v="1"/>
    <x v="0"/>
    <s v="NOMLIB1"/>
    <s v="80650Nom"/>
    <n v="21.64"/>
    <n v="0"/>
    <n v="21.64"/>
    <n v="0"/>
  </r>
  <r>
    <d v="2021-06-30T00:00:00"/>
    <s v="BM6071"/>
    <s v="87099Libelle"/>
    <x v="1"/>
    <x v="0"/>
    <s v="NOMLIB1"/>
    <s v="24506Nom"/>
    <n v="0"/>
    <n v="4.5"/>
    <n v="-4.5"/>
    <n v="0"/>
  </r>
  <r>
    <d v="2021-06-30T00:00:00"/>
    <s v="BM6074"/>
    <s v="25455Libelle"/>
    <x v="1"/>
    <x v="0"/>
    <s v="NOMLIB1"/>
    <s v="24506Nom"/>
    <n v="0"/>
    <n v="2.5"/>
    <n v="-2.5"/>
    <n v="0"/>
  </r>
  <r>
    <d v="2021-07-01T00:00:00"/>
    <s v="4165"/>
    <s v="70333Libelle"/>
    <x v="1"/>
    <x v="0"/>
    <s v="NOMLIB1"/>
    <s v="36112Nom"/>
    <n v="101"/>
    <n v="221.99999999999997"/>
    <n v="-120.99999999999999"/>
    <n v="0"/>
  </r>
  <r>
    <d v="2021-07-01T00:00:00"/>
    <s v="7448"/>
    <s v="60043Libelle"/>
    <x v="0"/>
    <x v="0"/>
    <s v="NOMLIB2"/>
    <s v="55445Nom"/>
    <n v="3"/>
    <n v="6"/>
    <n v="-3"/>
    <n v="0"/>
  </r>
  <r>
    <d v="2021-07-01T00:00:00"/>
    <s v="STOCK"/>
    <s v="78881Libelle"/>
    <x v="1"/>
    <x v="0"/>
    <s v="NOMLIB5"/>
    <s v="27284Nom"/>
    <n v="0"/>
    <m/>
    <m/>
    <n v="0"/>
  </r>
  <r>
    <d v="2021-07-05T00:00:00"/>
    <s v="2122"/>
    <s v="20665Libelle"/>
    <x v="0"/>
    <x v="0"/>
    <s v="NOMLIB2"/>
    <s v="15357Nom"/>
    <n v="0"/>
    <n v="18.000000000000004"/>
    <n v="-18.000000000000004"/>
    <n v="0"/>
  </r>
  <r>
    <d v="2021-07-05T00:00:00"/>
    <s v="2123"/>
    <s v="27492Libelle"/>
    <x v="1"/>
    <x v="0"/>
    <s v="NOMLIB2"/>
    <s v="6388Nom"/>
    <n v="0"/>
    <n v="1"/>
    <n v="-1"/>
    <n v="0"/>
  </r>
  <r>
    <d v="2021-07-05T00:00:00"/>
    <s v="2124"/>
    <s v="35525Libelle"/>
    <x v="1"/>
    <x v="0"/>
    <s v="NOMLIB2"/>
    <s v="84333Nom"/>
    <n v="0"/>
    <n v="1.0000000000000004"/>
    <n v="-1.0000000000000004"/>
    <n v="0"/>
  </r>
  <r>
    <d v="2021-07-05T00:00:00"/>
    <s v="2125"/>
    <s v="66065Libelle"/>
    <x v="0"/>
    <x v="0"/>
    <s v="NOMLIB2"/>
    <s v="84333Nom"/>
    <n v="0"/>
    <n v="15.499999999999998"/>
    <n v="-15.499999999999998"/>
    <n v="0"/>
  </r>
  <r>
    <d v="2021-07-05T00:00:00"/>
    <s v="2126"/>
    <s v="10606Libelle"/>
    <x v="0"/>
    <x v="0"/>
    <s v="NOMLIB2"/>
    <s v="12331Nom"/>
    <n v="0"/>
    <n v="9"/>
    <n v="-9"/>
    <n v="0"/>
  </r>
  <r>
    <d v="2021-07-05T00:00:00"/>
    <s v="3428"/>
    <s v="46663Libelle"/>
    <x v="1"/>
    <x v="0"/>
    <s v="NOMLIB6"/>
    <s v="82012Nom"/>
    <n v="0"/>
    <n v="19.000000000000004"/>
    <n v="-19.000000000000004"/>
    <n v="0"/>
  </r>
  <r>
    <d v="2021-07-05T00:00:00"/>
    <s v="3429"/>
    <s v="2520Libelle"/>
    <x v="1"/>
    <x v="0"/>
    <s v="NOMLIB1"/>
    <s v="82012Nom"/>
    <n v="0"/>
    <n v="12"/>
    <n v="-12"/>
    <n v="0"/>
  </r>
  <r>
    <d v="2021-07-05T00:00:00"/>
    <s v="5059"/>
    <s v="61156Libelle"/>
    <x v="1"/>
    <x v="0"/>
    <s v="NOMLIB1"/>
    <s v="55060Nom"/>
    <n v="0"/>
    <n v="4"/>
    <n v="-4"/>
    <n v="0"/>
  </r>
  <r>
    <d v="2021-07-05T00:00:00"/>
    <s v="7449"/>
    <s v="37959Libelle"/>
    <x v="1"/>
    <x v="0"/>
    <s v="NOMLIB2"/>
    <s v="55445Nom"/>
    <n v="0"/>
    <n v="32.500000000000007"/>
    <n v="-32.500000000000007"/>
    <n v="0"/>
  </r>
  <r>
    <d v="2021-07-07T00:00:00"/>
    <s v="2128"/>
    <s v="92931Libelle"/>
    <x v="0"/>
    <x v="0"/>
    <s v="NOMLIB2"/>
    <s v="39633Nom"/>
    <n v="0"/>
    <n v="12.5"/>
    <n v="-12.5"/>
    <n v="0"/>
  </r>
  <r>
    <d v="2021-07-12T00:00:00"/>
    <s v="1628"/>
    <s v="64980Libelle"/>
    <x v="1"/>
    <x v="0"/>
    <s v="NOMLIB5"/>
    <s v="32990Nom"/>
    <n v="0"/>
    <n v="3"/>
    <n v="-3"/>
    <n v="0"/>
  </r>
  <r>
    <d v="2021-07-12T00:00:00"/>
    <s v="2130"/>
    <s v="42607Libelle"/>
    <x v="1"/>
    <x v="0"/>
    <s v="NOMLIB2"/>
    <s v="81458Nom"/>
    <n v="0"/>
    <n v="1"/>
    <n v="-1"/>
    <n v="0"/>
  </r>
  <r>
    <d v="2021-07-13T00:00:00"/>
    <s v="1629"/>
    <s v="74370Libelle"/>
    <x v="0"/>
    <x v="0"/>
    <s v="NOMLIB2"/>
    <s v="42816Nom"/>
    <n v="0"/>
    <n v="22.5"/>
    <n v="-22.5"/>
    <n v="0"/>
  </r>
  <r>
    <d v="2021-07-13T00:00:00"/>
    <s v="7450"/>
    <s v="58537Libelle"/>
    <x v="1"/>
    <x v="0"/>
    <s v="NOMLIB2"/>
    <s v="55445Nom"/>
    <n v="0"/>
    <n v="9"/>
    <n v="-9"/>
    <n v="0"/>
  </r>
  <r>
    <d v="2021-07-13T00:00:00"/>
    <s v="7452"/>
    <s v="48358Libelle"/>
    <x v="1"/>
    <x v="0"/>
    <s v="NOMLIB2"/>
    <s v="55445Nom"/>
    <n v="0"/>
    <n v="23.999999999999993"/>
    <n v="-23.999999999999993"/>
    <n v="0"/>
  </r>
  <r>
    <d v="2021-07-15T00:00:00"/>
    <s v="4161"/>
    <s v="73744Libelle"/>
    <x v="1"/>
    <x v="0"/>
    <s v="NOMLIB1"/>
    <s v="94935Nom"/>
    <n v="310.06"/>
    <n v="0"/>
    <n v="310.06"/>
    <n v="0"/>
  </r>
  <r>
    <d v="2021-07-19T00:00:00"/>
    <s v="2132"/>
    <s v="63205Libelle"/>
    <x v="0"/>
    <x v="0"/>
    <s v="NOMLIB2"/>
    <s v="37761Nom"/>
    <n v="0"/>
    <n v="1.5"/>
    <n v="-1.5"/>
    <n v="0"/>
  </r>
  <r>
    <d v="2021-07-19T00:00:00"/>
    <s v="3430"/>
    <s v="26212Libelle"/>
    <x v="0"/>
    <x v="0"/>
    <s v="NOMLIB1"/>
    <s v="62822Nom"/>
    <n v="0"/>
    <n v="21"/>
    <n v="-21"/>
    <n v="0"/>
  </r>
  <r>
    <d v="2021-07-19T00:00:00"/>
    <s v="7453"/>
    <s v="76817Libelle"/>
    <x v="1"/>
    <x v="0"/>
    <s v="NOMLIB2"/>
    <s v="55445Nom"/>
    <n v="0"/>
    <n v="27.999999999999996"/>
    <n v="-27.999999999999996"/>
    <n v="0"/>
  </r>
  <r>
    <d v="2021-07-20T00:00:00"/>
    <s v="8423"/>
    <s v="20463Libelle"/>
    <x v="1"/>
    <x v="0"/>
    <s v="NOMLIB2"/>
    <s v="50982Nom"/>
    <n v="0"/>
    <n v="1"/>
    <n v="-1"/>
    <n v="0"/>
  </r>
  <r>
    <d v="2021-07-22T00:00:00"/>
    <s v="3432"/>
    <s v="68530Libelle"/>
    <x v="0"/>
    <x v="0"/>
    <s v="NOMLIB1"/>
    <s v="62822Nom"/>
    <n v="0"/>
    <n v="22.999999999999996"/>
    <n v="-22.999999999999996"/>
    <n v="0"/>
  </r>
  <r>
    <d v="2021-07-22T00:00:00"/>
    <s v="7454"/>
    <s v="26355Libelle"/>
    <x v="0"/>
    <x v="0"/>
    <s v="NOMLIB2"/>
    <s v="55445Nom"/>
    <n v="0"/>
    <n v="11"/>
    <n v="-11"/>
    <n v="0"/>
  </r>
  <r>
    <d v="2021-07-26T00:00:00"/>
    <s v="3434"/>
    <s v="84859Libelle"/>
    <x v="1"/>
    <x v="0"/>
    <s v="NOMLIB1"/>
    <s v="62822Nom"/>
    <n v="0"/>
    <m/>
    <m/>
    <n v="0"/>
  </r>
  <r>
    <d v="2021-07-30T00:00:00"/>
    <s v="BM6067"/>
    <s v="18052Libelle"/>
    <x v="1"/>
    <x v="0"/>
    <s v="NOMLIB1"/>
    <s v="24506Nom"/>
    <n v="0"/>
    <m/>
    <m/>
    <n v="0"/>
  </r>
  <r>
    <d v="2021-07-30T00:00:00"/>
    <s v="BM6075"/>
    <s v="10123Libelle"/>
    <x v="1"/>
    <x v="0"/>
    <s v="NOMLIB1"/>
    <s v="24506Nom"/>
    <n v="0"/>
    <m/>
    <m/>
    <n v="0"/>
  </r>
  <r>
    <d v="2021-08-17T00:00:00"/>
    <s v="7456"/>
    <s v="41223Libelle"/>
    <x v="1"/>
    <x v="0"/>
    <s v="NOMLIB2"/>
    <s v="55445Nom"/>
    <n v="0"/>
    <n v="7"/>
    <n v="-7"/>
    <n v="0"/>
  </r>
  <r>
    <d v="2021-08-17T00:00:00"/>
    <s v="8424"/>
    <s v="63558Libelle"/>
    <x v="1"/>
    <x v="0"/>
    <s v="NOMLIB2"/>
    <s v="50982Nom"/>
    <n v="0"/>
    <n v="18"/>
    <n v="-18"/>
    <n v="0"/>
  </r>
  <r>
    <d v="2021-08-18T00:00:00"/>
    <s v="2137"/>
    <s v="35322Libelle"/>
    <x v="1"/>
    <x v="0"/>
    <s v="NOMLIB2"/>
    <s v="58741Nom"/>
    <n v="0"/>
    <n v="3.9999999999999991"/>
    <n v="-3.9999999999999991"/>
    <n v="0"/>
  </r>
  <r>
    <d v="2021-08-19T00:00:00"/>
    <s v="2138"/>
    <s v="42626Libelle"/>
    <x v="1"/>
    <x v="0"/>
    <s v="NOMLIB2"/>
    <s v="33394Nom"/>
    <n v="0"/>
    <n v="5"/>
    <n v="-5"/>
    <n v="0"/>
  </r>
  <r>
    <d v="2021-08-19T00:00:00"/>
    <s v="7457"/>
    <s v="93750Libelle"/>
    <x v="1"/>
    <x v="0"/>
    <s v="NOMLIB2"/>
    <s v="55445Nom"/>
    <n v="0"/>
    <n v="26"/>
    <n v="-26"/>
    <n v="0"/>
  </r>
  <r>
    <d v="2021-08-19T00:00:00"/>
    <s v="7458"/>
    <s v="98051Libelle"/>
    <x v="1"/>
    <x v="0"/>
    <s v="NOMLIB2"/>
    <s v="55445Nom"/>
    <n v="0"/>
    <n v="28.999999999999993"/>
    <n v="-28.999999999999993"/>
    <n v="0"/>
  </r>
  <r>
    <d v="2021-08-19T00:00:00"/>
    <s v="7459"/>
    <s v="22739Libelle"/>
    <x v="1"/>
    <x v="0"/>
    <s v="NOMLIB2"/>
    <s v="55445Nom"/>
    <n v="0"/>
    <n v="14.000000000000004"/>
    <n v="-14.000000000000004"/>
    <n v="0"/>
  </r>
  <r>
    <d v="2021-08-23T00:00:00"/>
    <s v="7460"/>
    <s v="64738Libelle"/>
    <x v="1"/>
    <x v="0"/>
    <s v="NOMLIB2"/>
    <s v="55445Nom"/>
    <n v="0"/>
    <n v="9"/>
    <n v="-9"/>
    <n v="0"/>
  </r>
  <r>
    <d v="2021-08-26T00:00:00"/>
    <s v="7461"/>
    <s v="6664Libelle"/>
    <x v="1"/>
    <x v="0"/>
    <s v="NOMLIB2"/>
    <s v="55445Nom"/>
    <n v="0"/>
    <n v="6.4999999999999991"/>
    <n v="-6.4999999999999991"/>
    <n v="0"/>
  </r>
  <r>
    <d v="2021-08-26T00:00:00"/>
    <s v="8425"/>
    <s v="39776Libelle"/>
    <x v="1"/>
    <x v="0"/>
    <s v="NOMLIB2"/>
    <s v="50982Nom"/>
    <n v="0"/>
    <n v="3.5"/>
    <n v="-3.5"/>
    <n v="0"/>
  </r>
  <r>
    <d v="2021-08-30T00:00:00"/>
    <s v="BM6079"/>
    <s v="43401Libelle"/>
    <x v="1"/>
    <x v="0"/>
    <s v="NOMLIB1"/>
    <s v="24506Nom"/>
    <n v="0"/>
    <n v="4"/>
    <n v="-4"/>
    <n v="0"/>
  </r>
  <r>
    <d v="2021-08-30T00:00:00"/>
    <s v="BM6080"/>
    <s v="72456Libelle"/>
    <x v="1"/>
    <x v="0"/>
    <s v="NOMLIB1"/>
    <s v="24506Nom"/>
    <n v="0"/>
    <n v="3"/>
    <n v="-3"/>
    <n v="0"/>
  </r>
  <r>
    <d v="2021-08-31T00:00:00"/>
    <s v="2139"/>
    <s v="4325Libelle"/>
    <x v="1"/>
    <x v="0"/>
    <s v="NOMLIB2"/>
    <s v="41312Nom"/>
    <n v="0"/>
    <n v="1"/>
    <n v="-1"/>
    <n v="0"/>
  </r>
  <r>
    <d v="2021-09-01T00:00:00"/>
    <s v="4160"/>
    <s v="9609Libelle"/>
    <x v="1"/>
    <x v="0"/>
    <s v="NOMLIB1"/>
    <s v="17719Nom"/>
    <n v="377.21249999999998"/>
    <n v="20.5"/>
    <n v="356.71249999999998"/>
    <n v="0"/>
  </r>
  <r>
    <d v="2021-09-01T00:00:00"/>
    <s v="BM6081"/>
    <s v="25846Libelle"/>
    <x v="1"/>
    <x v="0"/>
    <s v="NOMLIB1"/>
    <s v="24506Nom"/>
    <n v="0"/>
    <n v="1.5"/>
    <n v="-1.5"/>
    <n v="0"/>
  </r>
  <r>
    <d v="2021-09-06T00:00:00"/>
    <s v="3438"/>
    <s v="8978Libelle"/>
    <x v="2"/>
    <x v="0"/>
    <m/>
    <s v="62822Nom"/>
    <n v="0"/>
    <n v="13.500000000000004"/>
    <n v="-13.50000000000000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EB75C9-1F2D-47CC-810D-B99BA8058E20}" name="Tableau croisé dynamique19" cacheId="12" dataOnRows="1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3">
  <location ref="AF1:AG3" firstHeaderRow="1" firstDataRow="1" firstDataCol="1"/>
  <pivotFields count="11">
    <pivotField numFmtId="14" showAll="0"/>
    <pivotField showAll="0"/>
    <pivotField showAll="0"/>
    <pivotField showAll="0"/>
    <pivotField axis="axisRow" showAll="0">
      <items count="10">
        <item m="1" x="4"/>
        <item m="1" x="8"/>
        <item m="1" x="7"/>
        <item m="1" x="6"/>
        <item m="1" x="3"/>
        <item m="1" x="1"/>
        <item m="1" x="2"/>
        <item m="1" x="5"/>
        <item x="0"/>
        <item t="default"/>
      </items>
    </pivotField>
    <pivotField showAll="0"/>
    <pivotField showAll="0"/>
    <pivotField numFmtId="4" showAll="0"/>
    <pivotField dataField="1" showAll="0"/>
    <pivotField showAll="0"/>
    <pivotField showAll="0"/>
  </pivotFields>
  <rowFields count="1">
    <field x="4"/>
  </rowFields>
  <rowItems count="2">
    <i>
      <x v="8"/>
    </i>
    <i t="grand">
      <x/>
    </i>
  </rowItems>
  <colItems count="1">
    <i/>
  </colItems>
  <dataFields count="1">
    <dataField name="Somme de Réalisé - Temps" fld="8" baseField="0" baseItem="0"/>
  </dataFields>
  <chartFormats count="10">
    <chartFormat chart="1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6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87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88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89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90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9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" format="92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" format="93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1" format="94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3A55D9-0757-4C59-A2C5-4282975A375C}" name="Tableau croisé dynamique18" cacheId="12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3">
  <location ref="Y1:AA5" firstHeaderRow="0" firstDataRow="1" firstDataCol="1"/>
  <pivotFields count="11">
    <pivotField numFmtId="14" showAll="0"/>
    <pivotField showAll="0"/>
    <pivotField showAll="0"/>
    <pivotField axis="axisRow" showAll="0">
      <items count="5">
        <item x="0"/>
        <item x="2"/>
        <item x="1"/>
        <item m="1" x="3"/>
        <item t="default"/>
      </items>
    </pivotField>
    <pivotField showAll="0"/>
    <pivotField showAll="0"/>
    <pivotField showAll="0"/>
    <pivotField dataField="1" numFmtId="4" showAll="0"/>
    <pivotField dataField="1"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éalisé - Temps" fld="8" baseField="0" baseItem="0"/>
    <dataField name="Somme de Prévu - Temps" fld="7" baseField="0" baseItem="0"/>
  </dataFields>
  <chartFormats count="2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0FA3E-5473-493E-82A6-B6814AEF068E}" name="pivotTable_C6" cacheId="3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outline="1" outlineData="1" compactData="0" multipleFieldFilters="0" chartFormat="1" fieldListSortAscending="1">
  <location ref="B24:W31" firstHeaderRow="1" firstDataRow="3" firstDataCol="2"/>
  <pivotFields count="6">
    <pivotField name="Heure - Libellé" axis="axisRow" compact="0" showAll="0">
      <items count="24">
        <item m="1" x="16"/>
        <item x="0"/>
        <item m="1" x="9"/>
        <item m="1" x="7"/>
        <item m="1" x="10"/>
        <item x="1"/>
        <item m="1" x="18"/>
        <item x="2"/>
        <item m="1" x="17"/>
        <item m="1" x="11"/>
        <item m="1" x="19"/>
        <item m="1" x="20"/>
        <item m="1" x="21"/>
        <item m="1" x="22"/>
        <item m="1" x="3"/>
        <item m="1" x="4"/>
        <item m="1" x="5"/>
        <item m="1" x="8"/>
        <item m="1" x="12"/>
        <item m="1" x="13"/>
        <item m="1" x="6"/>
        <item m="1" x="14"/>
        <item m="1" x="15"/>
        <item t="default"/>
      </items>
    </pivotField>
    <pivotField name="Chantier - Libellé" compact="0" showAll="0"/>
    <pivotField name="Client - Nom" compact="0" showAll="0"/>
    <pivotField name="Saisie - Période" axis="axisCol" compact="0" showAll="0" sortType="ascending">
      <items count="60">
        <item m="1" x="15"/>
        <item m="1" x="17"/>
        <item m="1" x="11"/>
        <item m="1" x="12"/>
        <item m="1" x="13"/>
        <item m="1" x="14"/>
        <item m="1" x="16"/>
        <item m="1" x="18"/>
        <item m="1" x="19"/>
        <item m="1" x="21"/>
        <item m="1" x="23"/>
        <item m="1" x="25"/>
        <item m="1" x="27"/>
        <item m="1" x="29"/>
        <item m="1" x="20"/>
        <item m="1" x="22"/>
        <item m="1" x="24"/>
        <item m="1" x="26"/>
        <item m="1" x="28"/>
        <item m="1" x="30"/>
        <item m="1" x="31"/>
        <item m="1" x="33"/>
        <item m="1" x="35"/>
        <item m="1" x="37"/>
        <item m="1" x="39"/>
        <item m="1" x="41"/>
        <item m="1" x="32"/>
        <item m="1" x="34"/>
        <item m="1" x="36"/>
        <item m="1" x="38"/>
        <item m="1" x="40"/>
        <item m="1" x="42"/>
        <item m="1" x="43"/>
        <item m="1" x="45"/>
        <item m="1" x="47"/>
        <item m="1" x="49"/>
        <item m="1" x="51"/>
        <item m="1" x="53"/>
        <item m="1" x="44"/>
        <item m="1" x="46"/>
        <item m="1" x="48"/>
        <item m="1" x="50"/>
        <item m="1" x="52"/>
        <item m="1" x="54"/>
        <item m="1" x="55"/>
        <item m="1" x="56"/>
        <item m="1" x="57"/>
        <item m="1" x="58"/>
        <item m="1" x="9"/>
        <item m="1" x="10"/>
        <item x="4"/>
        <item x="6"/>
        <item x="0"/>
        <item x="1"/>
        <item x="2"/>
        <item x="3"/>
        <item x="5"/>
        <item x="7"/>
        <item x="8"/>
        <item t="default"/>
      </items>
    </pivotField>
    <pivotField name="Quantité" dataField="1" compact="0" showAll="0"/>
    <pivotField name="Heure - Poste" axis="axisRow" compact="0" showAll="0">
      <items count="3">
        <item x="0"/>
        <item m="1" x="1"/>
        <item t="default"/>
      </items>
    </pivotField>
  </pivotFields>
  <rowFields count="2">
    <field x="5"/>
    <field x="0"/>
  </rowFields>
  <rowItems count="5">
    <i>
      <x/>
    </i>
    <i r="1">
      <x v="1"/>
    </i>
    <i r="1">
      <x v="5"/>
    </i>
    <i r="1">
      <x v="7"/>
    </i>
    <i t="grand">
      <x/>
    </i>
  </rowItems>
  <colFields count="2">
    <field x="3"/>
    <field x="-2"/>
  </colFields>
  <colItems count="20">
    <i>
      <x v="50"/>
      <x/>
    </i>
    <i r="1" i="1">
      <x v="1"/>
    </i>
    <i>
      <x v="51"/>
      <x/>
    </i>
    <i r="1" i="1">
      <x v="1"/>
    </i>
    <i>
      <x v="52"/>
      <x/>
    </i>
    <i r="1" i="1">
      <x v="1"/>
    </i>
    <i>
      <x v="53"/>
      <x/>
    </i>
    <i r="1" i="1">
      <x v="1"/>
    </i>
    <i>
      <x v="54"/>
      <x/>
    </i>
    <i r="1" i="1">
      <x v="1"/>
    </i>
    <i>
      <x v="55"/>
      <x/>
    </i>
    <i r="1" i="1">
      <x v="1"/>
    </i>
    <i>
      <x v="56"/>
      <x/>
    </i>
    <i r="1" i="1">
      <x v="1"/>
    </i>
    <i>
      <x v="57"/>
      <x/>
    </i>
    <i r="1" i="1">
      <x v="1"/>
    </i>
    <i>
      <x v="58"/>
      <x/>
    </i>
    <i r="1" i="1">
      <x v="1"/>
    </i>
    <i t="grand">
      <x/>
    </i>
    <i t="grand" i="1">
      <x/>
    </i>
  </colItems>
  <dataFields count="2">
    <dataField name="Qté" fld="4" baseField="0" baseItem="1" numFmtId="2"/>
    <dataField name="Variation Mensuel" fld="4" showDataAs="percentDiff" baseField="3" baseItem="1048828" numFmtId="10"/>
  </dataFields>
  <formats count="11"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3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1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  <format dxfId="5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D0AF82-FA55-4037-AAB8-566DD9BA02B2}" name="pivotTable_C6" cacheId="4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compactData="0" multipleFieldFilters="0" fieldListSortAscending="1">
  <location ref="D10:YA96" firstHeaderRow="1" firstDataRow="2" firstDataCol="2"/>
  <pivotFields count="6">
    <pivotField name="Heure - Libellé" axis="axisRow" compact="0" outline="0" showAll="0">
      <items count="9">
        <item m="1" x="6"/>
        <item x="0"/>
        <item m="1" x="4"/>
        <item m="1" x="3"/>
        <item m="1" x="5"/>
        <item x="1"/>
        <item m="1" x="7"/>
        <item x="2"/>
        <item t="default"/>
      </items>
    </pivotField>
    <pivotField name="Chantier - Libellé" compact="0" outline="0" showAll="0"/>
    <pivotField name="Client - Nom" compact="0" outline="0" showAll="0"/>
    <pivotField name="Saisie - Période" axis="axisRow" compact="0" outline="0" showAll="0">
      <items count="60">
        <item m="1" x="31"/>
        <item m="1" x="33"/>
        <item m="1" x="27"/>
        <item m="1" x="28"/>
        <item m="1" x="29"/>
        <item m="1" x="30"/>
        <item m="1" x="32"/>
        <item m="1" x="34"/>
        <item m="1" x="35"/>
        <item m="1" x="37"/>
        <item m="1" x="39"/>
        <item m="1" x="41"/>
        <item m="1" x="43"/>
        <item m="1" x="45"/>
        <item m="1" x="36"/>
        <item m="1" x="38"/>
        <item m="1" x="40"/>
        <item m="1" x="42"/>
        <item m="1" x="44"/>
        <item m="1" x="46"/>
        <item m="1" x="47"/>
        <item m="1" x="49"/>
        <item m="1" x="51"/>
        <item m="1" x="53"/>
        <item m="1" x="55"/>
        <item m="1" x="57"/>
        <item m="1" x="48"/>
        <item m="1" x="50"/>
        <item m="1" x="52"/>
        <item m="1" x="54"/>
        <item m="1" x="56"/>
        <item m="1" x="58"/>
        <item x="16"/>
        <item x="3"/>
        <item x="4"/>
        <item x="11"/>
        <item x="2"/>
        <item x="24"/>
        <item x="20"/>
        <item x="19"/>
        <item x="23"/>
        <item x="21"/>
        <item x="26"/>
        <item x="7"/>
        <item x="8"/>
        <item x="17"/>
        <item x="18"/>
        <item x="9"/>
        <item x="10"/>
        <item x="22"/>
        <item x="12"/>
        <item x="14"/>
        <item x="0"/>
        <item x="1"/>
        <item x="5"/>
        <item x="6"/>
        <item x="13"/>
        <item x="15"/>
        <item x="25"/>
        <item t="default"/>
      </items>
    </pivotField>
    <pivotField name="Quantité" dataField="1" compact="0" outline="0" showAll="0"/>
    <pivotField name="Chantier - Code" axis="axisCol" compact="0" outline="0" showAll="0" defaultSubtotal="0">
      <items count="1308">
        <item m="1" x="1298"/>
        <item m="1" x="824"/>
        <item m="1" x="1131"/>
        <item m="1" x="983"/>
        <item m="1" x="976"/>
        <item m="1" x="990"/>
        <item m="1" x="1024"/>
        <item m="1" x="989"/>
        <item m="1" x="1307"/>
        <item m="1" x="645"/>
        <item m="1" x="646"/>
        <item m="1" x="648"/>
        <item m="1" x="650"/>
        <item m="1" x="651"/>
        <item m="1" x="654"/>
        <item m="1" x="657"/>
        <item m="1" x="995"/>
        <item m="1" x="997"/>
        <item m="1" x="998"/>
        <item m="1" x="999"/>
        <item m="1" x="1000"/>
        <item m="1" x="1001"/>
        <item m="1" x="1002"/>
        <item m="1" x="1004"/>
        <item m="1" x="1005"/>
        <item m="1" x="749"/>
        <item m="1" x="755"/>
        <item m="1" x="761"/>
        <item m="1" x="765"/>
        <item m="1" x="770"/>
        <item m="1" x="774"/>
        <item m="1" x="779"/>
        <item m="1" x="787"/>
        <item m="1" x="795"/>
        <item m="1" x="803"/>
        <item m="1" x="1103"/>
        <item m="1" x="1109"/>
        <item m="1" x="1114"/>
        <item m="1" x="1117"/>
        <item m="1" x="1122"/>
        <item m="1" x="1126"/>
        <item m="1" x="1132"/>
        <item m="1" x="1140"/>
        <item m="1" x="1147"/>
        <item m="1" x="1154"/>
        <item m="1" x="720"/>
        <item m="1" x="723"/>
        <item m="1" x="727"/>
        <item m="1" x="730"/>
        <item m="1" x="734"/>
        <item m="1" x="736"/>
        <item m="1" x="741"/>
        <item m="1" x="747"/>
        <item m="1" x="754"/>
        <item m="1" x="1069"/>
        <item m="1" x="1075"/>
        <item m="1" x="1079"/>
        <item m="1" x="1081"/>
        <item m="1" x="1085"/>
        <item m="1" x="1090"/>
        <item m="1" x="1094"/>
        <item m="1" x="1101"/>
        <item m="1" x="1108"/>
        <item m="1" x="689"/>
        <item m="1" x="695"/>
        <item m="1" x="698"/>
        <item m="1" x="701"/>
        <item m="1" x="706"/>
        <item m="1" x="710"/>
        <item m="1" x="715"/>
        <item m="1" x="719"/>
        <item m="1" x="1036"/>
        <item m="1" x="1040"/>
        <item m="1" x="1042"/>
        <item m="1" x="1045"/>
        <item m="1" x="1048"/>
        <item m="1" x="1052"/>
        <item m="1" x="1056"/>
        <item m="1" x="1060"/>
        <item m="1" x="1067"/>
        <item m="1" x="1074"/>
        <item m="1" x="670"/>
        <item m="1" x="673"/>
        <item m="1" x="675"/>
        <item m="1" x="678"/>
        <item m="1" x="682"/>
        <item m="1" x="684"/>
        <item m="1" x="688"/>
        <item m="1" x="692"/>
        <item m="1" x="1014"/>
        <item m="1" x="1020"/>
        <item m="1" x="1022"/>
        <item m="1" x="1025"/>
        <item m="1" x="1027"/>
        <item m="1" x="1029"/>
        <item m="1" x="1035"/>
        <item m="1" x="653"/>
        <item m="1" x="656"/>
        <item m="1" x="659"/>
        <item m="1" x="662"/>
        <item m="1" x="664"/>
        <item m="1" x="665"/>
        <item m="1" x="666"/>
        <item m="1" x="667"/>
        <item m="1" x="669"/>
        <item m="1" x="671"/>
        <item m="1" x="1003"/>
        <item m="1" x="1006"/>
        <item m="1" x="1007"/>
        <item m="1" x="1008"/>
        <item m="1" x="1009"/>
        <item m="1" x="1013"/>
        <item m="1" x="1018"/>
        <item m="1" x="792"/>
        <item m="1" x="800"/>
        <item m="1" x="806"/>
        <item m="1" x="811"/>
        <item m="1" x="815"/>
        <item m="1" x="821"/>
        <item m="1" x="828"/>
        <item m="1" x="836"/>
        <item m="1" x="846"/>
        <item m="1" x="854"/>
        <item m="1" x="1145"/>
        <item m="1" x="1161"/>
        <item m="1" x="1165"/>
        <item m="1" x="1168"/>
        <item m="1" x="1170"/>
        <item m="1" x="1176"/>
        <item m="1" x="1182"/>
        <item m="1" x="1188"/>
        <item m="1" x="745"/>
        <item m="1" x="752"/>
        <item m="1" x="758"/>
        <item m="1" x="763"/>
        <item m="1" x="768"/>
        <item m="1" x="772"/>
        <item m="1" x="776"/>
        <item m="1" x="783"/>
        <item m="1" x="790"/>
        <item m="1" x="799"/>
        <item m="1" x="1099"/>
        <item m="1" x="1106"/>
        <item m="1" x="1112"/>
        <item m="1" x="1120"/>
        <item m="1" x="1129"/>
        <item m="1" x="1137"/>
        <item m="1" x="1143"/>
        <item m="1" x="1151"/>
        <item m="1" x="713"/>
        <item m="1" x="718"/>
        <item m="1" x="722"/>
        <item m="1" x="725"/>
        <item m="1" x="729"/>
        <item m="1" x="732"/>
        <item m="1" x="738"/>
        <item m="1" x="743"/>
        <item m="1" x="751"/>
        <item m="1" x="1065"/>
        <item m="1" x="1072"/>
        <item m="1" x="1077"/>
        <item m="1" x="1080"/>
        <item m="1" x="1083"/>
        <item m="1" x="1086"/>
        <item m="1" x="1089"/>
        <item m="1" x="1093"/>
        <item m="1" x="1098"/>
        <item m="1" x="1105"/>
        <item m="1" x="687"/>
        <item m="1" x="691"/>
        <item m="1" x="694"/>
        <item m="1" x="697"/>
        <item m="1" x="700"/>
        <item m="1" x="703"/>
        <item m="1" x="705"/>
        <item m="1" x="708"/>
        <item m="1" x="712"/>
        <item m="1" x="1034"/>
        <item m="1" x="1039"/>
        <item m="1" x="1041"/>
        <item m="1" x="1044"/>
        <item m="1" x="1047"/>
        <item m="1" x="1050"/>
        <item m="1" x="1054"/>
        <item m="1" x="1058"/>
        <item m="1" x="1063"/>
        <item m="1" x="1071"/>
        <item m="1" x="668"/>
        <item m="1" x="672"/>
        <item m="1" x="674"/>
        <item m="1" x="676"/>
        <item m="1" x="677"/>
        <item m="1" x="680"/>
        <item m="1" x="683"/>
        <item m="1" x="686"/>
        <item m="1" x="1011"/>
        <item m="1" x="1016"/>
        <item m="1" x="1021"/>
        <item m="1" x="1023"/>
        <item m="1" x="1026"/>
        <item m="1" x="1028"/>
        <item m="1" x="1030"/>
        <item m="1" x="1031"/>
        <item m="1" x="1033"/>
        <item m="1" x="1038"/>
        <item m="1" x="844"/>
        <item m="1" x="852"/>
        <item m="1" x="857"/>
        <item m="1" x="861"/>
        <item m="1" x="863"/>
        <item m="1" x="867"/>
        <item m="1" x="871"/>
        <item m="1" x="875"/>
        <item m="1" x="881"/>
        <item m="1" x="888"/>
        <item m="1" x="1180"/>
        <item m="1" x="1186"/>
        <item m="1" x="1190"/>
        <item m="1" x="1194"/>
        <item m="1" x="1201"/>
        <item m="1" x="1205"/>
        <item m="1" x="1210"/>
        <item m="1" x="1218"/>
        <item m="1" x="1223"/>
        <item m="1" x="789"/>
        <item m="1" x="797"/>
        <item m="1" x="804"/>
        <item m="1" x="809"/>
        <item m="1" x="814"/>
        <item m="1" x="818"/>
        <item m="1" x="826"/>
        <item m="1" x="833"/>
        <item m="1" x="842"/>
        <item m="1" x="851"/>
        <item m="1" x="1142"/>
        <item m="1" x="1149"/>
        <item m="1" x="1155"/>
        <item m="1" x="1159"/>
        <item m="1" x="1173"/>
        <item m="1" x="1185"/>
        <item m="1" x="750"/>
        <item m="1" x="756"/>
        <item m="1" x="762"/>
        <item m="1" x="766"/>
        <item m="1" x="780"/>
        <item m="1" x="788"/>
        <item m="1" x="796"/>
        <item m="1" x="1096"/>
        <item m="1" x="1110"/>
        <item m="1" x="1115"/>
        <item m="1" x="1118"/>
        <item m="1" x="1123"/>
        <item m="1" x="1127"/>
        <item m="1" x="1133"/>
        <item m="1" x="1141"/>
        <item m="1" x="1148"/>
        <item m="1" x="717"/>
        <item m="1" x="721"/>
        <item m="1" x="724"/>
        <item m="1" x="728"/>
        <item m="1" x="731"/>
        <item m="1" x="735"/>
        <item m="1" x="737"/>
        <item m="1" x="742"/>
        <item m="1" x="748"/>
        <item m="1" x="1062"/>
        <item m="1" x="1070"/>
        <item m="1" x="1076"/>
        <item m="1" x="1082"/>
        <item m="1" x="1088"/>
        <item m="1" x="1091"/>
        <item m="1" x="1095"/>
        <item m="1" x="1102"/>
        <item m="1" x="685"/>
        <item m="1" x="690"/>
        <item m="1" x="693"/>
        <item m="1" x="696"/>
        <item m="1" x="699"/>
        <item m="1" x="702"/>
        <item m="1" x="704"/>
        <item m="1" x="707"/>
        <item m="1" x="711"/>
        <item m="1" x="716"/>
        <item m="1" x="1032"/>
        <item m="1" x="1037"/>
        <item m="1" x="1043"/>
        <item m="1" x="1046"/>
        <item m="1" x="1049"/>
        <item m="1" x="1053"/>
        <item m="1" x="1057"/>
        <item m="1" x="1061"/>
        <item m="1" x="1068"/>
        <item m="1" x="879"/>
        <item m="1" x="885"/>
        <item m="1" x="890"/>
        <item m="1" x="893"/>
        <item m="1" x="897"/>
        <item m="1" x="901"/>
        <item m="1" x="905"/>
        <item m="1" x="913"/>
        <item m="1" x="1216"/>
        <item m="1" x="1222"/>
        <item m="1" x="1225"/>
        <item m="1" x="1227"/>
        <item m="1" x="1230"/>
        <item m="1" x="1233"/>
        <item m="1" x="1236"/>
        <item m="1" x="1239"/>
        <item m="1" x="1244"/>
        <item m="1" x="1249"/>
        <item m="1" x="839"/>
        <item m="1" x="848"/>
        <item m="1" x="855"/>
        <item m="1" x="859"/>
        <item m="1" x="865"/>
        <item m="1" x="869"/>
        <item m="1" x="873"/>
        <item m="1" x="877"/>
        <item m="1" x="1192"/>
        <item m="1" x="1196"/>
        <item m="1" x="1198"/>
        <item m="1" x="1206"/>
        <item m="1" x="1213"/>
        <item m="1" x="1221"/>
        <item m="1" x="785"/>
        <item m="1" x="793"/>
        <item m="1" x="801"/>
        <item m="1" x="807"/>
        <item m="1" x="812"/>
        <item m="1" x="816"/>
        <item m="1" x="822"/>
        <item m="1" x="829"/>
        <item m="1" x="837"/>
        <item m="1" x="847"/>
        <item m="1" x="1138"/>
        <item m="1" x="1152"/>
        <item m="1" x="1157"/>
        <item m="1" x="1162"/>
        <item m="1" x="1166"/>
        <item m="1" x="1169"/>
        <item m="1" x="1171"/>
        <item m="1" x="1177"/>
        <item m="1" x="1183"/>
        <item m="1" x="740"/>
        <item m="1" x="746"/>
        <item m="1" x="753"/>
        <item m="1" x="759"/>
        <item m="1" x="764"/>
        <item m="1" x="769"/>
        <item m="1" x="773"/>
        <item m="1" x="777"/>
        <item m="1" x="784"/>
        <item m="1" x="791"/>
        <item m="1" x="1100"/>
        <item m="1" x="1107"/>
        <item m="1" x="1113"/>
        <item m="1" x="1121"/>
        <item m="1" x="1125"/>
        <item m="1" x="1130"/>
        <item m="1" x="1144"/>
        <item m="1" x="709"/>
        <item m="1" x="714"/>
        <item m="1" x="726"/>
        <item m="1" x="733"/>
        <item m="1" x="739"/>
        <item m="1" x="744"/>
        <item m="1" x="1066"/>
        <item m="1" x="1073"/>
        <item m="1" x="1078"/>
        <item m="1" x="1087"/>
        <item m="1" x="908"/>
        <item m="1" x="912"/>
        <item m="1" x="915"/>
        <item m="1" x="918"/>
        <item m="1" x="920"/>
        <item m="1" x="921"/>
        <item m="1" x="922"/>
        <item m="1" x="924"/>
        <item m="1" x="928"/>
        <item m="1" x="1242"/>
        <item m="1" x="1248"/>
        <item m="1" x="1251"/>
        <item m="1" x="1253"/>
        <item m="1" x="1255"/>
        <item m="1" x="1257"/>
        <item m="1" x="1259"/>
        <item m="1" x="1264"/>
        <item m="1" x="1266"/>
        <item m="1" x="876"/>
        <item m="1" x="883"/>
        <item m="1" x="889"/>
        <item m="1" x="892"/>
        <item m="1" x="895"/>
        <item m="1" x="899"/>
        <item m="1" x="904"/>
        <item m="1" x="911"/>
        <item m="1" x="1212"/>
        <item m="1" x="1220"/>
        <item m="1" x="1224"/>
        <item m="1" x="1229"/>
        <item m="1" x="1232"/>
        <item m="1" x="1235"/>
        <item m="1" x="1238"/>
        <item m="1" x="1247"/>
        <item m="1" x="835"/>
        <item m="1" x="845"/>
        <item m="1" x="853"/>
        <item m="1" x="858"/>
        <item m="1" x="864"/>
        <item m="1" x="868"/>
        <item m="1" x="872"/>
        <item m="1" x="882"/>
        <item m="1" x="1175"/>
        <item m="1" x="1181"/>
        <item m="1" x="1187"/>
        <item m="1" x="1191"/>
        <item m="1" x="1195"/>
        <item m="1" x="1202"/>
        <item m="1" x="1211"/>
        <item m="1" x="1219"/>
        <item m="1" x="782"/>
        <item m="1" x="798"/>
        <item m="1" x="805"/>
        <item m="1" x="810"/>
        <item m="1" x="819"/>
        <item m="1" x="827"/>
        <item m="1" x="834"/>
        <item m="1" x="843"/>
        <item m="1" x="1135"/>
        <item m="1" x="1150"/>
        <item m="1" x="1156"/>
        <item m="1" x="1160"/>
        <item m="1" x="1163"/>
        <item m="1" x="1167"/>
        <item m="1" x="1174"/>
        <item m="1" x="1179"/>
        <item m="1" x="757"/>
        <item m="1" x="767"/>
        <item m="1" x="771"/>
        <item m="1" x="775"/>
        <item m="1" x="781"/>
        <item m="1" x="1092"/>
        <item m="1" x="1097"/>
        <item m="1" x="1111"/>
        <item m="1" x="1116"/>
        <item m="1" x="1119"/>
        <item m="1" x="1124"/>
        <item m="1" x="1128"/>
        <item m="1" x="1134"/>
        <item m="1" x="929"/>
        <item m="1" x="930"/>
        <item m="1" x="931"/>
        <item m="1" x="932"/>
        <item m="1" x="934"/>
        <item m="1" x="936"/>
        <item m="1" x="939"/>
        <item m="1" x="941"/>
        <item m="1" x="1263"/>
        <item m="1" x="1265"/>
        <item m="1" x="1267"/>
        <item m="1" x="1269"/>
        <item m="1" x="1270"/>
        <item m="1" x="1271"/>
        <item m="1" x="1272"/>
        <item m="1" x="1274"/>
        <item m="1" x="1275"/>
        <item m="1" x="1276"/>
        <item m="1" x="907"/>
        <item m="1" x="910"/>
        <item m="1" x="914"/>
        <item m="1" x="917"/>
        <item m="1" x="919"/>
        <item m="1" x="923"/>
        <item m="1" x="925"/>
        <item m="1" x="926"/>
        <item m="1" x="1241"/>
        <item m="1" x="1246"/>
        <item m="1" x="1250"/>
        <item m="1" x="1252"/>
        <item m="1" x="1254"/>
        <item m="1" x="1256"/>
        <item m="1" x="1258"/>
        <item m="1" x="1260"/>
        <item m="1" x="1262"/>
        <item m="1" x="874"/>
        <item m="1" x="880"/>
        <item m="1" x="886"/>
        <item m="1" x="891"/>
        <item m="1" x="894"/>
        <item m="1" x="898"/>
        <item m="1" x="902"/>
        <item m="1" x="903"/>
        <item m="1" x="906"/>
        <item m="1" x="909"/>
        <item m="1" x="1209"/>
        <item m="1" x="1217"/>
        <item m="1" x="1226"/>
        <item m="1" x="1228"/>
        <item m="1" x="1231"/>
        <item m="1" x="1234"/>
        <item m="1" x="1237"/>
        <item m="1" x="1240"/>
        <item m="1" x="1245"/>
        <item m="1" x="831"/>
        <item m="1" x="840"/>
        <item m="1" x="849"/>
        <item m="1" x="856"/>
        <item m="1" x="860"/>
        <item m="1" x="862"/>
        <item m="1" x="866"/>
        <item m="1" x="870"/>
        <item m="1" x="878"/>
        <item m="1" x="1172"/>
        <item m="1" x="1178"/>
        <item m="1" x="1184"/>
        <item m="1" x="1189"/>
        <item m="1" x="1193"/>
        <item m="1" x="1197"/>
        <item m="1" x="1199"/>
        <item m="1" x="1203"/>
        <item m="1" x="1207"/>
        <item m="1" x="1214"/>
        <item m="1" x="778"/>
        <item m="1" x="786"/>
        <item m="1" x="794"/>
        <item m="1" x="802"/>
        <item m="1" x="808"/>
        <item m="1" x="813"/>
        <item m="1" x="817"/>
        <item m="1" x="823"/>
        <item m="1" x="830"/>
        <item m="1" x="838"/>
        <item m="1" x="1139"/>
        <item m="1" x="1146"/>
        <item m="1" x="1153"/>
        <item m="1" x="1158"/>
        <item m="1" x="958"/>
        <item m="1" x="681"/>
        <item m="1" x="1296"/>
        <item m="1" x="887"/>
        <item m="1" x="981"/>
        <item m="1" x="1297"/>
        <item m="1" x="967"/>
        <item m="1" x="974"/>
        <item m="1" x="985"/>
        <item m="1" x="884"/>
        <item m="1" x="1304"/>
        <item m="1" x="647"/>
        <item m="1" x="649"/>
        <item m="1" x="652"/>
        <item m="1" x="655"/>
        <item m="1" x="658"/>
        <item m="1" x="660"/>
        <item m="1" x="663"/>
        <item m="1" x="927"/>
        <item m="1" x="900"/>
        <item m="1" x="1010"/>
        <item m="1" x="1136"/>
        <item m="1" x="1261"/>
        <item m="1" x="1282"/>
        <item m="1" x="1290"/>
        <item m="1" x="1293"/>
        <item m="1" x="1303"/>
        <item m="1" x="1305"/>
        <item m="1" x="1302"/>
        <item m="1" x="959"/>
        <item m="1" x="960"/>
        <item m="1" x="1291"/>
        <item m="1" x="955"/>
        <item m="1" x="956"/>
        <item m="1" x="957"/>
        <item m="1" x="948"/>
        <item m="1" x="952"/>
        <item m="1" x="954"/>
        <item m="1" x="1283"/>
        <item m="1" x="1284"/>
        <item m="1" x="1285"/>
        <item m="1" x="1286"/>
        <item m="1" x="1287"/>
        <item m="1" x="1273"/>
        <item m="1" x="760"/>
        <item m="1" x="953"/>
        <item m="1" x="1019"/>
        <item m="1" x="1306"/>
        <item m="1" x="968"/>
        <item m="1" x="1294"/>
        <item m="1" x="1164"/>
        <item m="1" x="1292"/>
        <item m="1" x="975"/>
        <item m="1" x="963"/>
        <item m="1" x="1281"/>
        <item m="1" x="938"/>
        <item m="1" x="1301"/>
        <item m="1" x="1017"/>
        <item m="1" x="679"/>
        <item m="1" x="820"/>
        <item m="1" x="1104"/>
        <item m="1" x="943"/>
        <item m="1" x="969"/>
        <item m="1" x="1084"/>
        <item m="1" x="1299"/>
        <item m="1" x="1243"/>
        <item m="1" x="916"/>
        <item m="1" x="1289"/>
        <item m="1" x="986"/>
        <item m="1" x="944"/>
        <item m="1" x="1300"/>
        <item m="1" x="973"/>
        <item m="1" x="1268"/>
        <item m="1" x="987"/>
        <item m="1" x="996"/>
        <item m="1" x="661"/>
        <item m="1" x="945"/>
        <item m="1" x="984"/>
        <item m="1" x="977"/>
        <item m="1" x="933"/>
        <item m="1" x="946"/>
        <item m="1" x="961"/>
        <item m="1" x="978"/>
        <item m="1" x="991"/>
        <item m="1" x="1051"/>
        <item m="1" x="1200"/>
        <item m="1" x="1277"/>
        <item m="1" x="825"/>
        <item m="1" x="935"/>
        <item m="1" x="947"/>
        <item m="1" x="962"/>
        <item m="1" x="970"/>
        <item m="1" x="979"/>
        <item m="1" x="992"/>
        <item m="1" x="1055"/>
        <item m="1" x="1204"/>
        <item m="1" x="1278"/>
        <item m="1" x="832"/>
        <item m="1" x="937"/>
        <item m="1" x="949"/>
        <item m="1" x="964"/>
        <item m="1" x="971"/>
        <item m="1" x="980"/>
        <item m="1" x="993"/>
        <item m="1" x="1059"/>
        <item m="1" x="1208"/>
        <item m="1" x="1279"/>
        <item m="1" x="841"/>
        <item m="1" x="940"/>
        <item m="1" x="950"/>
        <item m="1" x="965"/>
        <item m="1" x="972"/>
        <item m="1" x="982"/>
        <item m="1" x="994"/>
        <item m="1" x="1064"/>
        <item m="1" x="1215"/>
        <item m="1" x="1280"/>
        <item m="1" x="850"/>
        <item m="1" x="942"/>
        <item m="1" x="951"/>
        <item m="1" x="966"/>
        <item m="1" x="1015"/>
        <item m="1" x="896"/>
        <item m="1" x="1288"/>
        <item m="1" x="1012"/>
        <item m="1" x="1295"/>
        <item m="1" x="9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</items>
    </pivotField>
  </pivotFields>
  <rowFields count="2">
    <field x="3"/>
    <field x="0"/>
  </rowFields>
  <rowItems count="85">
    <i>
      <x v="32"/>
      <x v="5"/>
    </i>
    <i r="1">
      <x v="7"/>
    </i>
    <i t="default">
      <x v="32"/>
    </i>
    <i>
      <x v="33"/>
      <x v="5"/>
    </i>
    <i r="1">
      <x v="7"/>
    </i>
    <i t="default">
      <x v="33"/>
    </i>
    <i>
      <x v="34"/>
      <x v="5"/>
    </i>
    <i r="1">
      <x v="7"/>
    </i>
    <i t="default">
      <x v="34"/>
    </i>
    <i>
      <x v="35"/>
      <x v="5"/>
    </i>
    <i r="1">
      <x v="7"/>
    </i>
    <i t="default">
      <x v="35"/>
    </i>
    <i>
      <x v="36"/>
      <x v="1"/>
    </i>
    <i r="1">
      <x v="5"/>
    </i>
    <i r="1">
      <x v="7"/>
    </i>
    <i t="default">
      <x v="36"/>
    </i>
    <i>
      <x v="37"/>
      <x v="5"/>
    </i>
    <i r="1">
      <x v="7"/>
    </i>
    <i t="default">
      <x v="37"/>
    </i>
    <i>
      <x v="38"/>
      <x v="5"/>
    </i>
    <i r="1">
      <x v="7"/>
    </i>
    <i t="default">
      <x v="38"/>
    </i>
    <i>
      <x v="39"/>
      <x v="5"/>
    </i>
    <i r="1">
      <x v="7"/>
    </i>
    <i t="default">
      <x v="39"/>
    </i>
    <i>
      <x v="40"/>
      <x v="5"/>
    </i>
    <i r="1">
      <x v="7"/>
    </i>
    <i t="default">
      <x v="40"/>
    </i>
    <i>
      <x v="41"/>
      <x v="5"/>
    </i>
    <i r="1">
      <x v="7"/>
    </i>
    <i t="default">
      <x v="41"/>
    </i>
    <i>
      <x v="42"/>
      <x v="5"/>
    </i>
    <i r="1">
      <x v="7"/>
    </i>
    <i t="default">
      <x v="42"/>
    </i>
    <i>
      <x v="43"/>
      <x v="5"/>
    </i>
    <i r="1">
      <x v="7"/>
    </i>
    <i t="default">
      <x v="43"/>
    </i>
    <i>
      <x v="44"/>
      <x v="5"/>
    </i>
    <i r="1">
      <x v="7"/>
    </i>
    <i t="default">
      <x v="44"/>
    </i>
    <i>
      <x v="45"/>
      <x v="5"/>
    </i>
    <i r="1">
      <x v="7"/>
    </i>
    <i t="default">
      <x v="45"/>
    </i>
    <i>
      <x v="46"/>
      <x v="5"/>
    </i>
    <i r="1">
      <x v="7"/>
    </i>
    <i t="default">
      <x v="46"/>
    </i>
    <i>
      <x v="47"/>
      <x v="5"/>
    </i>
    <i r="1">
      <x v="7"/>
    </i>
    <i t="default">
      <x v="47"/>
    </i>
    <i>
      <x v="48"/>
      <x v="5"/>
    </i>
    <i r="1">
      <x v="7"/>
    </i>
    <i t="default">
      <x v="48"/>
    </i>
    <i>
      <x v="49"/>
      <x v="5"/>
    </i>
    <i r="1">
      <x v="7"/>
    </i>
    <i t="default">
      <x v="49"/>
    </i>
    <i>
      <x v="50"/>
      <x v="5"/>
    </i>
    <i r="1">
      <x v="7"/>
    </i>
    <i t="default">
      <x v="50"/>
    </i>
    <i>
      <x v="51"/>
      <x v="5"/>
    </i>
    <i r="1">
      <x v="7"/>
    </i>
    <i t="default">
      <x v="51"/>
    </i>
    <i>
      <x v="52"/>
      <x v="1"/>
    </i>
    <i r="1">
      <x v="5"/>
    </i>
    <i r="1">
      <x v="7"/>
    </i>
    <i t="default">
      <x v="52"/>
    </i>
    <i>
      <x v="53"/>
      <x v="1"/>
    </i>
    <i r="1">
      <x v="5"/>
    </i>
    <i r="1">
      <x v="7"/>
    </i>
    <i t="default">
      <x v="53"/>
    </i>
    <i>
      <x v="54"/>
      <x v="5"/>
    </i>
    <i r="1">
      <x v="7"/>
    </i>
    <i t="default">
      <x v="54"/>
    </i>
    <i>
      <x v="55"/>
      <x v="5"/>
    </i>
    <i r="1">
      <x v="7"/>
    </i>
    <i t="default">
      <x v="55"/>
    </i>
    <i>
      <x v="56"/>
      <x v="5"/>
    </i>
    <i r="1">
      <x v="7"/>
    </i>
    <i t="default">
      <x v="56"/>
    </i>
    <i>
      <x v="57"/>
      <x v="5"/>
    </i>
    <i r="1">
      <x v="7"/>
    </i>
    <i t="default">
      <x v="57"/>
    </i>
    <i>
      <x v="58"/>
      <x v="5"/>
    </i>
    <i r="1">
      <x v="7"/>
    </i>
    <i t="default">
      <x v="58"/>
    </i>
    <i t="grand">
      <x/>
    </i>
  </rowItems>
  <colFields count="1">
    <field x="5"/>
  </colFields>
  <colItems count="646"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 t="grand">
      <x/>
    </i>
  </colItems>
  <dataFields count="1">
    <dataField name="Somme de Quantité" fld="4" baseField="0" baseItem="0" numFmtId="2"/>
  </dataFields>
  <formats count="2">
    <format dxfId="4">
      <pivotArea field="0" type="button" dataOnly="0" labelOnly="1" outline="0" axis="axisRow" fieldPosition="1"/>
    </format>
    <format dxfId="3">
      <pivotArea dataOnly="0" labelOnly="1" grandCol="1" outline="0" fieldPosition="0"/>
    </format>
  </format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C6225D-1560-4040-A4E0-4082ED5B587E}" name="TableauC27" displayName="TableauC27" ref="C28:M259" totalsRowCount="1">
  <autoFilter ref="C28:M258" xr:uid="{66C6225D-1560-4040-A4E0-4082ED5B587E}"/>
  <tableColumns count="11">
    <tableColumn id="1" xr3:uid="{6D7DA928-38A7-4F93-B788-CCC78FA3C019}" name="Chantier - Date Début" totalsRowLabel="Total" dataDxfId="25"/>
    <tableColumn id="2" xr3:uid="{C003DCE8-82B2-4F78-88FA-BB06D037D252}" name="Chantier - Code" dataDxfId="24"/>
    <tableColumn id="3" xr3:uid="{5716E1FC-7EB1-4107-B94D-366C947E19C3}" name="Chantier - Libellé" dataDxfId="23"/>
    <tableColumn id="4" xr3:uid="{98F9A22D-0E55-429F-A7B0-B2D4212C7861}" name="Chantier - Etat" dataDxfId="22"/>
    <tableColumn id="5" xr3:uid="{9168ED2C-0A93-4FEC-B466-98D97D5C0DBC}" name="Chantier - Groupe 1" dataDxfId="21"/>
    <tableColumn id="6" xr3:uid="{D74E804D-15F8-44AB-9052-15CDA2AC5420}" name="Chantier - Groupe 2" dataDxfId="20"/>
    <tableColumn id="7" xr3:uid="{8B7B064B-21CB-4346-9A06-19078CA7B3A5}" name="Client - Nom" dataDxfId="19"/>
    <tableColumn id="8" xr3:uid="{24D92808-D339-4AE8-97C7-6D3654C32B0F}" name="Prévu - Temps" totalsRowFunction="sum" dataDxfId="18" totalsRowDxfId="2"/>
    <tableColumn id="9" xr3:uid="{D5C6A9BD-C3F8-47A7-A5F9-13394DC74712}" name="Réalisé - Temps" totalsRowFunction="sum" dataDxfId="17" totalsRowDxfId="1"/>
    <tableColumn id="10" xr3:uid="{381D0352-FDFC-4979-8F34-7A330C0E5553}" name="Heures restantes" totalsRowFunction="sum"/>
    <tableColumn id="11" xr3:uid="{A4C39177-067F-48E5-8450-A9BF490087CE}" name="Réalisé sur la période" totalsRowFunction="sum" dataDxfId="16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Br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ri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ri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BFA77-82C4-4D07-AE21-73B881E2B827}">
  <sheetPr>
    <tabColor theme="3"/>
  </sheetPr>
  <dimension ref="A1:CM3200"/>
  <sheetViews>
    <sheetView showGridLines="0" tabSelected="1" zoomScale="85" zoomScaleNormal="85" workbookViewId="0">
      <selection activeCell="B10" sqref="B10"/>
    </sheetView>
  </sheetViews>
  <sheetFormatPr baseColWidth="10" defaultColWidth="11.375" defaultRowHeight="16.5" x14ac:dyDescent="0.3"/>
  <cols>
    <col min="1" max="1" width="3.75" style="9" customWidth="1"/>
    <col min="2" max="2" width="14.375" style="9" customWidth="1"/>
    <col min="3" max="3" width="29.625" style="9" customWidth="1"/>
    <col min="4" max="4" width="22.875" style="9" customWidth="1"/>
    <col min="5" max="5" width="24.25" style="9" customWidth="1"/>
    <col min="6" max="6" width="29.375" style="9" customWidth="1"/>
    <col min="7" max="7" width="25.375" style="9" customWidth="1"/>
    <col min="8" max="9" width="32.625" style="9" customWidth="1"/>
    <col min="10" max="10" width="22.625" style="9" customWidth="1"/>
    <col min="11" max="11" width="23.5" style="9" customWidth="1"/>
    <col min="12" max="12" width="28.25" style="9" customWidth="1"/>
    <col min="13" max="13" width="24.5" style="9" customWidth="1"/>
    <col min="14" max="15" width="11.375" style="9"/>
    <col min="16" max="17" width="7" style="9" customWidth="1"/>
    <col min="18" max="24" width="11.375" style="9"/>
    <col min="25" max="25" width="20.5" style="9" bestFit="1" customWidth="1"/>
    <col min="26" max="26" width="25.75" style="9" bestFit="1" customWidth="1"/>
    <col min="27" max="27" width="24.125" style="9" bestFit="1" customWidth="1"/>
    <col min="28" max="31" width="11.375" style="9"/>
    <col min="32" max="32" width="20.5" style="9" bestFit="1" customWidth="1"/>
    <col min="33" max="33" width="25.75" style="9" bestFit="1" customWidth="1"/>
    <col min="34" max="34" width="9.375" style="9" customWidth="1"/>
    <col min="35" max="35" width="14.375" style="9" customWidth="1"/>
    <col min="36" max="36" width="17.375" style="9" customWidth="1"/>
    <col min="37" max="37" width="15.625" style="9" customWidth="1"/>
    <col min="38" max="38" width="22.375" style="9" customWidth="1"/>
    <col min="39" max="39" width="5.75" style="9" customWidth="1"/>
    <col min="40" max="40" width="11.75" style="9" customWidth="1"/>
    <col min="41" max="41" width="16.375" style="9" customWidth="1"/>
    <col min="42" max="42" width="17.875" style="9" customWidth="1"/>
    <col min="43" max="43" width="25.625" style="9" customWidth="1"/>
    <col min="44" max="44" width="15" style="9" customWidth="1"/>
    <col min="45" max="45" width="4.625" style="9" customWidth="1"/>
    <col min="46" max="46" width="7.5" style="9" customWidth="1"/>
    <col min="47" max="47" width="10.75" style="9" customWidth="1"/>
    <col min="48" max="48" width="10.875" style="9" customWidth="1"/>
    <col min="49" max="49" width="8.25" style="9" customWidth="1"/>
    <col min="50" max="50" width="20.625" style="9" customWidth="1"/>
    <col min="51" max="51" width="30.25" style="9" customWidth="1"/>
    <col min="52" max="52" width="25.5" style="9" customWidth="1"/>
    <col min="53" max="53" width="13" style="9" customWidth="1"/>
    <col min="54" max="54" width="15" style="9" customWidth="1"/>
    <col min="55" max="55" width="22" style="9" customWidth="1"/>
    <col min="56" max="56" width="14.375" style="9" customWidth="1"/>
    <col min="57" max="57" width="18.25" style="9" customWidth="1"/>
    <col min="58" max="58" width="10" style="9" customWidth="1"/>
    <col min="59" max="59" width="12" style="9" customWidth="1"/>
    <col min="60" max="60" width="10" style="9" customWidth="1"/>
    <col min="61" max="61" width="12" style="9" customWidth="1"/>
    <col min="62" max="62" width="7.625" style="9" customWidth="1"/>
    <col min="63" max="63" width="12.25" style="9" customWidth="1"/>
    <col min="64" max="64" width="12.625" style="9" customWidth="1"/>
    <col min="65" max="65" width="9.625" style="9" customWidth="1"/>
    <col min="66" max="66" width="16.625" style="9" customWidth="1"/>
    <col min="67" max="67" width="14.875" style="9" customWidth="1"/>
    <col min="68" max="68" width="9.25" style="9" customWidth="1"/>
    <col min="69" max="69" width="15.5" style="9" customWidth="1"/>
    <col min="70" max="70" width="7.625" style="9" customWidth="1"/>
    <col min="71" max="71" width="16.5" style="9" customWidth="1"/>
    <col min="72" max="72" width="5.75" style="9" customWidth="1"/>
    <col min="73" max="73" width="9" style="9" customWidth="1"/>
    <col min="74" max="74" width="14.625" style="9" customWidth="1"/>
    <col min="75" max="75" width="13.25" style="9" customWidth="1"/>
    <col min="76" max="76" width="6.625" style="9" customWidth="1"/>
    <col min="77" max="77" width="15" style="9" customWidth="1"/>
    <col min="78" max="78" width="5.625" style="9" customWidth="1"/>
    <col min="79" max="79" width="12.5" style="9" customWidth="1"/>
    <col min="80" max="80" width="6.75" style="9" customWidth="1"/>
    <col min="81" max="81" width="10" style="9" customWidth="1"/>
    <col min="82" max="82" width="14.875" style="9" customWidth="1"/>
    <col min="83" max="83" width="9" style="9" customWidth="1"/>
    <col min="84" max="84" width="12.375" style="9" customWidth="1"/>
    <col min="85" max="85" width="10.875" style="9" customWidth="1"/>
    <col min="86" max="86" width="13.625" style="9" customWidth="1"/>
    <col min="87" max="87" width="5.625" style="9" customWidth="1"/>
    <col min="88" max="88" width="19.5" style="9" customWidth="1"/>
    <col min="89" max="89" width="8.625" style="9" customWidth="1"/>
    <col min="90" max="90" width="6.75" style="9" customWidth="1"/>
    <col min="91" max="91" width="12.625" style="9" customWidth="1"/>
    <col min="92" max="16384" width="11.375" style="9"/>
  </cols>
  <sheetData>
    <row r="1" spans="1:91" ht="52.5" customHeight="1" x14ac:dyDescent="0.3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Y1" s="4" t="s">
        <v>43</v>
      </c>
      <c r="Z1" t="s">
        <v>42</v>
      </c>
      <c r="AA1" t="s">
        <v>41</v>
      </c>
      <c r="AF1" s="4" t="s">
        <v>43</v>
      </c>
      <c r="AG1" t="s">
        <v>42</v>
      </c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</row>
    <row r="2" spans="1:91" ht="18" customHeight="1" x14ac:dyDescent="0.3">
      <c r="Y2" s="27" t="s">
        <v>36</v>
      </c>
      <c r="Z2" s="26">
        <v>5794</v>
      </c>
      <c r="AA2" s="26">
        <v>1047.7</v>
      </c>
      <c r="AF2" s="27" t="s">
        <v>44</v>
      </c>
      <c r="AG2" s="26">
        <v>11535.500000000002</v>
      </c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1:91" ht="18" customHeight="1" x14ac:dyDescent="0.3">
      <c r="Y3" s="27" t="s">
        <v>1</v>
      </c>
      <c r="Z3" s="26">
        <v>13.500000000000004</v>
      </c>
      <c r="AA3" s="26">
        <v>0</v>
      </c>
      <c r="AF3" s="27" t="s">
        <v>11</v>
      </c>
      <c r="AG3" s="26">
        <v>11535.500000000002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spans="1:91" ht="23.25" customHeight="1" x14ac:dyDescent="0.3">
      <c r="C4" s="28" t="s">
        <v>26</v>
      </c>
      <c r="D4" s="25" t="s">
        <v>92</v>
      </c>
      <c r="F4" s="28" t="s">
        <v>47</v>
      </c>
      <c r="G4" s="15" t="s">
        <v>10</v>
      </c>
      <c r="I4" s="10" t="s">
        <v>29</v>
      </c>
      <c r="J4" s="16" t="s">
        <v>91</v>
      </c>
      <c r="Y4" s="27" t="s">
        <v>37</v>
      </c>
      <c r="Z4" s="26">
        <v>5728.0000000000009</v>
      </c>
      <c r="AA4" s="26">
        <v>3751.5324999999993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91" customFormat="1" ht="23.25" customHeight="1" x14ac:dyDescent="0.3">
      <c r="C5" s="29" t="s">
        <v>27</v>
      </c>
      <c r="D5" s="16" t="s">
        <v>10</v>
      </c>
      <c r="F5" s="28" t="s">
        <v>48</v>
      </c>
      <c r="G5" s="16" t="s">
        <v>10</v>
      </c>
      <c r="Y5" s="27" t="s">
        <v>11</v>
      </c>
      <c r="Z5" s="26">
        <v>11535.5</v>
      </c>
      <c r="AA5" s="26">
        <v>4799.2324999999992</v>
      </c>
    </row>
    <row r="6" spans="1:91" customFormat="1" ht="23.25" customHeight="1" x14ac:dyDescent="0.3">
      <c r="C6" s="11" t="s">
        <v>28</v>
      </c>
      <c r="D6" s="16" t="s">
        <v>46</v>
      </c>
      <c r="F6" s="28" t="s">
        <v>49</v>
      </c>
      <c r="G6" s="16" t="s">
        <v>10</v>
      </c>
      <c r="I6" s="28" t="s">
        <v>50</v>
      </c>
      <c r="J6" s="16" t="s">
        <v>10</v>
      </c>
    </row>
    <row r="7" spans="1:91" customFormat="1" ht="23.25" customHeight="1" x14ac:dyDescent="0.3"/>
    <row r="8" spans="1:91" customFormat="1" ht="23.25" customHeight="1" x14ac:dyDescent="0.3"/>
    <row r="9" spans="1:91" customFormat="1" ht="23.25" customHeight="1" x14ac:dyDescent="0.3"/>
    <row r="10" spans="1:91" customFormat="1" ht="23.25" customHeight="1" x14ac:dyDescent="0.3"/>
    <row r="11" spans="1:91" customFormat="1" ht="23.25" customHeight="1" x14ac:dyDescent="0.3"/>
    <row r="12" spans="1:91" customFormat="1" ht="23.25" customHeight="1" x14ac:dyDescent="0.3"/>
    <row r="13" spans="1:91" x14ac:dyDescent="0.3">
      <c r="C13"/>
      <c r="D13"/>
      <c r="E13"/>
      <c r="F13"/>
      <c r="G13"/>
      <c r="H13"/>
      <c r="I13"/>
      <c r="Y13"/>
      <c r="Z13"/>
      <c r="AA13"/>
      <c r="AF13"/>
      <c r="AG13"/>
      <c r="AH13"/>
      <c r="AI13"/>
      <c r="AJ13"/>
      <c r="AK13"/>
      <c r="AL13"/>
      <c r="AM13"/>
      <c r="AN13"/>
      <c r="AO13"/>
      <c r="AP13"/>
    </row>
    <row r="14" spans="1:91" x14ac:dyDescent="0.3">
      <c r="C14"/>
      <c r="D14"/>
      <c r="E14"/>
      <c r="F14"/>
      <c r="G14"/>
      <c r="H14"/>
      <c r="I14"/>
      <c r="Y14"/>
      <c r="Z14"/>
      <c r="AA14"/>
      <c r="AF14"/>
      <c r="AG14"/>
      <c r="AH14"/>
      <c r="AI14"/>
      <c r="AJ14"/>
      <c r="AK14"/>
      <c r="AL14"/>
      <c r="AM14"/>
      <c r="AN14"/>
      <c r="AO14"/>
      <c r="AP14"/>
    </row>
    <row r="15" spans="1:91" x14ac:dyDescent="0.3">
      <c r="C15"/>
      <c r="D15"/>
      <c r="E15"/>
      <c r="F15"/>
      <c r="G15"/>
      <c r="H15"/>
      <c r="I15"/>
      <c r="Y15"/>
      <c r="Z15"/>
      <c r="AA15"/>
      <c r="AF15"/>
      <c r="AG15"/>
      <c r="AH15"/>
      <c r="AI15"/>
      <c r="AJ15"/>
      <c r="AK15"/>
      <c r="AL15"/>
      <c r="AM15"/>
      <c r="AN15"/>
      <c r="AO15"/>
      <c r="AP15"/>
    </row>
    <row r="16" spans="1:91" x14ac:dyDescent="0.3">
      <c r="C16"/>
      <c r="D16"/>
      <c r="E16"/>
      <c r="F16"/>
      <c r="G16"/>
      <c r="H16"/>
      <c r="I16"/>
      <c r="Y16"/>
      <c r="Z16"/>
      <c r="AA16"/>
      <c r="AF16"/>
      <c r="AG16"/>
      <c r="AH16"/>
      <c r="AI16"/>
      <c r="AJ16"/>
      <c r="AK16"/>
      <c r="AL16"/>
      <c r="AM16"/>
      <c r="AN16"/>
      <c r="AO16"/>
      <c r="AP16"/>
    </row>
    <row r="17" spans="3:42" x14ac:dyDescent="0.3">
      <c r="C17"/>
      <c r="D17"/>
      <c r="E17"/>
      <c r="F17"/>
      <c r="G17"/>
      <c r="H17"/>
      <c r="I17"/>
      <c r="Y17"/>
      <c r="Z17"/>
      <c r="AA17"/>
      <c r="AF17"/>
      <c r="AG17"/>
      <c r="AH17"/>
      <c r="AI17"/>
      <c r="AJ17"/>
      <c r="AK17"/>
      <c r="AL17"/>
      <c r="AM17"/>
      <c r="AN17"/>
      <c r="AO17"/>
      <c r="AP17"/>
    </row>
    <row r="18" spans="3:42" x14ac:dyDescent="0.3">
      <c r="C18"/>
      <c r="D18"/>
      <c r="E18"/>
      <c r="F18"/>
      <c r="G18"/>
      <c r="H18"/>
      <c r="I18"/>
      <c r="Y18"/>
      <c r="Z18"/>
      <c r="AA18"/>
      <c r="AF18"/>
      <c r="AG18"/>
      <c r="AH18"/>
      <c r="AI18"/>
      <c r="AJ18"/>
      <c r="AK18"/>
      <c r="AL18"/>
      <c r="AM18"/>
      <c r="AN18"/>
      <c r="AO18"/>
      <c r="AP18"/>
    </row>
    <row r="19" spans="3:42" x14ac:dyDescent="0.3">
      <c r="C19"/>
      <c r="D19"/>
      <c r="E19"/>
      <c r="F19"/>
      <c r="G19"/>
      <c r="H19"/>
      <c r="I19"/>
      <c r="Y19"/>
      <c r="Z19"/>
      <c r="AA19"/>
      <c r="AF19"/>
      <c r="AG19"/>
      <c r="AH19"/>
      <c r="AI19"/>
      <c r="AJ19"/>
      <c r="AK19"/>
      <c r="AL19"/>
      <c r="AM19"/>
      <c r="AN19"/>
      <c r="AO19"/>
      <c r="AP19"/>
    </row>
    <row r="20" spans="3:42" x14ac:dyDescent="0.3">
      <c r="C20"/>
      <c r="D20"/>
      <c r="E20"/>
      <c r="F20"/>
      <c r="G20"/>
      <c r="H20"/>
      <c r="I20"/>
      <c r="Y20"/>
      <c r="Z20"/>
      <c r="AA20"/>
      <c r="AF20"/>
      <c r="AG20"/>
      <c r="AH20"/>
      <c r="AI20"/>
      <c r="AJ20"/>
      <c r="AK20"/>
      <c r="AL20"/>
      <c r="AM20"/>
      <c r="AN20"/>
      <c r="AO20"/>
      <c r="AP20"/>
    </row>
    <row r="21" spans="3:42" x14ac:dyDescent="0.3">
      <c r="C21"/>
      <c r="D21"/>
      <c r="E21"/>
      <c r="F21"/>
      <c r="G21"/>
      <c r="H21"/>
      <c r="I21"/>
      <c r="Y21"/>
      <c r="Z21"/>
      <c r="AA21"/>
      <c r="AF21"/>
      <c r="AG21"/>
      <c r="AH21"/>
      <c r="AI21"/>
      <c r="AJ21"/>
      <c r="AK21"/>
      <c r="AL21"/>
      <c r="AM21"/>
      <c r="AN21"/>
      <c r="AO21"/>
      <c r="AP21"/>
    </row>
    <row r="22" spans="3:42" x14ac:dyDescent="0.3">
      <c r="C22"/>
      <c r="D22"/>
      <c r="E22"/>
      <c r="F22"/>
      <c r="G22"/>
      <c r="H22"/>
      <c r="I22"/>
      <c r="Y22"/>
      <c r="Z22"/>
      <c r="AA22"/>
      <c r="AF22"/>
      <c r="AG22"/>
      <c r="AH22"/>
      <c r="AI22"/>
      <c r="AJ22"/>
      <c r="AK22"/>
      <c r="AL22"/>
      <c r="AM22"/>
      <c r="AN22"/>
      <c r="AO22"/>
      <c r="AP22"/>
    </row>
    <row r="23" spans="3:42" x14ac:dyDescent="0.3">
      <c r="Y23"/>
      <c r="Z23"/>
      <c r="AA23"/>
      <c r="AF23"/>
      <c r="AG23"/>
      <c r="AH23"/>
      <c r="AI23"/>
      <c r="AJ23"/>
      <c r="AK23"/>
      <c r="AL23"/>
      <c r="AM23"/>
      <c r="AN23"/>
      <c r="AO23"/>
      <c r="AP23"/>
    </row>
    <row r="24" spans="3:42" x14ac:dyDescent="0.3">
      <c r="Y24"/>
      <c r="Z24"/>
      <c r="AA24"/>
      <c r="AF24"/>
      <c r="AG24"/>
      <c r="AH24"/>
      <c r="AI24"/>
      <c r="AJ24"/>
      <c r="AK24"/>
      <c r="AL24"/>
      <c r="AM24"/>
      <c r="AN24"/>
      <c r="AO24"/>
      <c r="AP24"/>
    </row>
    <row r="25" spans="3:42" x14ac:dyDescent="0.3">
      <c r="Z25"/>
      <c r="AF25"/>
      <c r="AG25"/>
      <c r="AH25"/>
      <c r="AI25"/>
      <c r="AJ25"/>
      <c r="AK25"/>
      <c r="AL25"/>
      <c r="AM25"/>
      <c r="AN25"/>
      <c r="AO25"/>
      <c r="AP25"/>
    </row>
    <row r="26" spans="3:42" x14ac:dyDescent="0.3">
      <c r="Z26"/>
      <c r="AF26"/>
      <c r="AG26"/>
      <c r="AH26"/>
      <c r="AI26"/>
      <c r="AJ26"/>
      <c r="AK26"/>
      <c r="AL26"/>
      <c r="AM26"/>
      <c r="AN26"/>
      <c r="AO26"/>
      <c r="AP26"/>
    </row>
    <row r="27" spans="3:42" x14ac:dyDescent="0.3">
      <c r="C27" s="9" t="str">
        <f>_xll.Assistant.XL.RIK_AL("INF53__1_0_1,F=B='1',U='0',I='0',FN='Calibri',FS='10',FC='#FFFFFF',BC='#A5A5A5',AH='1',AV='1',Br=[$top-$bottom],BrS='1',BrC='#778899'_1,C=Total,F=B='1',U='0',I='0',FN='Calibri',FS='10',FC='#000000',BC='#FFFFFF',AH='1',AV"&amp;"='1',Br=[$top-$bottom],BrS='1',BrC='#778899'_0_0_0_1_D=231x11;INF01@E=0,S=1009|4,G=0,T=0,P=0,O=NF='Date'_B='0'_U='0'_I='0'_FN='Calibri'_FS='10'_FC='#000000'_BC='#FFFFFF'_AH='1'_AV='1'_Br=[]_BrS='0'_BrC='#FFFFFF'_WpT='0':"&amp;"E=0,S=1009|2,G=0,T=0,P=0,O=NF='Texte'_B='0'_U='0'_I='0'_FN='Calibri'_FS='10'_FC='#000000'_BC='#FFFFFF'_AH='1'_AV='1'_Br=[]_BrS='0'_BrC='#FFFFFF'_WpT='0':E=0,S=1009|3,G=0,T=0,P=0,O=NF='Texte'_B='0'_U='0'_I='0'_FN='Calibri"&amp;"'_FS='10'_FC='#000000'_BC='#FFFFFF'_AH='1'_AV='1'_Br=[]_BrS='0'_BrC='#FFFFFF'_WpT='0':E=0,S=1009|10,G=0,T=0,P=0,O=NF='Texte'_B='0'_U='0'_I='0'_FN='Calibri'_FS='10'_FC='#000000'_BC='#FFFFFF'_AH='1'_AV='1'_Br=[]_BrS='0'_Br"&amp;"C='#FFFFFF'_WpT='0':E=0,S=1009|13,G=0,T=0,P=0,O=NF='Texte'_B='0'_U='0'_I='0'_FN='Calibri'_FS='10'_FC='#000000'_BC='#FFFFFF'_AH='1'_AV='1'_Br=[]_BrS='0'_BrC='#FFFFFF'_WpT='0':E=0,S=1009|14,G=0,T=0,P=0,O=NF='Texte'_B='0'_U"&amp;"='0'_I='0'_FN='Calibri'_FS='10'_FC='#000000'_BC='#FFFFFF'_AH='1'_AV='1'_Br=[]_BrS='0'_BrC='#FFFFFF'_WpT='0':E=0,S=1005|3,G=0,T=0,P=0,O=NF='Texte'_B='0'_U='0'_I='0'_FN='Calibri'_FS='10'_FC='#000000'_BC='#FFFFFF'_AH='1'_AV"&amp;"='1'_Br=[]_BrS='0'_BrC='#FFFFFF'_WpT='0':E=1,S=9,G=0,T=0,P=0,O=NF='Nombre'_B='0'_U='0'_I='0'_FN='Calibri'_FS='10'_FC='#000000'_BC='#FFFFFF'_AH='3'_AV='1'_Br=[]_BrS='0'_BrC='#FFFFFF'_WpT='0':E=1,S=6,G=0,T=0,P=0,O=NF='Nomb"&amp;"re'_B='0'_U='0'_I='0'_FN='Calibri'_FS='10'_FC='#000000'_BC='#FFFFFF'_AH='3'_AV='1'_Br=[]_BrS='0'_BrC='#FFFFFF'_WpT='0':L=Heures restantes,E=1,G=0,T=0,P=0,F=[9]-[6],Y=1,O=NF='Standard'_B='0'_U='0'_I='0'_FN='Calibri'_FS='1"&amp;"0'_FC='#000000'_BC='#FFFFFF'_AH='1'_AV='1'_Br=[]_BrS='0'_BrC='#FFFFFF'_WpT='0':L=Réalisé sur la période,E=1,G=0,T=0,P=0,F=SI([27]={0};[6];0),Y=0,O=NF='Nombre'_B='0'_U='0'_I='0'_FN='Calibri'_FS='10'_FC='#000000'_BC='#FFFF"&amp;"FF'_AH='3'_AV='1'_Br=[]_BrS='0'_BrC='#FFFFFF'_WpT='0':@R=A,S=1009|1,V={1}:R=B,S=1009|2,V={2}:R=C,S=1009|4,V={3}:R=D,S=1009|13,V={4}:R=E,S=1009|14,V={5}:R=F,S=1009|10,V={6}:R=G,S=1005|1,V={7}:",$J$4,$D$4,$D$5,$D$6,$G$4,$G$5,$G$6,$J$6)</f>
        <v/>
      </c>
      <c r="Z27"/>
      <c r="AF27"/>
      <c r="AG27"/>
      <c r="AH27"/>
      <c r="AI27"/>
      <c r="AJ27"/>
      <c r="AK27"/>
      <c r="AL27"/>
      <c r="AM27"/>
      <c r="AN27"/>
      <c r="AO27"/>
      <c r="AP27"/>
    </row>
    <row r="28" spans="3:42" x14ac:dyDescent="0.3">
      <c r="C28" t="s">
        <v>23</v>
      </c>
      <c r="D28" t="s">
        <v>22</v>
      </c>
      <c r="E28" t="s">
        <v>7</v>
      </c>
      <c r="F28" t="s">
        <v>8</v>
      </c>
      <c r="G28" t="s">
        <v>39</v>
      </c>
      <c r="H28" t="s">
        <v>40</v>
      </c>
      <c r="I28" t="s">
        <v>6</v>
      </c>
      <c r="J28" t="s">
        <v>5</v>
      </c>
      <c r="K28" t="s">
        <v>4</v>
      </c>
      <c r="L28" t="s">
        <v>3</v>
      </c>
      <c r="M28" t="s">
        <v>2</v>
      </c>
      <c r="Z28"/>
      <c r="AA28"/>
      <c r="AB28"/>
      <c r="AF28"/>
      <c r="AG28"/>
      <c r="AH28"/>
      <c r="AI28"/>
      <c r="AJ28"/>
      <c r="AK28"/>
      <c r="AL28"/>
      <c r="AM28"/>
      <c r="AN28"/>
      <c r="AO28"/>
      <c r="AP28"/>
    </row>
    <row r="29" spans="3:42" x14ac:dyDescent="0.3">
      <c r="C29" s="24">
        <v>44200</v>
      </c>
      <c r="D29" s="2" t="s">
        <v>93</v>
      </c>
      <c r="E29" s="2" t="s">
        <v>94</v>
      </c>
      <c r="F29" s="2" t="s">
        <v>36</v>
      </c>
      <c r="G29" s="2"/>
      <c r="H29" s="2" t="s">
        <v>1281</v>
      </c>
      <c r="I29" s="2" t="s">
        <v>95</v>
      </c>
      <c r="J29" s="1">
        <v>0</v>
      </c>
      <c r="K29" s="1">
        <v>2.5</v>
      </c>
      <c r="L29">
        <v>-2.5</v>
      </c>
      <c r="M29" s="1">
        <v>0</v>
      </c>
      <c r="Z29"/>
      <c r="AA29"/>
      <c r="AB29"/>
      <c r="AF29"/>
      <c r="AG29"/>
      <c r="AH29"/>
      <c r="AI29"/>
      <c r="AJ29"/>
      <c r="AK29"/>
      <c r="AL29"/>
      <c r="AM29"/>
      <c r="AN29"/>
      <c r="AO29"/>
      <c r="AP29"/>
    </row>
    <row r="30" spans="3:42" x14ac:dyDescent="0.3">
      <c r="C30" s="24">
        <v>44200</v>
      </c>
      <c r="D30" s="2" t="s">
        <v>96</v>
      </c>
      <c r="E30" s="2" t="s">
        <v>97</v>
      </c>
      <c r="F30" s="2" t="s">
        <v>36</v>
      </c>
      <c r="G30" s="2"/>
      <c r="H30" s="38" t="s">
        <v>1281</v>
      </c>
      <c r="I30" s="38" t="s">
        <v>98</v>
      </c>
      <c r="J30" s="39">
        <v>0</v>
      </c>
      <c r="K30" s="39">
        <v>4.5</v>
      </c>
      <c r="L30" s="9">
        <v>-4.5</v>
      </c>
      <c r="M30" s="39">
        <v>0</v>
      </c>
      <c r="Z30"/>
      <c r="AA30"/>
      <c r="AB30"/>
      <c r="AF30"/>
      <c r="AG30"/>
      <c r="AH30"/>
      <c r="AI30"/>
      <c r="AJ30"/>
      <c r="AK30"/>
      <c r="AL30"/>
      <c r="AM30"/>
      <c r="AN30"/>
      <c r="AO30"/>
      <c r="AP30"/>
    </row>
    <row r="31" spans="3:42" x14ac:dyDescent="0.3">
      <c r="C31" s="24">
        <v>44208</v>
      </c>
      <c r="D31" s="2" t="s">
        <v>99</v>
      </c>
      <c r="E31" s="2" t="s">
        <v>100</v>
      </c>
      <c r="F31" s="2" t="s">
        <v>36</v>
      </c>
      <c r="G31" s="2"/>
      <c r="H31" s="38" t="s">
        <v>1281</v>
      </c>
      <c r="I31" s="38" t="s">
        <v>101</v>
      </c>
      <c r="J31" s="39">
        <v>0</v>
      </c>
      <c r="K31" s="39">
        <v>10.5</v>
      </c>
      <c r="L31" s="9">
        <v>-10.5</v>
      </c>
      <c r="M31" s="39">
        <v>0</v>
      </c>
      <c r="Z31"/>
      <c r="AF31"/>
      <c r="AG31"/>
      <c r="AH31"/>
      <c r="AI31"/>
      <c r="AJ31"/>
      <c r="AK31"/>
      <c r="AL31"/>
      <c r="AM31"/>
      <c r="AN31"/>
      <c r="AO31"/>
      <c r="AP31"/>
    </row>
    <row r="32" spans="3:42" x14ac:dyDescent="0.3">
      <c r="C32" s="24">
        <v>44208</v>
      </c>
      <c r="D32" s="2" t="s">
        <v>102</v>
      </c>
      <c r="E32" s="2" t="s">
        <v>103</v>
      </c>
      <c r="F32" s="2" t="s">
        <v>36</v>
      </c>
      <c r="G32" s="2"/>
      <c r="H32" s="38" t="s">
        <v>1281</v>
      </c>
      <c r="I32" s="38" t="s">
        <v>104</v>
      </c>
      <c r="J32" s="39">
        <v>0</v>
      </c>
      <c r="K32" s="39">
        <v>49.499999999999993</v>
      </c>
      <c r="L32" s="9">
        <v>-49.499999999999993</v>
      </c>
      <c r="M32" s="39">
        <v>0</v>
      </c>
      <c r="Z32"/>
      <c r="AF32"/>
      <c r="AG32"/>
      <c r="AH32"/>
      <c r="AI32"/>
      <c r="AJ32"/>
      <c r="AK32"/>
      <c r="AL32"/>
      <c r="AM32"/>
      <c r="AN32"/>
      <c r="AO32"/>
      <c r="AP32"/>
    </row>
    <row r="33" spans="3:42" x14ac:dyDescent="0.3">
      <c r="C33" s="24">
        <v>44209</v>
      </c>
      <c r="D33" s="2" t="s">
        <v>105</v>
      </c>
      <c r="E33" s="2" t="s">
        <v>106</v>
      </c>
      <c r="F33" s="2" t="s">
        <v>36</v>
      </c>
      <c r="G33" s="2"/>
      <c r="H33" s="38"/>
      <c r="I33" s="38" t="s">
        <v>107</v>
      </c>
      <c r="J33" s="39">
        <v>0</v>
      </c>
      <c r="K33" s="39">
        <v>4</v>
      </c>
      <c r="L33" s="9">
        <v>-4</v>
      </c>
      <c r="M33" s="39">
        <v>0</v>
      </c>
      <c r="Z33"/>
      <c r="AF33"/>
      <c r="AG33"/>
      <c r="AH33"/>
      <c r="AI33"/>
      <c r="AJ33"/>
      <c r="AK33"/>
      <c r="AL33"/>
      <c r="AM33"/>
      <c r="AN33"/>
      <c r="AO33"/>
      <c r="AP33"/>
    </row>
    <row r="34" spans="3:42" x14ac:dyDescent="0.3">
      <c r="C34" s="24">
        <v>44209</v>
      </c>
      <c r="D34" s="2" t="s">
        <v>108</v>
      </c>
      <c r="E34" s="2" t="s">
        <v>109</v>
      </c>
      <c r="F34" s="2" t="s">
        <v>36</v>
      </c>
      <c r="G34" s="2"/>
      <c r="H34" s="38" t="s">
        <v>1281</v>
      </c>
      <c r="I34" s="38" t="s">
        <v>101</v>
      </c>
      <c r="J34" s="39">
        <v>20</v>
      </c>
      <c r="K34" s="39">
        <v>38.5</v>
      </c>
      <c r="L34" s="9">
        <v>-18.5</v>
      </c>
      <c r="M34" s="39">
        <v>0</v>
      </c>
      <c r="Z34"/>
      <c r="AF34"/>
      <c r="AG34"/>
      <c r="AH34"/>
      <c r="AI34"/>
      <c r="AJ34"/>
      <c r="AK34"/>
      <c r="AL34"/>
      <c r="AM34"/>
      <c r="AN34"/>
      <c r="AO34"/>
      <c r="AP34"/>
    </row>
    <row r="35" spans="3:42" x14ac:dyDescent="0.3">
      <c r="C35" s="24">
        <v>44209</v>
      </c>
      <c r="D35" s="2" t="s">
        <v>110</v>
      </c>
      <c r="E35" s="2" t="s">
        <v>111</v>
      </c>
      <c r="F35" s="2" t="s">
        <v>36</v>
      </c>
      <c r="G35" s="2"/>
      <c r="H35" s="38"/>
      <c r="I35" s="38" t="s">
        <v>104</v>
      </c>
      <c r="J35" s="39">
        <v>0</v>
      </c>
      <c r="K35" s="39">
        <v>16</v>
      </c>
      <c r="L35" s="9">
        <v>-16</v>
      </c>
      <c r="M35" s="39">
        <v>0</v>
      </c>
      <c r="Z35"/>
      <c r="AF35"/>
      <c r="AG35"/>
      <c r="AH35"/>
      <c r="AI35"/>
      <c r="AJ35"/>
      <c r="AK35"/>
      <c r="AL35"/>
      <c r="AM35"/>
      <c r="AN35"/>
      <c r="AO35"/>
      <c r="AP35"/>
    </row>
    <row r="36" spans="3:42" x14ac:dyDescent="0.3">
      <c r="C36" s="24">
        <v>44209</v>
      </c>
      <c r="D36" s="2" t="s">
        <v>112</v>
      </c>
      <c r="E36" s="2" t="s">
        <v>113</v>
      </c>
      <c r="F36" s="2" t="s">
        <v>36</v>
      </c>
      <c r="G36" s="2"/>
      <c r="H36" s="38" t="s">
        <v>1281</v>
      </c>
      <c r="I36" s="38" t="s">
        <v>104</v>
      </c>
      <c r="J36" s="39">
        <v>0</v>
      </c>
      <c r="K36" s="39">
        <v>1.9999999999999998</v>
      </c>
      <c r="L36" s="9">
        <v>-1.9999999999999998</v>
      </c>
      <c r="M36" s="39">
        <v>0</v>
      </c>
      <c r="Z36"/>
      <c r="AF36"/>
      <c r="AG36"/>
      <c r="AH36"/>
      <c r="AI36"/>
      <c r="AJ36"/>
      <c r="AK36"/>
      <c r="AL36"/>
      <c r="AM36"/>
      <c r="AN36"/>
      <c r="AO36"/>
      <c r="AP36"/>
    </row>
    <row r="37" spans="3:42" x14ac:dyDescent="0.3">
      <c r="C37" s="24">
        <v>44210</v>
      </c>
      <c r="D37" s="2" t="s">
        <v>114</v>
      </c>
      <c r="E37" s="2" t="s">
        <v>115</v>
      </c>
      <c r="F37" s="2" t="s">
        <v>37</v>
      </c>
      <c r="G37" s="2"/>
      <c r="H37" s="38" t="s">
        <v>1282</v>
      </c>
      <c r="I37" s="38" t="s">
        <v>116</v>
      </c>
      <c r="J37" s="39">
        <v>397.5</v>
      </c>
      <c r="K37" s="39">
        <v>1109.5000000000014</v>
      </c>
      <c r="L37" s="9">
        <v>-711.99999999999966</v>
      </c>
      <c r="M37" s="39">
        <v>0</v>
      </c>
      <c r="Z37"/>
      <c r="AF37"/>
      <c r="AG37"/>
      <c r="AH37"/>
      <c r="AI37"/>
      <c r="AJ37"/>
      <c r="AK37"/>
      <c r="AL37"/>
      <c r="AM37"/>
      <c r="AN37"/>
      <c r="AO37"/>
      <c r="AP37"/>
    </row>
    <row r="38" spans="3:42" x14ac:dyDescent="0.3">
      <c r="C38" s="24">
        <v>44210</v>
      </c>
      <c r="D38" s="2" t="s">
        <v>117</v>
      </c>
      <c r="E38" s="2" t="s">
        <v>118</v>
      </c>
      <c r="F38" s="2" t="s">
        <v>37</v>
      </c>
      <c r="G38" s="2"/>
      <c r="H38" s="38" t="s">
        <v>1282</v>
      </c>
      <c r="I38" s="38" t="s">
        <v>116</v>
      </c>
      <c r="J38" s="39">
        <v>85</v>
      </c>
      <c r="K38" s="39">
        <v>164</v>
      </c>
      <c r="L38" s="9">
        <v>-78.999999999999972</v>
      </c>
      <c r="M38" s="39">
        <v>0</v>
      </c>
      <c r="Z38"/>
      <c r="AF38"/>
      <c r="AG38"/>
      <c r="AH38"/>
      <c r="AI38"/>
      <c r="AJ38"/>
      <c r="AK38"/>
      <c r="AL38"/>
      <c r="AM38"/>
      <c r="AN38"/>
      <c r="AO38"/>
      <c r="AP38"/>
    </row>
    <row r="39" spans="3:42" x14ac:dyDescent="0.3">
      <c r="C39" s="24">
        <v>44210</v>
      </c>
      <c r="D39" s="2" t="s">
        <v>119</v>
      </c>
      <c r="E39" s="2" t="s">
        <v>120</v>
      </c>
      <c r="F39" s="2" t="s">
        <v>37</v>
      </c>
      <c r="G39" s="2"/>
      <c r="H39" s="38" t="s">
        <v>1282</v>
      </c>
      <c r="I39" s="38" t="s">
        <v>121</v>
      </c>
      <c r="J39" s="39">
        <v>0</v>
      </c>
      <c r="K39" s="39">
        <v>169.49999999999997</v>
      </c>
      <c r="L39" s="9">
        <v>-169.49999999999997</v>
      </c>
      <c r="M39" s="39">
        <v>0</v>
      </c>
      <c r="Z39"/>
      <c r="AF39"/>
      <c r="AG39"/>
      <c r="AH39"/>
      <c r="AI39"/>
      <c r="AJ39"/>
      <c r="AK39"/>
      <c r="AL39"/>
      <c r="AM39"/>
      <c r="AN39"/>
      <c r="AO39"/>
      <c r="AP39"/>
    </row>
    <row r="40" spans="3:42" x14ac:dyDescent="0.3">
      <c r="C40" s="24">
        <v>44214</v>
      </c>
      <c r="D40" s="2" t="s">
        <v>122</v>
      </c>
      <c r="E40" s="2" t="s">
        <v>123</v>
      </c>
      <c r="F40" s="2" t="s">
        <v>36</v>
      </c>
      <c r="G40" s="2"/>
      <c r="H40" s="38" t="s">
        <v>1281</v>
      </c>
      <c r="I40" s="38" t="s">
        <v>104</v>
      </c>
      <c r="J40" s="39">
        <v>0</v>
      </c>
      <c r="K40" s="39">
        <v>28.999999999999989</v>
      </c>
      <c r="L40" s="9">
        <v>-28.999999999999989</v>
      </c>
      <c r="M40" s="39">
        <v>0</v>
      </c>
      <c r="Z40"/>
      <c r="AF40"/>
      <c r="AG40"/>
      <c r="AH40"/>
      <c r="AI40"/>
      <c r="AJ40"/>
      <c r="AK40"/>
      <c r="AL40"/>
      <c r="AM40"/>
      <c r="AN40"/>
      <c r="AO40"/>
      <c r="AP40"/>
    </row>
    <row r="41" spans="3:42" x14ac:dyDescent="0.3">
      <c r="C41" s="24">
        <v>44214</v>
      </c>
      <c r="D41" s="2" t="s">
        <v>124</v>
      </c>
      <c r="E41" s="2" t="s">
        <v>125</v>
      </c>
      <c r="F41" s="2" t="s">
        <v>36</v>
      </c>
      <c r="G41" s="2"/>
      <c r="H41" s="38" t="s">
        <v>1283</v>
      </c>
      <c r="I41" s="38" t="s">
        <v>126</v>
      </c>
      <c r="J41" s="39">
        <v>0</v>
      </c>
      <c r="K41" s="39">
        <v>12.999999999999996</v>
      </c>
      <c r="L41" s="9">
        <v>-12.999999999999996</v>
      </c>
      <c r="M41" s="39">
        <v>0</v>
      </c>
      <c r="Z41"/>
      <c r="AF41"/>
      <c r="AG41"/>
      <c r="AH41"/>
      <c r="AI41"/>
      <c r="AJ41"/>
      <c r="AK41"/>
      <c r="AL41"/>
      <c r="AM41"/>
      <c r="AN41"/>
      <c r="AO41"/>
      <c r="AP41"/>
    </row>
    <row r="42" spans="3:42" x14ac:dyDescent="0.3">
      <c r="C42" s="24">
        <v>44221</v>
      </c>
      <c r="D42" s="2" t="s">
        <v>127</v>
      </c>
      <c r="E42" s="2" t="s">
        <v>128</v>
      </c>
      <c r="F42" s="2" t="s">
        <v>36</v>
      </c>
      <c r="G42" s="2"/>
      <c r="H42" s="38" t="s">
        <v>1281</v>
      </c>
      <c r="I42" s="38" t="s">
        <v>95</v>
      </c>
      <c r="J42" s="39">
        <v>0</v>
      </c>
      <c r="K42" s="39">
        <v>6</v>
      </c>
      <c r="L42" s="9">
        <v>-6</v>
      </c>
      <c r="M42" s="39">
        <v>0</v>
      </c>
      <c r="Z42"/>
      <c r="AF42"/>
      <c r="AG42"/>
      <c r="AH42"/>
      <c r="AI42"/>
      <c r="AJ42"/>
      <c r="AK42"/>
      <c r="AL42"/>
      <c r="AM42"/>
      <c r="AN42"/>
      <c r="AO42"/>
      <c r="AP42"/>
    </row>
    <row r="43" spans="3:42" x14ac:dyDescent="0.3">
      <c r="C43" s="24">
        <v>44222</v>
      </c>
      <c r="D43" s="2" t="s">
        <v>129</v>
      </c>
      <c r="E43" s="2" t="s">
        <v>130</v>
      </c>
      <c r="F43" s="2" t="s">
        <v>36</v>
      </c>
      <c r="G43" s="2"/>
      <c r="H43" s="38" t="s">
        <v>1281</v>
      </c>
      <c r="I43" s="38" t="s">
        <v>95</v>
      </c>
      <c r="J43" s="39">
        <v>0</v>
      </c>
      <c r="K43" s="39">
        <v>2</v>
      </c>
      <c r="L43" s="9">
        <v>-2</v>
      </c>
      <c r="M43" s="39">
        <v>0</v>
      </c>
      <c r="Z43"/>
      <c r="AF43"/>
      <c r="AG43"/>
      <c r="AH43"/>
      <c r="AI43"/>
      <c r="AJ43"/>
      <c r="AK43"/>
      <c r="AL43"/>
      <c r="AM43"/>
      <c r="AN43"/>
      <c r="AO43"/>
      <c r="AP43"/>
    </row>
    <row r="44" spans="3:42" x14ac:dyDescent="0.3">
      <c r="C44" s="24">
        <v>44223</v>
      </c>
      <c r="D44" s="2" t="s">
        <v>131</v>
      </c>
      <c r="E44" s="2" t="s">
        <v>132</v>
      </c>
      <c r="F44" s="2" t="s">
        <v>36</v>
      </c>
      <c r="G44" s="2"/>
      <c r="H44" s="38" t="s">
        <v>1281</v>
      </c>
      <c r="I44" s="38" t="s">
        <v>133</v>
      </c>
      <c r="J44" s="39">
        <v>0</v>
      </c>
      <c r="K44" s="39">
        <v>19.999999999999996</v>
      </c>
      <c r="L44" s="9">
        <v>-19.999999999999996</v>
      </c>
      <c r="M44" s="39">
        <v>0</v>
      </c>
      <c r="Z44"/>
      <c r="AF44"/>
      <c r="AG44"/>
      <c r="AH44"/>
      <c r="AI44"/>
      <c r="AJ44"/>
      <c r="AK44"/>
      <c r="AL44"/>
      <c r="AM44"/>
      <c r="AN44"/>
      <c r="AO44"/>
      <c r="AP44"/>
    </row>
    <row r="45" spans="3:42" x14ac:dyDescent="0.3">
      <c r="C45" s="24">
        <v>44224</v>
      </c>
      <c r="D45" s="2" t="s">
        <v>134</v>
      </c>
      <c r="E45" s="2" t="s">
        <v>135</v>
      </c>
      <c r="F45" s="2" t="s">
        <v>36</v>
      </c>
      <c r="G45" s="2"/>
      <c r="H45" s="38" t="s">
        <v>1281</v>
      </c>
      <c r="I45" s="38" t="s">
        <v>136</v>
      </c>
      <c r="J45" s="39">
        <v>0</v>
      </c>
      <c r="K45" s="39">
        <v>18</v>
      </c>
      <c r="L45" s="9">
        <v>-18</v>
      </c>
      <c r="M45" s="39">
        <v>0</v>
      </c>
      <c r="Z45"/>
      <c r="AF45"/>
      <c r="AG45"/>
      <c r="AH45"/>
      <c r="AI45"/>
      <c r="AJ45"/>
      <c r="AK45"/>
      <c r="AL45"/>
      <c r="AM45"/>
      <c r="AN45"/>
      <c r="AO45"/>
      <c r="AP45"/>
    </row>
    <row r="46" spans="3:42" x14ac:dyDescent="0.3">
      <c r="C46" s="24">
        <v>44224</v>
      </c>
      <c r="D46" s="2" t="s">
        <v>137</v>
      </c>
      <c r="E46" s="2" t="s">
        <v>138</v>
      </c>
      <c r="F46" s="2" t="s">
        <v>36</v>
      </c>
      <c r="G46" s="2"/>
      <c r="H46" s="38" t="s">
        <v>1283</v>
      </c>
      <c r="I46" s="38" t="s">
        <v>139</v>
      </c>
      <c r="J46" s="39">
        <v>4</v>
      </c>
      <c r="K46" s="39">
        <v>5.5</v>
      </c>
      <c r="L46" s="9">
        <v>-1.5000000000000004</v>
      </c>
      <c r="M46" s="39">
        <v>0</v>
      </c>
      <c r="Z46"/>
      <c r="AF46"/>
      <c r="AG46"/>
      <c r="AH46"/>
      <c r="AI46"/>
      <c r="AJ46"/>
      <c r="AK46"/>
      <c r="AL46"/>
      <c r="AM46"/>
      <c r="AN46"/>
      <c r="AO46"/>
      <c r="AP46"/>
    </row>
    <row r="47" spans="3:42" x14ac:dyDescent="0.3">
      <c r="C47" s="24">
        <v>44224</v>
      </c>
      <c r="D47" s="2" t="s">
        <v>140</v>
      </c>
      <c r="E47" s="2" t="s">
        <v>141</v>
      </c>
      <c r="F47" s="2" t="s">
        <v>36</v>
      </c>
      <c r="G47" s="2"/>
      <c r="H47" s="38" t="s">
        <v>1281</v>
      </c>
      <c r="I47" s="38" t="s">
        <v>133</v>
      </c>
      <c r="J47" s="39">
        <v>0</v>
      </c>
      <c r="K47" s="39">
        <v>20</v>
      </c>
      <c r="L47" s="9">
        <v>-20</v>
      </c>
      <c r="M47" s="39">
        <v>0</v>
      </c>
      <c r="Z47"/>
      <c r="AF47"/>
      <c r="AG47"/>
      <c r="AH47"/>
      <c r="AI47"/>
      <c r="AJ47"/>
      <c r="AK47"/>
      <c r="AL47"/>
      <c r="AM47"/>
      <c r="AN47"/>
      <c r="AO47"/>
      <c r="AP47"/>
    </row>
    <row r="48" spans="3:42" x14ac:dyDescent="0.3">
      <c r="C48" s="24">
        <v>44228</v>
      </c>
      <c r="D48" s="2" t="s">
        <v>142</v>
      </c>
      <c r="E48" s="2" t="s">
        <v>143</v>
      </c>
      <c r="F48" s="2" t="s">
        <v>36</v>
      </c>
      <c r="G48" s="2"/>
      <c r="H48" s="38" t="s">
        <v>1281</v>
      </c>
      <c r="I48" s="38" t="s">
        <v>144</v>
      </c>
      <c r="J48" s="39">
        <v>0</v>
      </c>
      <c r="K48" s="39">
        <v>5.5</v>
      </c>
      <c r="L48" s="9">
        <v>-5.5</v>
      </c>
      <c r="M48" s="39">
        <v>0</v>
      </c>
      <c r="Z48"/>
      <c r="AF48"/>
      <c r="AG48"/>
      <c r="AH48"/>
      <c r="AI48"/>
      <c r="AJ48"/>
      <c r="AK48"/>
      <c r="AL48"/>
      <c r="AM48"/>
      <c r="AN48"/>
      <c r="AO48"/>
      <c r="AP48"/>
    </row>
    <row r="49" spans="3:42" x14ac:dyDescent="0.3">
      <c r="C49" s="24">
        <v>44228</v>
      </c>
      <c r="D49" s="2" t="s">
        <v>145</v>
      </c>
      <c r="E49" s="2" t="s">
        <v>146</v>
      </c>
      <c r="F49" s="2" t="s">
        <v>36</v>
      </c>
      <c r="G49" s="2"/>
      <c r="H49" s="38" t="s">
        <v>1281</v>
      </c>
      <c r="I49" s="38" t="s">
        <v>147</v>
      </c>
      <c r="J49" s="39">
        <v>0</v>
      </c>
      <c r="K49" s="39">
        <v>58.500000000000028</v>
      </c>
      <c r="L49" s="9">
        <v>-58.500000000000028</v>
      </c>
      <c r="M49" s="39">
        <v>0</v>
      </c>
      <c r="Z49"/>
      <c r="AF49"/>
      <c r="AG49"/>
      <c r="AH49"/>
      <c r="AI49"/>
      <c r="AJ49"/>
      <c r="AK49"/>
      <c r="AL49"/>
      <c r="AM49"/>
      <c r="AN49"/>
      <c r="AO49"/>
      <c r="AP49"/>
    </row>
    <row r="50" spans="3:42" x14ac:dyDescent="0.3">
      <c r="C50" s="24">
        <v>44228</v>
      </c>
      <c r="D50" s="2" t="s">
        <v>148</v>
      </c>
      <c r="E50" s="2" t="s">
        <v>149</v>
      </c>
      <c r="F50" s="2" t="s">
        <v>36</v>
      </c>
      <c r="G50" s="2"/>
      <c r="H50" s="38" t="s">
        <v>1281</v>
      </c>
      <c r="I50" s="38" t="s">
        <v>104</v>
      </c>
      <c r="J50" s="39">
        <v>0</v>
      </c>
      <c r="K50" s="39">
        <v>73.500000000000028</v>
      </c>
      <c r="L50" s="9">
        <v>-73.500000000000028</v>
      </c>
      <c r="M50" s="39">
        <v>0</v>
      </c>
      <c r="Z50"/>
      <c r="AF50"/>
      <c r="AG50"/>
      <c r="AH50"/>
      <c r="AI50"/>
      <c r="AJ50"/>
      <c r="AK50"/>
      <c r="AL50"/>
      <c r="AM50"/>
      <c r="AN50"/>
      <c r="AO50"/>
      <c r="AP50"/>
    </row>
    <row r="51" spans="3:42" x14ac:dyDescent="0.3">
      <c r="C51" s="24">
        <v>44230</v>
      </c>
      <c r="D51" s="2" t="s">
        <v>150</v>
      </c>
      <c r="E51" s="2" t="s">
        <v>151</v>
      </c>
      <c r="F51" s="2" t="s">
        <v>36</v>
      </c>
      <c r="G51" s="2"/>
      <c r="H51" s="38"/>
      <c r="I51" s="38" t="s">
        <v>152</v>
      </c>
      <c r="J51" s="39">
        <v>0</v>
      </c>
      <c r="K51" s="39">
        <v>16.5</v>
      </c>
      <c r="L51" s="9">
        <v>-16.5</v>
      </c>
      <c r="M51" s="39">
        <v>0</v>
      </c>
      <c r="Z51"/>
      <c r="AF51"/>
      <c r="AG51"/>
      <c r="AH51"/>
      <c r="AI51"/>
      <c r="AJ51"/>
      <c r="AK51"/>
      <c r="AL51"/>
      <c r="AM51"/>
      <c r="AN51"/>
      <c r="AO51"/>
      <c r="AP51"/>
    </row>
    <row r="52" spans="3:42" x14ac:dyDescent="0.3">
      <c r="C52" s="24">
        <v>44230</v>
      </c>
      <c r="D52" s="2" t="s">
        <v>153</v>
      </c>
      <c r="E52" s="2" t="s">
        <v>154</v>
      </c>
      <c r="F52" s="2" t="s">
        <v>36</v>
      </c>
      <c r="G52" s="2"/>
      <c r="H52" s="38" t="s">
        <v>1281</v>
      </c>
      <c r="I52" s="38" t="s">
        <v>133</v>
      </c>
      <c r="J52" s="39">
        <v>0</v>
      </c>
      <c r="K52" s="39">
        <v>43.000000000000014</v>
      </c>
      <c r="L52" s="9">
        <v>-43.000000000000014</v>
      </c>
      <c r="M52" s="39">
        <v>0</v>
      </c>
      <c r="Z52"/>
      <c r="AF52"/>
      <c r="AG52"/>
      <c r="AH52"/>
      <c r="AI52"/>
      <c r="AJ52"/>
      <c r="AK52"/>
      <c r="AL52"/>
      <c r="AM52"/>
      <c r="AN52"/>
      <c r="AO52"/>
      <c r="AP52"/>
    </row>
    <row r="53" spans="3:42" x14ac:dyDescent="0.3">
      <c r="C53" s="24">
        <v>44231</v>
      </c>
      <c r="D53" s="2" t="s">
        <v>155</v>
      </c>
      <c r="E53" s="2" t="s">
        <v>156</v>
      </c>
      <c r="F53" s="2" t="s">
        <v>36</v>
      </c>
      <c r="G53" s="2"/>
      <c r="H53" s="38" t="s">
        <v>1281</v>
      </c>
      <c r="I53" s="38" t="s">
        <v>95</v>
      </c>
      <c r="J53" s="39">
        <v>0</v>
      </c>
      <c r="K53" s="39">
        <v>8.5000000000000018</v>
      </c>
      <c r="L53" s="9">
        <v>-8.5000000000000018</v>
      </c>
      <c r="M53" s="39">
        <v>0</v>
      </c>
      <c r="Z53"/>
      <c r="AF53"/>
      <c r="AG53"/>
      <c r="AH53"/>
      <c r="AI53"/>
      <c r="AJ53"/>
      <c r="AK53"/>
      <c r="AL53"/>
      <c r="AM53"/>
      <c r="AN53"/>
      <c r="AO53"/>
      <c r="AP53"/>
    </row>
    <row r="54" spans="3:42" x14ac:dyDescent="0.3">
      <c r="C54" s="24">
        <v>44231</v>
      </c>
      <c r="D54" s="2" t="s">
        <v>157</v>
      </c>
      <c r="E54" s="2" t="s">
        <v>158</v>
      </c>
      <c r="F54" s="2" t="s">
        <v>36</v>
      </c>
      <c r="G54" s="2"/>
      <c r="H54" s="38" t="s">
        <v>1282</v>
      </c>
      <c r="I54" s="38" t="s">
        <v>152</v>
      </c>
      <c r="J54" s="39">
        <v>0</v>
      </c>
      <c r="K54" s="39">
        <v>14.000000000000004</v>
      </c>
      <c r="L54" s="9">
        <v>-14.000000000000004</v>
      </c>
      <c r="M54" s="39">
        <v>0</v>
      </c>
      <c r="Z54"/>
      <c r="AF54"/>
      <c r="AG54"/>
      <c r="AH54"/>
      <c r="AI54"/>
      <c r="AJ54"/>
      <c r="AK54"/>
      <c r="AL54"/>
      <c r="AM54"/>
      <c r="AN54"/>
      <c r="AO54"/>
      <c r="AP54"/>
    </row>
    <row r="55" spans="3:42" x14ac:dyDescent="0.3">
      <c r="C55" s="24">
        <v>44235</v>
      </c>
      <c r="D55" s="2" t="s">
        <v>159</v>
      </c>
      <c r="E55" s="2" t="s">
        <v>160</v>
      </c>
      <c r="F55" s="2" t="s">
        <v>36</v>
      </c>
      <c r="G55" s="2"/>
      <c r="H55" s="38" t="s">
        <v>1281</v>
      </c>
      <c r="I55" s="38" t="s">
        <v>107</v>
      </c>
      <c r="J55" s="39">
        <v>0</v>
      </c>
      <c r="K55" s="39">
        <v>8.5</v>
      </c>
      <c r="L55" s="9">
        <v>-8.5</v>
      </c>
      <c r="M55" s="39">
        <v>0</v>
      </c>
      <c r="Z55"/>
      <c r="AF55"/>
      <c r="AG55"/>
      <c r="AH55"/>
      <c r="AI55"/>
      <c r="AJ55"/>
      <c r="AK55"/>
      <c r="AL55"/>
      <c r="AM55"/>
      <c r="AN55"/>
      <c r="AO55"/>
      <c r="AP55"/>
    </row>
    <row r="56" spans="3:42" x14ac:dyDescent="0.3">
      <c r="C56" s="24">
        <v>44235</v>
      </c>
      <c r="D56" s="2" t="s">
        <v>161</v>
      </c>
      <c r="E56" s="2" t="s">
        <v>162</v>
      </c>
      <c r="F56" s="2" t="s">
        <v>36</v>
      </c>
      <c r="G56" s="2"/>
      <c r="H56" s="38" t="s">
        <v>1281</v>
      </c>
      <c r="I56" s="38" t="s">
        <v>107</v>
      </c>
      <c r="J56" s="39">
        <v>0</v>
      </c>
      <c r="K56" s="39">
        <v>12.5</v>
      </c>
      <c r="L56" s="9">
        <v>-12.5</v>
      </c>
      <c r="M56" s="39">
        <v>0</v>
      </c>
      <c r="Z56"/>
      <c r="AF56"/>
      <c r="AG56"/>
      <c r="AH56"/>
      <c r="AI56"/>
      <c r="AJ56"/>
      <c r="AK56"/>
      <c r="AL56"/>
      <c r="AM56"/>
      <c r="AN56"/>
      <c r="AO56"/>
      <c r="AP56"/>
    </row>
    <row r="57" spans="3:42" x14ac:dyDescent="0.3">
      <c r="C57" s="24">
        <v>44235</v>
      </c>
      <c r="D57" s="2" t="s">
        <v>163</v>
      </c>
      <c r="E57" s="2" t="s">
        <v>164</v>
      </c>
      <c r="F57" s="2" t="s">
        <v>36</v>
      </c>
      <c r="G57" s="2"/>
      <c r="H57" s="38" t="s">
        <v>1281</v>
      </c>
      <c r="I57" s="38" t="s">
        <v>133</v>
      </c>
      <c r="J57" s="39">
        <v>0</v>
      </c>
      <c r="K57" s="39">
        <v>33.499999999999993</v>
      </c>
      <c r="L57" s="9">
        <v>-33.499999999999993</v>
      </c>
      <c r="M57" s="39">
        <v>0</v>
      </c>
      <c r="Z57"/>
      <c r="AF57"/>
      <c r="AG57"/>
      <c r="AH57"/>
      <c r="AI57"/>
      <c r="AJ57"/>
      <c r="AK57"/>
      <c r="AL57"/>
      <c r="AM57"/>
      <c r="AN57"/>
      <c r="AO57"/>
      <c r="AP57"/>
    </row>
    <row r="58" spans="3:42" x14ac:dyDescent="0.3">
      <c r="C58" s="24">
        <v>44236</v>
      </c>
      <c r="D58" s="2" t="s">
        <v>165</v>
      </c>
      <c r="E58" s="2" t="s">
        <v>166</v>
      </c>
      <c r="F58" s="2" t="s">
        <v>37</v>
      </c>
      <c r="G58" s="2"/>
      <c r="H58" s="38" t="s">
        <v>1282</v>
      </c>
      <c r="I58" s="38" t="s">
        <v>167</v>
      </c>
      <c r="J58" s="39">
        <v>557.85</v>
      </c>
      <c r="K58" s="39">
        <v>1123.0000000000005</v>
      </c>
      <c r="L58" s="9">
        <v>-565.15000000000009</v>
      </c>
      <c r="M58" s="39">
        <v>0</v>
      </c>
      <c r="Z58"/>
      <c r="AF58"/>
      <c r="AG58"/>
      <c r="AH58"/>
      <c r="AI58"/>
      <c r="AJ58"/>
      <c r="AK58"/>
      <c r="AL58"/>
      <c r="AM58"/>
      <c r="AN58"/>
      <c r="AO58"/>
      <c r="AP58"/>
    </row>
    <row r="59" spans="3:42" x14ac:dyDescent="0.3">
      <c r="C59" s="24">
        <v>44237</v>
      </c>
      <c r="D59" s="2" t="s">
        <v>168</v>
      </c>
      <c r="E59" s="2" t="s">
        <v>169</v>
      </c>
      <c r="F59" s="2" t="s">
        <v>36</v>
      </c>
      <c r="G59" s="2"/>
      <c r="H59" s="38" t="s">
        <v>1282</v>
      </c>
      <c r="I59" s="38" t="s">
        <v>170</v>
      </c>
      <c r="J59" s="39">
        <v>0</v>
      </c>
      <c r="K59" s="39">
        <v>143</v>
      </c>
      <c r="L59" s="9">
        <v>-143</v>
      </c>
      <c r="M59" s="39">
        <v>0</v>
      </c>
      <c r="Z59"/>
      <c r="AF59"/>
      <c r="AG59"/>
      <c r="AH59"/>
      <c r="AI59"/>
      <c r="AJ59"/>
      <c r="AK59"/>
      <c r="AL59"/>
      <c r="AM59"/>
      <c r="AN59"/>
      <c r="AO59"/>
      <c r="AP59"/>
    </row>
    <row r="60" spans="3:42" x14ac:dyDescent="0.3">
      <c r="C60" s="24">
        <v>44243</v>
      </c>
      <c r="D60" s="2" t="s">
        <v>171</v>
      </c>
      <c r="E60" s="2" t="s">
        <v>172</v>
      </c>
      <c r="F60" s="2" t="s">
        <v>36</v>
      </c>
      <c r="G60" s="2"/>
      <c r="H60" s="38" t="s">
        <v>1281</v>
      </c>
      <c r="I60" s="38" t="s">
        <v>136</v>
      </c>
      <c r="J60" s="39">
        <v>0</v>
      </c>
      <c r="K60" s="39">
        <v>15.000000000000004</v>
      </c>
      <c r="L60" s="9">
        <v>-15.000000000000004</v>
      </c>
      <c r="M60" s="39">
        <v>0</v>
      </c>
      <c r="Z60"/>
      <c r="AF60"/>
      <c r="AG60"/>
      <c r="AH60"/>
      <c r="AI60"/>
      <c r="AJ60"/>
      <c r="AK60"/>
      <c r="AL60"/>
      <c r="AM60"/>
      <c r="AN60"/>
      <c r="AO60"/>
      <c r="AP60"/>
    </row>
    <row r="61" spans="3:42" x14ac:dyDescent="0.3">
      <c r="C61" s="24">
        <v>44243</v>
      </c>
      <c r="D61" s="2" t="s">
        <v>173</v>
      </c>
      <c r="E61" s="2" t="s">
        <v>174</v>
      </c>
      <c r="F61" s="2" t="s">
        <v>37</v>
      </c>
      <c r="G61" s="2"/>
      <c r="H61" s="38" t="s">
        <v>1283</v>
      </c>
      <c r="I61" s="38" t="s">
        <v>175</v>
      </c>
      <c r="J61" s="39">
        <v>58.92</v>
      </c>
      <c r="K61" s="39">
        <v>306</v>
      </c>
      <c r="L61" s="9">
        <v>-247.07999999999993</v>
      </c>
      <c r="M61" s="39">
        <v>0</v>
      </c>
      <c r="Z61"/>
      <c r="AF61"/>
      <c r="AG61"/>
      <c r="AH61"/>
      <c r="AI61"/>
      <c r="AJ61"/>
      <c r="AK61"/>
      <c r="AL61"/>
      <c r="AM61"/>
      <c r="AN61"/>
      <c r="AO61"/>
      <c r="AP61"/>
    </row>
    <row r="62" spans="3:42" x14ac:dyDescent="0.3">
      <c r="C62" s="24">
        <v>44244</v>
      </c>
      <c r="D62" s="2" t="s">
        <v>176</v>
      </c>
      <c r="E62" s="2" t="s">
        <v>177</v>
      </c>
      <c r="F62" s="2" t="s">
        <v>36</v>
      </c>
      <c r="G62" s="2"/>
      <c r="H62" s="38" t="s">
        <v>1284</v>
      </c>
      <c r="I62" s="38" t="s">
        <v>178</v>
      </c>
      <c r="J62" s="39">
        <v>0</v>
      </c>
      <c r="K62" s="39">
        <v>30</v>
      </c>
      <c r="L62" s="9">
        <v>-30</v>
      </c>
      <c r="M62" s="39">
        <v>0</v>
      </c>
      <c r="Z62"/>
      <c r="AF62"/>
      <c r="AG62"/>
      <c r="AH62"/>
      <c r="AI62"/>
      <c r="AJ62"/>
      <c r="AK62"/>
      <c r="AL62"/>
      <c r="AM62"/>
      <c r="AN62"/>
      <c r="AO62"/>
      <c r="AP62"/>
    </row>
    <row r="63" spans="3:42" x14ac:dyDescent="0.3">
      <c r="C63" s="24">
        <v>44244</v>
      </c>
      <c r="D63" s="2" t="s">
        <v>179</v>
      </c>
      <c r="E63" s="2" t="s">
        <v>180</v>
      </c>
      <c r="F63" s="2" t="s">
        <v>37</v>
      </c>
      <c r="G63" s="2"/>
      <c r="H63" s="38" t="s">
        <v>1281</v>
      </c>
      <c r="I63" s="38" t="s">
        <v>133</v>
      </c>
      <c r="J63" s="39">
        <v>70</v>
      </c>
      <c r="K63" s="39">
        <v>213.49999999999994</v>
      </c>
      <c r="L63" s="9">
        <v>-143.49999999999997</v>
      </c>
      <c r="M63" s="39">
        <v>0</v>
      </c>
      <c r="Z63"/>
      <c r="AF63"/>
      <c r="AG63"/>
      <c r="AH63"/>
      <c r="AI63"/>
      <c r="AJ63"/>
      <c r="AK63"/>
      <c r="AL63"/>
      <c r="AM63"/>
      <c r="AN63"/>
      <c r="AO63"/>
      <c r="AP63"/>
    </row>
    <row r="64" spans="3:42" x14ac:dyDescent="0.3">
      <c r="C64" s="24">
        <v>44245</v>
      </c>
      <c r="D64" s="2" t="s">
        <v>181</v>
      </c>
      <c r="E64" s="2" t="s">
        <v>182</v>
      </c>
      <c r="F64" s="2" t="s">
        <v>36</v>
      </c>
      <c r="G64" s="2"/>
      <c r="H64" s="38" t="s">
        <v>1281</v>
      </c>
      <c r="I64" s="38" t="s">
        <v>183</v>
      </c>
      <c r="J64" s="39">
        <v>0</v>
      </c>
      <c r="K64" s="39">
        <v>20</v>
      </c>
      <c r="L64" s="9">
        <v>-20</v>
      </c>
      <c r="M64" s="39">
        <v>0</v>
      </c>
      <c r="Z64"/>
      <c r="AF64"/>
      <c r="AG64"/>
      <c r="AH64"/>
      <c r="AI64"/>
      <c r="AJ64"/>
      <c r="AK64"/>
      <c r="AL64"/>
      <c r="AM64"/>
      <c r="AN64"/>
      <c r="AO64"/>
      <c r="AP64"/>
    </row>
    <row r="65" spans="3:42" x14ac:dyDescent="0.3">
      <c r="C65" s="24">
        <v>44249</v>
      </c>
      <c r="D65" s="2" t="s">
        <v>184</v>
      </c>
      <c r="E65" s="2" t="s">
        <v>185</v>
      </c>
      <c r="F65" s="2" t="s">
        <v>36</v>
      </c>
      <c r="G65" s="2"/>
      <c r="H65" s="38" t="s">
        <v>1281</v>
      </c>
      <c r="I65" s="38" t="s">
        <v>133</v>
      </c>
      <c r="J65" s="39">
        <v>0</v>
      </c>
      <c r="K65" s="39">
        <v>12</v>
      </c>
      <c r="L65" s="9">
        <v>-12</v>
      </c>
      <c r="M65" s="39">
        <v>0</v>
      </c>
      <c r="Z65"/>
      <c r="AF65"/>
      <c r="AG65"/>
      <c r="AH65"/>
      <c r="AI65"/>
      <c r="AJ65"/>
      <c r="AK65"/>
      <c r="AL65"/>
      <c r="AM65"/>
      <c r="AN65"/>
      <c r="AO65"/>
      <c r="AP65"/>
    </row>
    <row r="66" spans="3:42" x14ac:dyDescent="0.3">
      <c r="C66" s="24">
        <v>44249</v>
      </c>
      <c r="D66" s="2" t="s">
        <v>186</v>
      </c>
      <c r="E66" s="2" t="s">
        <v>187</v>
      </c>
      <c r="F66" s="2" t="s">
        <v>36</v>
      </c>
      <c r="G66" s="2"/>
      <c r="H66" s="38" t="s">
        <v>1281</v>
      </c>
      <c r="I66" s="38" t="s">
        <v>133</v>
      </c>
      <c r="J66" s="39">
        <v>0</v>
      </c>
      <c r="K66" s="39">
        <v>126.49999999999996</v>
      </c>
      <c r="L66" s="9">
        <v>-126.49999999999996</v>
      </c>
      <c r="M66" s="39">
        <v>0</v>
      </c>
      <c r="Z66"/>
      <c r="AF66"/>
      <c r="AG66"/>
      <c r="AH66"/>
      <c r="AI66"/>
      <c r="AJ66"/>
      <c r="AK66"/>
      <c r="AL66"/>
      <c r="AM66"/>
      <c r="AN66"/>
      <c r="AO66"/>
      <c r="AP66"/>
    </row>
    <row r="67" spans="3:42" x14ac:dyDescent="0.3">
      <c r="C67" s="24">
        <v>44249</v>
      </c>
      <c r="D67" s="2" t="s">
        <v>188</v>
      </c>
      <c r="E67" s="2" t="s">
        <v>189</v>
      </c>
      <c r="F67" s="2" t="s">
        <v>36</v>
      </c>
      <c r="G67" s="2"/>
      <c r="H67" s="38" t="s">
        <v>1281</v>
      </c>
      <c r="I67" s="38" t="s">
        <v>133</v>
      </c>
      <c r="J67" s="39">
        <v>0</v>
      </c>
      <c r="K67" s="39">
        <v>4</v>
      </c>
      <c r="L67" s="9">
        <v>-4</v>
      </c>
      <c r="M67" s="39">
        <v>0</v>
      </c>
      <c r="Z67"/>
      <c r="AF67"/>
      <c r="AG67"/>
      <c r="AH67"/>
      <c r="AI67"/>
      <c r="AJ67"/>
      <c r="AK67"/>
      <c r="AL67"/>
      <c r="AM67"/>
      <c r="AN67"/>
      <c r="AO67"/>
      <c r="AP67"/>
    </row>
    <row r="68" spans="3:42" x14ac:dyDescent="0.3">
      <c r="C68" s="24">
        <v>44249</v>
      </c>
      <c r="D68" s="2" t="s">
        <v>190</v>
      </c>
      <c r="E68" s="2" t="s">
        <v>191</v>
      </c>
      <c r="F68" s="2" t="s">
        <v>36</v>
      </c>
      <c r="G68" s="2"/>
      <c r="H68" s="38" t="s">
        <v>1281</v>
      </c>
      <c r="I68" s="38" t="s">
        <v>104</v>
      </c>
      <c r="J68" s="39">
        <v>0</v>
      </c>
      <c r="K68" s="39">
        <v>2.5</v>
      </c>
      <c r="L68" s="9">
        <v>-2.5</v>
      </c>
      <c r="M68" s="39">
        <v>0</v>
      </c>
      <c r="Z68"/>
    </row>
    <row r="69" spans="3:42" x14ac:dyDescent="0.3">
      <c r="C69" s="24">
        <v>44249</v>
      </c>
      <c r="D69" s="2" t="s">
        <v>192</v>
      </c>
      <c r="E69" s="2" t="s">
        <v>193</v>
      </c>
      <c r="F69" s="2" t="s">
        <v>36</v>
      </c>
      <c r="G69" s="2"/>
      <c r="H69" s="38" t="s">
        <v>1281</v>
      </c>
      <c r="I69" s="38" t="s">
        <v>104</v>
      </c>
      <c r="J69" s="39">
        <v>0</v>
      </c>
      <c r="K69" s="39">
        <v>5</v>
      </c>
      <c r="L69" s="9">
        <v>-5</v>
      </c>
      <c r="M69" s="39">
        <v>0</v>
      </c>
      <c r="Z69"/>
    </row>
    <row r="70" spans="3:42" x14ac:dyDescent="0.3">
      <c r="C70" s="24">
        <v>44250</v>
      </c>
      <c r="D70" s="2" t="s">
        <v>194</v>
      </c>
      <c r="E70" s="2" t="s">
        <v>195</v>
      </c>
      <c r="F70" s="2" t="s">
        <v>36</v>
      </c>
      <c r="G70" s="2"/>
      <c r="H70" s="38" t="s">
        <v>1281</v>
      </c>
      <c r="I70" s="38" t="s">
        <v>101</v>
      </c>
      <c r="J70" s="39">
        <v>0</v>
      </c>
      <c r="K70" s="39">
        <v>14.000000000000005</v>
      </c>
      <c r="L70" s="9">
        <v>-14.000000000000005</v>
      </c>
      <c r="M70" s="39">
        <v>0</v>
      </c>
      <c r="Z70"/>
    </row>
    <row r="71" spans="3:42" x14ac:dyDescent="0.3">
      <c r="C71" s="24">
        <v>44250</v>
      </c>
      <c r="D71" s="2" t="s">
        <v>196</v>
      </c>
      <c r="E71" s="2" t="s">
        <v>197</v>
      </c>
      <c r="F71" s="2" t="s">
        <v>36</v>
      </c>
      <c r="G71" s="2"/>
      <c r="H71" s="38" t="s">
        <v>1281</v>
      </c>
      <c r="I71" s="38" t="s">
        <v>198</v>
      </c>
      <c r="J71" s="39">
        <v>0</v>
      </c>
      <c r="K71" s="39">
        <v>47.999999999999993</v>
      </c>
      <c r="L71" s="9">
        <v>-47.999999999999993</v>
      </c>
      <c r="M71" s="39">
        <v>0</v>
      </c>
      <c r="Z71"/>
    </row>
    <row r="72" spans="3:42" x14ac:dyDescent="0.3">
      <c r="C72" s="24">
        <v>44250</v>
      </c>
      <c r="D72" s="2" t="s">
        <v>199</v>
      </c>
      <c r="E72" s="2" t="s">
        <v>200</v>
      </c>
      <c r="F72" s="2" t="s">
        <v>37</v>
      </c>
      <c r="G72" s="2"/>
      <c r="H72" s="38" t="s">
        <v>1282</v>
      </c>
      <c r="I72" s="38" t="s">
        <v>152</v>
      </c>
      <c r="J72" s="39">
        <v>0</v>
      </c>
      <c r="K72" s="39">
        <v>9.5</v>
      </c>
      <c r="L72" s="9">
        <v>-9.5</v>
      </c>
      <c r="M72" s="39">
        <v>0</v>
      </c>
      <c r="Z72"/>
    </row>
    <row r="73" spans="3:42" x14ac:dyDescent="0.3">
      <c r="C73" s="24">
        <v>44251</v>
      </c>
      <c r="D73" s="2" t="s">
        <v>201</v>
      </c>
      <c r="E73" s="2" t="s">
        <v>202</v>
      </c>
      <c r="F73" s="2" t="s">
        <v>36</v>
      </c>
      <c r="G73" s="2"/>
      <c r="H73" s="38" t="s">
        <v>1281</v>
      </c>
      <c r="I73" s="38" t="s">
        <v>95</v>
      </c>
      <c r="J73" s="39">
        <v>0</v>
      </c>
      <c r="K73" s="39">
        <v>0.5</v>
      </c>
      <c r="L73" s="9">
        <v>-0.5</v>
      </c>
      <c r="M73" s="39">
        <v>0</v>
      </c>
      <c r="Z73"/>
    </row>
    <row r="74" spans="3:42" x14ac:dyDescent="0.3">
      <c r="C74" s="24">
        <v>44251</v>
      </c>
      <c r="D74" s="2" t="s">
        <v>203</v>
      </c>
      <c r="E74" s="2" t="s">
        <v>204</v>
      </c>
      <c r="F74" s="2" t="s">
        <v>36</v>
      </c>
      <c r="G74" s="2"/>
      <c r="H74" s="38" t="s">
        <v>1282</v>
      </c>
      <c r="I74" s="38" t="s">
        <v>205</v>
      </c>
      <c r="J74" s="39">
        <v>329</v>
      </c>
      <c r="K74" s="39">
        <v>901.00000000000011</v>
      </c>
      <c r="L74" s="9">
        <v>-572</v>
      </c>
      <c r="M74" s="39">
        <v>0</v>
      </c>
      <c r="Z74"/>
    </row>
    <row r="75" spans="3:42" x14ac:dyDescent="0.3">
      <c r="C75" s="24">
        <v>44251</v>
      </c>
      <c r="D75" s="2" t="s">
        <v>206</v>
      </c>
      <c r="E75" s="2" t="s">
        <v>207</v>
      </c>
      <c r="F75" s="2" t="s">
        <v>36</v>
      </c>
      <c r="G75" s="2"/>
      <c r="H75" s="38" t="s">
        <v>1283</v>
      </c>
      <c r="I75" s="38" t="s">
        <v>208</v>
      </c>
      <c r="J75" s="39">
        <v>36</v>
      </c>
      <c r="K75" s="39">
        <v>137</v>
      </c>
      <c r="L75" s="9">
        <v>-101.00000000000003</v>
      </c>
      <c r="M75" s="39">
        <v>0</v>
      </c>
      <c r="Z75"/>
    </row>
    <row r="76" spans="3:42" x14ac:dyDescent="0.3">
      <c r="C76" s="24">
        <v>44252</v>
      </c>
      <c r="D76" s="2" t="s">
        <v>209</v>
      </c>
      <c r="E76" s="2" t="s">
        <v>210</v>
      </c>
      <c r="F76" s="2" t="s">
        <v>37</v>
      </c>
      <c r="G76" s="2"/>
      <c r="H76" s="38" t="s">
        <v>1281</v>
      </c>
      <c r="I76" s="38" t="s">
        <v>101</v>
      </c>
      <c r="J76" s="39">
        <v>53</v>
      </c>
      <c r="K76" s="39">
        <v>223.50000000000003</v>
      </c>
      <c r="L76" s="9">
        <v>-170.49999999999997</v>
      </c>
      <c r="M76" s="39">
        <v>0</v>
      </c>
      <c r="Z76"/>
    </row>
    <row r="77" spans="3:42" x14ac:dyDescent="0.3">
      <c r="C77" s="24">
        <v>44252</v>
      </c>
      <c r="D77" s="2" t="s">
        <v>211</v>
      </c>
      <c r="E77" s="2" t="s">
        <v>212</v>
      </c>
      <c r="F77" s="2" t="s">
        <v>36</v>
      </c>
      <c r="G77" s="2"/>
      <c r="H77" s="38" t="s">
        <v>1281</v>
      </c>
      <c r="I77" s="38" t="s">
        <v>213</v>
      </c>
      <c r="J77" s="39">
        <v>0</v>
      </c>
      <c r="K77" s="39">
        <v>16.500000000000004</v>
      </c>
      <c r="L77" s="9">
        <v>-16.500000000000004</v>
      </c>
      <c r="M77" s="39">
        <v>0</v>
      </c>
      <c r="Z77"/>
    </row>
    <row r="78" spans="3:42" x14ac:dyDescent="0.3">
      <c r="C78" s="24">
        <v>44257</v>
      </c>
      <c r="D78" s="2" t="s">
        <v>214</v>
      </c>
      <c r="E78" s="2" t="s">
        <v>215</v>
      </c>
      <c r="F78" s="2" t="s">
        <v>36</v>
      </c>
      <c r="G78" s="2"/>
      <c r="H78" s="38" t="s">
        <v>1283</v>
      </c>
      <c r="I78" s="38" t="s">
        <v>216</v>
      </c>
      <c r="J78" s="39">
        <v>32</v>
      </c>
      <c r="K78" s="39">
        <v>61.499999999999986</v>
      </c>
      <c r="L78" s="9">
        <v>-29.500000000000004</v>
      </c>
      <c r="M78" s="39">
        <v>0</v>
      </c>
      <c r="Z78"/>
    </row>
    <row r="79" spans="3:42" x14ac:dyDescent="0.3">
      <c r="C79" s="24">
        <v>44257</v>
      </c>
      <c r="D79" s="2" t="s">
        <v>217</v>
      </c>
      <c r="E79" s="2" t="s">
        <v>218</v>
      </c>
      <c r="F79" s="2" t="s">
        <v>36</v>
      </c>
      <c r="G79" s="2"/>
      <c r="H79" s="38" t="s">
        <v>1281</v>
      </c>
      <c r="I79" s="38" t="s">
        <v>107</v>
      </c>
      <c r="J79" s="39">
        <v>0</v>
      </c>
      <c r="K79" s="39">
        <v>4.5</v>
      </c>
      <c r="L79" s="9">
        <v>-4.5</v>
      </c>
      <c r="M79" s="39">
        <v>0</v>
      </c>
      <c r="Z79"/>
    </row>
    <row r="80" spans="3:42" x14ac:dyDescent="0.3">
      <c r="C80" s="24">
        <v>44257</v>
      </c>
      <c r="D80" s="2" t="s">
        <v>219</v>
      </c>
      <c r="E80" s="2" t="s">
        <v>220</v>
      </c>
      <c r="F80" s="2" t="s">
        <v>36</v>
      </c>
      <c r="G80" s="2"/>
      <c r="H80" s="38" t="s">
        <v>1281</v>
      </c>
      <c r="I80" s="38" t="s">
        <v>107</v>
      </c>
      <c r="J80" s="39">
        <v>0</v>
      </c>
      <c r="K80" s="39">
        <v>21</v>
      </c>
      <c r="L80" s="9">
        <v>-21</v>
      </c>
      <c r="M80" s="39">
        <v>0</v>
      </c>
      <c r="Z80"/>
    </row>
    <row r="81" spans="3:26" x14ac:dyDescent="0.3">
      <c r="C81" s="24">
        <v>44257</v>
      </c>
      <c r="D81" s="2" t="s">
        <v>221</v>
      </c>
      <c r="E81" s="2" t="s">
        <v>222</v>
      </c>
      <c r="F81" s="2" t="s">
        <v>36</v>
      </c>
      <c r="G81" s="2"/>
      <c r="H81" s="38" t="s">
        <v>1281</v>
      </c>
      <c r="I81" s="38" t="s">
        <v>213</v>
      </c>
      <c r="J81" s="39">
        <v>0</v>
      </c>
      <c r="K81" s="39">
        <v>20.5</v>
      </c>
      <c r="L81" s="9">
        <v>-20.5</v>
      </c>
      <c r="M81" s="39">
        <v>0</v>
      </c>
      <c r="Z81"/>
    </row>
    <row r="82" spans="3:26" x14ac:dyDescent="0.3">
      <c r="C82" s="24">
        <v>44257</v>
      </c>
      <c r="D82" s="2" t="s">
        <v>223</v>
      </c>
      <c r="E82" s="2" t="s">
        <v>224</v>
      </c>
      <c r="F82" s="2" t="s">
        <v>36</v>
      </c>
      <c r="G82" s="2"/>
      <c r="H82" s="38" t="s">
        <v>1281</v>
      </c>
      <c r="I82" s="38" t="s">
        <v>225</v>
      </c>
      <c r="J82" s="39">
        <v>0</v>
      </c>
      <c r="K82" s="39">
        <v>6</v>
      </c>
      <c r="L82" s="9">
        <v>-6</v>
      </c>
      <c r="M82" s="39">
        <v>0</v>
      </c>
      <c r="Z82"/>
    </row>
    <row r="83" spans="3:26" x14ac:dyDescent="0.3">
      <c r="C83" s="24">
        <v>44257</v>
      </c>
      <c r="D83" s="2" t="s">
        <v>226</v>
      </c>
      <c r="E83" s="2" t="s">
        <v>227</v>
      </c>
      <c r="F83" s="2" t="s">
        <v>37</v>
      </c>
      <c r="G83" s="2"/>
      <c r="H83" s="38" t="s">
        <v>1282</v>
      </c>
      <c r="I83" s="38" t="s">
        <v>167</v>
      </c>
      <c r="J83" s="39">
        <v>0</v>
      </c>
      <c r="K83" s="39">
        <v>379.5</v>
      </c>
      <c r="L83" s="9">
        <v>-379.5</v>
      </c>
      <c r="M83" s="39">
        <v>0</v>
      </c>
      <c r="Z83"/>
    </row>
    <row r="84" spans="3:26" x14ac:dyDescent="0.3">
      <c r="C84" s="24">
        <v>44257</v>
      </c>
      <c r="D84" s="2" t="s">
        <v>228</v>
      </c>
      <c r="E84" s="2" t="s">
        <v>229</v>
      </c>
      <c r="F84" s="2" t="s">
        <v>36</v>
      </c>
      <c r="G84" s="2"/>
      <c r="H84" s="38" t="s">
        <v>1281</v>
      </c>
      <c r="I84" s="38" t="s">
        <v>133</v>
      </c>
      <c r="J84" s="39">
        <v>0</v>
      </c>
      <c r="K84" s="39">
        <v>28.999999999999993</v>
      </c>
      <c r="L84" s="9">
        <v>-28.999999999999993</v>
      </c>
      <c r="M84" s="39">
        <v>0</v>
      </c>
      <c r="Z84"/>
    </row>
    <row r="85" spans="3:26" x14ac:dyDescent="0.3">
      <c r="C85" s="24">
        <v>44258</v>
      </c>
      <c r="D85" s="2" t="s">
        <v>230</v>
      </c>
      <c r="E85" s="2" t="s">
        <v>231</v>
      </c>
      <c r="F85" s="2" t="s">
        <v>36</v>
      </c>
      <c r="G85" s="2"/>
      <c r="H85" s="38" t="s">
        <v>1281</v>
      </c>
      <c r="I85" s="38" t="s">
        <v>225</v>
      </c>
      <c r="J85" s="39">
        <v>0</v>
      </c>
      <c r="K85" s="39">
        <v>23.999999999999989</v>
      </c>
      <c r="L85" s="9">
        <v>-23.999999999999989</v>
      </c>
      <c r="M85" s="39">
        <v>0</v>
      </c>
      <c r="Z85"/>
    </row>
    <row r="86" spans="3:26" x14ac:dyDescent="0.3">
      <c r="C86" s="24">
        <v>44258</v>
      </c>
      <c r="D86" s="2" t="s">
        <v>232</v>
      </c>
      <c r="E86" s="2" t="s">
        <v>233</v>
      </c>
      <c r="F86" s="2" t="s">
        <v>36</v>
      </c>
      <c r="G86" s="2"/>
      <c r="H86" s="38" t="s">
        <v>1282</v>
      </c>
      <c r="I86" s="38" t="s">
        <v>234</v>
      </c>
      <c r="J86" s="39">
        <v>0</v>
      </c>
      <c r="K86" s="39">
        <v>2.5</v>
      </c>
      <c r="L86" s="9">
        <v>-2.5</v>
      </c>
      <c r="M86" s="39">
        <v>0</v>
      </c>
      <c r="Z86"/>
    </row>
    <row r="87" spans="3:26" x14ac:dyDescent="0.3">
      <c r="C87" s="24">
        <v>44259</v>
      </c>
      <c r="D87" s="2" t="s">
        <v>235</v>
      </c>
      <c r="E87" s="2" t="s">
        <v>236</v>
      </c>
      <c r="F87" s="2" t="s">
        <v>36</v>
      </c>
      <c r="G87" s="2"/>
      <c r="H87" s="38" t="s">
        <v>1281</v>
      </c>
      <c r="I87" s="38" t="s">
        <v>237</v>
      </c>
      <c r="J87" s="39">
        <v>0</v>
      </c>
      <c r="K87" s="39">
        <v>8.5</v>
      </c>
      <c r="L87" s="9">
        <v>-8.5</v>
      </c>
      <c r="M87" s="39">
        <v>0</v>
      </c>
      <c r="Z87"/>
    </row>
    <row r="88" spans="3:26" x14ac:dyDescent="0.3">
      <c r="C88" s="24">
        <v>44259</v>
      </c>
      <c r="D88" s="2" t="s">
        <v>238</v>
      </c>
      <c r="E88" s="2" t="s">
        <v>239</v>
      </c>
      <c r="F88" s="2" t="s">
        <v>36</v>
      </c>
      <c r="G88" s="2"/>
      <c r="H88" s="38" t="s">
        <v>1281</v>
      </c>
      <c r="I88" s="38" t="s">
        <v>237</v>
      </c>
      <c r="J88" s="39">
        <v>14.5</v>
      </c>
      <c r="K88" s="39">
        <v>68.500000000000028</v>
      </c>
      <c r="L88" s="9">
        <v>-53.999999999999986</v>
      </c>
      <c r="M88" s="39">
        <v>0</v>
      </c>
      <c r="Z88"/>
    </row>
    <row r="89" spans="3:26" x14ac:dyDescent="0.3">
      <c r="C89" s="24">
        <v>44259</v>
      </c>
      <c r="D89" s="2" t="s">
        <v>240</v>
      </c>
      <c r="E89" s="2" t="s">
        <v>241</v>
      </c>
      <c r="F89" s="2" t="s">
        <v>36</v>
      </c>
      <c r="G89" s="2"/>
      <c r="H89" s="38" t="s">
        <v>1281</v>
      </c>
      <c r="I89" s="38" t="s">
        <v>242</v>
      </c>
      <c r="J89" s="39">
        <v>0</v>
      </c>
      <c r="K89" s="39">
        <v>5</v>
      </c>
      <c r="L89" s="9">
        <v>-5</v>
      </c>
      <c r="M89" s="39">
        <v>0</v>
      </c>
      <c r="Z89"/>
    </row>
    <row r="90" spans="3:26" x14ac:dyDescent="0.3">
      <c r="C90" s="24">
        <v>44259</v>
      </c>
      <c r="D90" s="2" t="s">
        <v>243</v>
      </c>
      <c r="E90" s="2" t="s">
        <v>244</v>
      </c>
      <c r="F90" s="2" t="s">
        <v>36</v>
      </c>
      <c r="G90" s="2"/>
      <c r="H90" s="38" t="s">
        <v>1281</v>
      </c>
      <c r="I90" s="38" t="s">
        <v>104</v>
      </c>
      <c r="J90" s="39">
        <v>0</v>
      </c>
      <c r="K90" s="39">
        <v>39</v>
      </c>
      <c r="L90" s="9">
        <v>-39</v>
      </c>
      <c r="M90" s="39">
        <v>0</v>
      </c>
      <c r="Z90"/>
    </row>
    <row r="91" spans="3:26" x14ac:dyDescent="0.3">
      <c r="C91" s="24">
        <v>44259</v>
      </c>
      <c r="D91" s="2" t="s">
        <v>245</v>
      </c>
      <c r="E91" s="2" t="s">
        <v>246</v>
      </c>
      <c r="F91" s="2" t="s">
        <v>36</v>
      </c>
      <c r="G91" s="2"/>
      <c r="H91" s="38" t="s">
        <v>1281</v>
      </c>
      <c r="I91" s="38" t="s">
        <v>104</v>
      </c>
      <c r="J91" s="39">
        <v>0</v>
      </c>
      <c r="K91" s="39">
        <v>11.5</v>
      </c>
      <c r="L91" s="9">
        <v>-11.5</v>
      </c>
      <c r="M91" s="39">
        <v>0</v>
      </c>
      <c r="Z91"/>
    </row>
    <row r="92" spans="3:26" x14ac:dyDescent="0.3">
      <c r="C92" s="24">
        <v>44263</v>
      </c>
      <c r="D92" s="2" t="s">
        <v>247</v>
      </c>
      <c r="E92" s="2" t="s">
        <v>248</v>
      </c>
      <c r="F92" s="2" t="s">
        <v>36</v>
      </c>
      <c r="G92" s="2"/>
      <c r="H92" s="38" t="s">
        <v>1281</v>
      </c>
      <c r="I92" s="38" t="s">
        <v>249</v>
      </c>
      <c r="J92" s="39">
        <v>3.5</v>
      </c>
      <c r="K92" s="39">
        <v>8.5</v>
      </c>
      <c r="L92" s="9">
        <v>-5</v>
      </c>
      <c r="M92" s="39">
        <v>0</v>
      </c>
      <c r="Z92"/>
    </row>
    <row r="93" spans="3:26" x14ac:dyDescent="0.3">
      <c r="C93" s="24">
        <v>44264</v>
      </c>
      <c r="D93" s="2" t="s">
        <v>250</v>
      </c>
      <c r="E93" s="2" t="s">
        <v>251</v>
      </c>
      <c r="F93" s="2" t="s">
        <v>36</v>
      </c>
      <c r="G93" s="2"/>
      <c r="H93" s="38" t="s">
        <v>1281</v>
      </c>
      <c r="I93" s="38" t="s">
        <v>213</v>
      </c>
      <c r="J93" s="39">
        <v>0</v>
      </c>
      <c r="K93" s="39">
        <v>23.999999999999996</v>
      </c>
      <c r="L93" s="9">
        <v>-23.999999999999996</v>
      </c>
      <c r="M93" s="39">
        <v>0</v>
      </c>
      <c r="Z93"/>
    </row>
    <row r="94" spans="3:26" x14ac:dyDescent="0.3">
      <c r="C94" s="24">
        <v>44265</v>
      </c>
      <c r="D94" s="2" t="s">
        <v>252</v>
      </c>
      <c r="E94" s="2" t="s">
        <v>253</v>
      </c>
      <c r="F94" s="2" t="s">
        <v>36</v>
      </c>
      <c r="G94" s="2"/>
      <c r="H94" s="38" t="s">
        <v>1281</v>
      </c>
      <c r="I94" s="38" t="s">
        <v>101</v>
      </c>
      <c r="J94" s="39">
        <v>0</v>
      </c>
      <c r="K94" s="39">
        <v>62.999999999999979</v>
      </c>
      <c r="L94" s="9">
        <v>-62.999999999999979</v>
      </c>
      <c r="M94" s="39">
        <v>0</v>
      </c>
      <c r="Z94"/>
    </row>
    <row r="95" spans="3:26" x14ac:dyDescent="0.3">
      <c r="C95" s="24">
        <v>44266</v>
      </c>
      <c r="D95" s="2" t="s">
        <v>254</v>
      </c>
      <c r="E95" s="2" t="s">
        <v>255</v>
      </c>
      <c r="F95" s="2" t="s">
        <v>36</v>
      </c>
      <c r="G95" s="2"/>
      <c r="H95" s="38" t="s">
        <v>1282</v>
      </c>
      <c r="I95" s="38" t="s">
        <v>256</v>
      </c>
      <c r="J95" s="39">
        <v>0</v>
      </c>
      <c r="K95" s="39">
        <v>147.50000000000003</v>
      </c>
      <c r="L95" s="9">
        <v>-147.50000000000003</v>
      </c>
      <c r="M95" s="39">
        <v>0</v>
      </c>
      <c r="Z95"/>
    </row>
    <row r="96" spans="3:26" x14ac:dyDescent="0.3">
      <c r="C96" s="24">
        <v>44266</v>
      </c>
      <c r="D96" s="2" t="s">
        <v>257</v>
      </c>
      <c r="E96" s="2" t="s">
        <v>258</v>
      </c>
      <c r="F96" s="2" t="s">
        <v>36</v>
      </c>
      <c r="G96" s="2"/>
      <c r="H96" s="38" t="s">
        <v>1283</v>
      </c>
      <c r="I96" s="38" t="s">
        <v>256</v>
      </c>
      <c r="J96" s="39">
        <v>0</v>
      </c>
      <c r="K96" s="39">
        <v>14.000000000000004</v>
      </c>
      <c r="L96" s="9">
        <v>-14.000000000000004</v>
      </c>
      <c r="M96" s="39">
        <v>0</v>
      </c>
      <c r="Z96"/>
    </row>
    <row r="97" spans="3:26" x14ac:dyDescent="0.3">
      <c r="C97" s="24">
        <v>44270</v>
      </c>
      <c r="D97" s="2" t="s">
        <v>259</v>
      </c>
      <c r="E97" s="2" t="s">
        <v>260</v>
      </c>
      <c r="F97" s="2" t="s">
        <v>37</v>
      </c>
      <c r="G97" s="2"/>
      <c r="H97" s="38" t="s">
        <v>1282</v>
      </c>
      <c r="I97" s="38" t="s">
        <v>152</v>
      </c>
      <c r="J97" s="39">
        <v>28</v>
      </c>
      <c r="K97" s="39">
        <v>32.5</v>
      </c>
      <c r="L97" s="9">
        <v>-4.4999999999999964</v>
      </c>
      <c r="M97" s="39">
        <v>0</v>
      </c>
      <c r="Z97"/>
    </row>
    <row r="98" spans="3:26" x14ac:dyDescent="0.3">
      <c r="C98" s="24">
        <v>44270</v>
      </c>
      <c r="D98" s="2" t="s">
        <v>261</v>
      </c>
      <c r="E98" s="2" t="s">
        <v>262</v>
      </c>
      <c r="F98" s="2" t="s">
        <v>36</v>
      </c>
      <c r="G98" s="2"/>
      <c r="H98" s="38"/>
      <c r="I98" s="38" t="s">
        <v>133</v>
      </c>
      <c r="J98" s="39">
        <v>0</v>
      </c>
      <c r="K98" s="39">
        <v>16</v>
      </c>
      <c r="L98" s="9">
        <v>-16</v>
      </c>
      <c r="M98" s="39">
        <v>0</v>
      </c>
      <c r="Z98"/>
    </row>
    <row r="99" spans="3:26" x14ac:dyDescent="0.3">
      <c r="C99" s="24">
        <v>44271</v>
      </c>
      <c r="D99" s="2" t="s">
        <v>263</v>
      </c>
      <c r="E99" s="2" t="s">
        <v>264</v>
      </c>
      <c r="F99" s="2" t="s">
        <v>36</v>
      </c>
      <c r="G99" s="2"/>
      <c r="H99" s="38" t="s">
        <v>1281</v>
      </c>
      <c r="I99" s="38" t="s">
        <v>265</v>
      </c>
      <c r="J99" s="39">
        <v>0</v>
      </c>
      <c r="K99" s="39">
        <v>6</v>
      </c>
      <c r="L99" s="9">
        <v>-6</v>
      </c>
      <c r="M99" s="39">
        <v>0</v>
      </c>
      <c r="Z99"/>
    </row>
    <row r="100" spans="3:26" x14ac:dyDescent="0.3">
      <c r="C100" s="24">
        <v>44271</v>
      </c>
      <c r="D100" s="2" t="s">
        <v>266</v>
      </c>
      <c r="E100" s="2" t="s">
        <v>267</v>
      </c>
      <c r="F100" s="2" t="s">
        <v>36</v>
      </c>
      <c r="G100" s="2"/>
      <c r="H100" s="38" t="s">
        <v>1281</v>
      </c>
      <c r="I100" s="38" t="s">
        <v>133</v>
      </c>
      <c r="J100" s="39">
        <v>0</v>
      </c>
      <c r="K100" s="39">
        <v>794.00000000000045</v>
      </c>
      <c r="L100" s="9">
        <v>-794.00000000000045</v>
      </c>
      <c r="M100" s="39">
        <v>0</v>
      </c>
      <c r="Z100"/>
    </row>
    <row r="101" spans="3:26" x14ac:dyDescent="0.3">
      <c r="C101" s="24">
        <v>44271</v>
      </c>
      <c r="D101" s="2" t="s">
        <v>268</v>
      </c>
      <c r="E101" s="2" t="s">
        <v>269</v>
      </c>
      <c r="F101" s="2" t="s">
        <v>36</v>
      </c>
      <c r="G101" s="2"/>
      <c r="H101" s="38" t="s">
        <v>1281</v>
      </c>
      <c r="I101" s="38" t="s">
        <v>104</v>
      </c>
      <c r="J101" s="39">
        <v>0</v>
      </c>
      <c r="K101" s="39">
        <v>39.000000000000007</v>
      </c>
      <c r="L101" s="9">
        <v>-39.000000000000007</v>
      </c>
      <c r="M101" s="39">
        <v>0</v>
      </c>
      <c r="Z101"/>
    </row>
    <row r="102" spans="3:26" x14ac:dyDescent="0.3">
      <c r="C102" s="24">
        <v>44273</v>
      </c>
      <c r="D102" s="2" t="s">
        <v>270</v>
      </c>
      <c r="E102" s="2" t="s">
        <v>271</v>
      </c>
      <c r="F102" s="2" t="s">
        <v>36</v>
      </c>
      <c r="G102" s="2"/>
      <c r="H102" s="38" t="s">
        <v>1281</v>
      </c>
      <c r="I102" s="38" t="s">
        <v>107</v>
      </c>
      <c r="J102" s="39">
        <v>0</v>
      </c>
      <c r="K102" s="39">
        <v>10</v>
      </c>
      <c r="L102" s="9">
        <v>-10</v>
      </c>
      <c r="M102" s="39">
        <v>0</v>
      </c>
      <c r="Z102"/>
    </row>
    <row r="103" spans="3:26" x14ac:dyDescent="0.3">
      <c r="C103" s="24">
        <v>44273</v>
      </c>
      <c r="D103" s="2" t="s">
        <v>272</v>
      </c>
      <c r="E103" s="2" t="s">
        <v>273</v>
      </c>
      <c r="F103" s="2" t="s">
        <v>36</v>
      </c>
      <c r="G103" s="2"/>
      <c r="H103" s="38" t="s">
        <v>1281</v>
      </c>
      <c r="I103" s="38" t="s">
        <v>107</v>
      </c>
      <c r="J103" s="39">
        <v>0</v>
      </c>
      <c r="K103" s="39">
        <v>6</v>
      </c>
      <c r="L103" s="9">
        <v>-6</v>
      </c>
      <c r="M103" s="39">
        <v>0</v>
      </c>
      <c r="Z103"/>
    </row>
    <row r="104" spans="3:26" x14ac:dyDescent="0.3">
      <c r="C104" s="24">
        <v>44273</v>
      </c>
      <c r="D104" s="2" t="s">
        <v>274</v>
      </c>
      <c r="E104" s="2" t="s">
        <v>275</v>
      </c>
      <c r="F104" s="2" t="s">
        <v>36</v>
      </c>
      <c r="G104" s="2"/>
      <c r="H104" s="38" t="s">
        <v>1282</v>
      </c>
      <c r="I104" s="38" t="s">
        <v>256</v>
      </c>
      <c r="J104" s="39">
        <v>0</v>
      </c>
      <c r="K104" s="39">
        <v>61.500000000000021</v>
      </c>
      <c r="L104" s="9">
        <v>-61.500000000000021</v>
      </c>
      <c r="M104" s="39">
        <v>0</v>
      </c>
      <c r="Z104"/>
    </row>
    <row r="105" spans="3:26" x14ac:dyDescent="0.3">
      <c r="C105" s="24">
        <v>44277</v>
      </c>
      <c r="D105" s="2" t="s">
        <v>276</v>
      </c>
      <c r="E105" s="2" t="s">
        <v>277</v>
      </c>
      <c r="F105" s="2" t="s">
        <v>37</v>
      </c>
      <c r="G105" s="2"/>
      <c r="H105" s="38" t="s">
        <v>1283</v>
      </c>
      <c r="I105" s="38" t="s">
        <v>278</v>
      </c>
      <c r="J105" s="39">
        <v>0</v>
      </c>
      <c r="K105" s="39">
        <v>28</v>
      </c>
      <c r="L105" s="9">
        <v>-28</v>
      </c>
      <c r="M105" s="39">
        <v>0</v>
      </c>
      <c r="Z105"/>
    </row>
    <row r="106" spans="3:26" x14ac:dyDescent="0.3">
      <c r="C106" s="24">
        <v>44277</v>
      </c>
      <c r="D106" s="2" t="s">
        <v>279</v>
      </c>
      <c r="E106" s="2" t="s">
        <v>280</v>
      </c>
      <c r="F106" s="2" t="s">
        <v>36</v>
      </c>
      <c r="G106" s="2"/>
      <c r="H106" s="38" t="s">
        <v>1281</v>
      </c>
      <c r="I106" s="38" t="s">
        <v>136</v>
      </c>
      <c r="J106" s="39">
        <v>0</v>
      </c>
      <c r="K106" s="39">
        <v>51</v>
      </c>
      <c r="L106" s="9">
        <v>-51</v>
      </c>
      <c r="M106" s="39">
        <v>0</v>
      </c>
      <c r="Z106"/>
    </row>
    <row r="107" spans="3:26" x14ac:dyDescent="0.3">
      <c r="C107" s="24">
        <v>44277</v>
      </c>
      <c r="D107" s="2" t="s">
        <v>281</v>
      </c>
      <c r="E107" s="2" t="s">
        <v>282</v>
      </c>
      <c r="F107" s="2" t="s">
        <v>36</v>
      </c>
      <c r="G107" s="2"/>
      <c r="H107" s="38" t="s">
        <v>1281</v>
      </c>
      <c r="I107" s="38" t="s">
        <v>136</v>
      </c>
      <c r="J107" s="39">
        <v>0</v>
      </c>
      <c r="K107" s="39">
        <v>85.499999999999986</v>
      </c>
      <c r="L107" s="9">
        <v>-85.499999999999986</v>
      </c>
      <c r="M107" s="39">
        <v>0</v>
      </c>
      <c r="Z107"/>
    </row>
    <row r="108" spans="3:26" x14ac:dyDescent="0.3">
      <c r="C108" s="24">
        <v>44277</v>
      </c>
      <c r="D108" s="2" t="s">
        <v>283</v>
      </c>
      <c r="E108" s="2" t="s">
        <v>284</v>
      </c>
      <c r="F108" s="2" t="s">
        <v>36</v>
      </c>
      <c r="G108" s="2"/>
      <c r="H108" s="38" t="s">
        <v>1281</v>
      </c>
      <c r="I108" s="38" t="s">
        <v>136</v>
      </c>
      <c r="J108" s="39">
        <v>13</v>
      </c>
      <c r="K108" s="39">
        <v>37.499999999999993</v>
      </c>
      <c r="L108" s="9">
        <v>-24.500000000000004</v>
      </c>
      <c r="M108" s="39">
        <v>0</v>
      </c>
      <c r="Z108"/>
    </row>
    <row r="109" spans="3:26" x14ac:dyDescent="0.3">
      <c r="C109" s="24">
        <v>44277</v>
      </c>
      <c r="D109" s="2" t="s">
        <v>285</v>
      </c>
      <c r="E109" s="2" t="s">
        <v>286</v>
      </c>
      <c r="F109" s="2" t="s">
        <v>37</v>
      </c>
      <c r="G109" s="2"/>
      <c r="H109" s="38" t="s">
        <v>1282</v>
      </c>
      <c r="I109" s="38" t="s">
        <v>287</v>
      </c>
      <c r="J109" s="39">
        <v>439.79500000000002</v>
      </c>
      <c r="K109" s="39">
        <v>0</v>
      </c>
      <c r="L109" s="9">
        <v>439.79500000000002</v>
      </c>
      <c r="M109" s="39">
        <v>0</v>
      </c>
      <c r="Z109"/>
    </row>
    <row r="110" spans="3:26" x14ac:dyDescent="0.3">
      <c r="C110" s="24">
        <v>44279</v>
      </c>
      <c r="D110" s="2" t="s">
        <v>288</v>
      </c>
      <c r="E110" s="2" t="s">
        <v>289</v>
      </c>
      <c r="F110" s="2" t="s">
        <v>36</v>
      </c>
      <c r="G110" s="2"/>
      <c r="H110" s="38" t="s">
        <v>1282</v>
      </c>
      <c r="I110" s="38" t="s">
        <v>290</v>
      </c>
      <c r="J110" s="39">
        <v>173.45</v>
      </c>
      <c r="K110" s="39">
        <v>589.99999999999989</v>
      </c>
      <c r="L110" s="9">
        <v>-416.55</v>
      </c>
      <c r="M110" s="39">
        <v>0</v>
      </c>
      <c r="Z110"/>
    </row>
    <row r="111" spans="3:26" x14ac:dyDescent="0.3">
      <c r="C111" s="24">
        <v>44279</v>
      </c>
      <c r="D111" s="2" t="s">
        <v>291</v>
      </c>
      <c r="E111" s="2" t="s">
        <v>292</v>
      </c>
      <c r="F111" s="2" t="s">
        <v>36</v>
      </c>
      <c r="G111" s="2"/>
      <c r="H111" s="38" t="s">
        <v>1281</v>
      </c>
      <c r="I111" s="38" t="s">
        <v>104</v>
      </c>
      <c r="J111" s="39">
        <v>0</v>
      </c>
      <c r="K111" s="39">
        <v>18</v>
      </c>
      <c r="L111" s="9">
        <v>-18</v>
      </c>
      <c r="M111" s="39">
        <v>0</v>
      </c>
      <c r="Z111"/>
    </row>
    <row r="112" spans="3:26" x14ac:dyDescent="0.3">
      <c r="C112" s="24">
        <v>44280</v>
      </c>
      <c r="D112" s="2" t="s">
        <v>293</v>
      </c>
      <c r="E112" s="2" t="s">
        <v>294</v>
      </c>
      <c r="F112" s="2" t="s">
        <v>36</v>
      </c>
      <c r="G112" s="2"/>
      <c r="H112" s="38" t="s">
        <v>1282</v>
      </c>
      <c r="I112" s="38" t="s">
        <v>234</v>
      </c>
      <c r="J112" s="39">
        <v>0</v>
      </c>
      <c r="K112" s="39">
        <v>1</v>
      </c>
      <c r="L112" s="9">
        <v>-1</v>
      </c>
      <c r="M112" s="39">
        <v>0</v>
      </c>
      <c r="Z112"/>
    </row>
    <row r="113" spans="3:26" x14ac:dyDescent="0.3">
      <c r="C113" s="24">
        <v>44280</v>
      </c>
      <c r="D113" s="2" t="s">
        <v>295</v>
      </c>
      <c r="E113" s="2" t="s">
        <v>296</v>
      </c>
      <c r="F113" s="2" t="s">
        <v>36</v>
      </c>
      <c r="G113" s="2"/>
      <c r="H113" s="38" t="s">
        <v>1281</v>
      </c>
      <c r="I113" s="38" t="s">
        <v>133</v>
      </c>
      <c r="J113" s="39">
        <v>0</v>
      </c>
      <c r="K113" s="39">
        <v>42</v>
      </c>
      <c r="L113" s="9">
        <v>-42</v>
      </c>
      <c r="M113" s="39">
        <v>0</v>
      </c>
      <c r="Z113"/>
    </row>
    <row r="114" spans="3:26" x14ac:dyDescent="0.3">
      <c r="C114" s="24">
        <v>44284</v>
      </c>
      <c r="D114" s="2" t="s">
        <v>297</v>
      </c>
      <c r="E114" s="2" t="s">
        <v>298</v>
      </c>
      <c r="F114" s="2" t="s">
        <v>36</v>
      </c>
      <c r="G114" s="2"/>
      <c r="H114" s="38" t="s">
        <v>1281</v>
      </c>
      <c r="I114" s="38" t="s">
        <v>299</v>
      </c>
      <c r="J114" s="39">
        <v>0</v>
      </c>
      <c r="K114" s="39">
        <v>20.000000000000004</v>
      </c>
      <c r="L114" s="9">
        <v>-20.000000000000004</v>
      </c>
      <c r="M114" s="39">
        <v>0</v>
      </c>
      <c r="Z114"/>
    </row>
    <row r="115" spans="3:26" x14ac:dyDescent="0.3">
      <c r="C115" s="24">
        <v>44284</v>
      </c>
      <c r="D115" s="2" t="s">
        <v>300</v>
      </c>
      <c r="E115" s="2" t="s">
        <v>301</v>
      </c>
      <c r="F115" s="2" t="s">
        <v>36</v>
      </c>
      <c r="G115" s="2"/>
      <c r="H115" s="38" t="s">
        <v>1281</v>
      </c>
      <c r="I115" s="38" t="s">
        <v>302</v>
      </c>
      <c r="J115" s="39">
        <v>0</v>
      </c>
      <c r="K115" s="39">
        <v>3</v>
      </c>
      <c r="L115" s="9">
        <v>-3</v>
      </c>
      <c r="M115" s="39">
        <v>0</v>
      </c>
      <c r="Z115"/>
    </row>
    <row r="116" spans="3:26" x14ac:dyDescent="0.3">
      <c r="C116" s="24">
        <v>44284</v>
      </c>
      <c r="D116" s="2" t="s">
        <v>303</v>
      </c>
      <c r="E116" s="2" t="s">
        <v>304</v>
      </c>
      <c r="F116" s="2" t="s">
        <v>36</v>
      </c>
      <c r="G116" s="2"/>
      <c r="H116" s="38" t="s">
        <v>1282</v>
      </c>
      <c r="I116" s="38" t="s">
        <v>305</v>
      </c>
      <c r="J116" s="39">
        <v>0</v>
      </c>
      <c r="K116" s="39">
        <v>6</v>
      </c>
      <c r="L116" s="9">
        <v>-6</v>
      </c>
      <c r="M116" s="39">
        <v>0</v>
      </c>
      <c r="Z116"/>
    </row>
    <row r="117" spans="3:26" x14ac:dyDescent="0.3">
      <c r="C117" s="24">
        <v>44284</v>
      </c>
      <c r="D117" s="2" t="s">
        <v>306</v>
      </c>
      <c r="E117" s="2" t="s">
        <v>307</v>
      </c>
      <c r="F117" s="2" t="s">
        <v>36</v>
      </c>
      <c r="G117" s="2"/>
      <c r="H117" s="38" t="s">
        <v>1281</v>
      </c>
      <c r="I117" s="38" t="s">
        <v>101</v>
      </c>
      <c r="J117" s="39">
        <v>3.5</v>
      </c>
      <c r="K117" s="39">
        <v>11</v>
      </c>
      <c r="L117" s="9">
        <v>-7.5</v>
      </c>
      <c r="M117" s="39">
        <v>0</v>
      </c>
      <c r="Z117"/>
    </row>
    <row r="118" spans="3:26" x14ac:dyDescent="0.3">
      <c r="C118" s="24">
        <v>44284</v>
      </c>
      <c r="D118" s="2" t="s">
        <v>308</v>
      </c>
      <c r="E118" s="2" t="s">
        <v>309</v>
      </c>
      <c r="F118" s="2" t="s">
        <v>36</v>
      </c>
      <c r="G118" s="2"/>
      <c r="H118" s="38" t="s">
        <v>1281</v>
      </c>
      <c r="I118" s="38" t="s">
        <v>107</v>
      </c>
      <c r="J118" s="39">
        <v>0</v>
      </c>
      <c r="K118" s="39">
        <v>26.499999999999996</v>
      </c>
      <c r="L118" s="9">
        <v>-26.499999999999996</v>
      </c>
      <c r="M118" s="39">
        <v>0</v>
      </c>
      <c r="Z118"/>
    </row>
    <row r="119" spans="3:26" x14ac:dyDescent="0.3">
      <c r="C119" s="24">
        <v>44284</v>
      </c>
      <c r="D119" s="2" t="s">
        <v>310</v>
      </c>
      <c r="E119" s="2" t="s">
        <v>311</v>
      </c>
      <c r="F119" s="2" t="s">
        <v>36</v>
      </c>
      <c r="G119" s="2"/>
      <c r="H119" s="38" t="s">
        <v>1281</v>
      </c>
      <c r="I119" s="38" t="s">
        <v>107</v>
      </c>
      <c r="J119" s="39">
        <v>0</v>
      </c>
      <c r="K119" s="39">
        <v>28</v>
      </c>
      <c r="L119" s="9">
        <v>-28</v>
      </c>
      <c r="M119" s="39">
        <v>0</v>
      </c>
      <c r="Z119"/>
    </row>
    <row r="120" spans="3:26" x14ac:dyDescent="0.3">
      <c r="C120" s="24">
        <v>44284</v>
      </c>
      <c r="D120" s="2" t="s">
        <v>312</v>
      </c>
      <c r="E120" s="2" t="s">
        <v>313</v>
      </c>
      <c r="F120" s="2" t="s">
        <v>36</v>
      </c>
      <c r="G120" s="2"/>
      <c r="H120" s="38" t="s">
        <v>1283</v>
      </c>
      <c r="I120" s="38" t="s">
        <v>314</v>
      </c>
      <c r="J120" s="39">
        <v>0</v>
      </c>
      <c r="K120" s="39">
        <v>14.500000000000005</v>
      </c>
      <c r="L120" s="9">
        <v>-14.500000000000005</v>
      </c>
      <c r="M120" s="39">
        <v>0</v>
      </c>
      <c r="Z120"/>
    </row>
    <row r="121" spans="3:26" x14ac:dyDescent="0.3">
      <c r="C121" s="24">
        <v>44286</v>
      </c>
      <c r="D121" s="2" t="s">
        <v>315</v>
      </c>
      <c r="E121" s="2" t="s">
        <v>316</v>
      </c>
      <c r="F121" s="2" t="s">
        <v>36</v>
      </c>
      <c r="G121" s="2"/>
      <c r="H121" s="38" t="s">
        <v>1281</v>
      </c>
      <c r="I121" s="38" t="s">
        <v>104</v>
      </c>
      <c r="J121" s="39">
        <v>7</v>
      </c>
      <c r="K121" s="39">
        <v>17.500000000000004</v>
      </c>
      <c r="L121" s="9">
        <v>-10.500000000000002</v>
      </c>
      <c r="M121" s="39">
        <v>0</v>
      </c>
      <c r="Z121"/>
    </row>
    <row r="122" spans="3:26" x14ac:dyDescent="0.3">
      <c r="C122" s="24">
        <v>44287</v>
      </c>
      <c r="D122" s="2" t="s">
        <v>317</v>
      </c>
      <c r="E122" s="2" t="s">
        <v>318</v>
      </c>
      <c r="F122" s="2" t="s">
        <v>37</v>
      </c>
      <c r="G122" s="2"/>
      <c r="H122" s="38" t="s">
        <v>1283</v>
      </c>
      <c r="I122" s="38" t="s">
        <v>139</v>
      </c>
      <c r="J122" s="39">
        <v>231.34</v>
      </c>
      <c r="K122" s="39">
        <v>14.000000000000004</v>
      </c>
      <c r="L122" s="9">
        <v>217.34</v>
      </c>
      <c r="M122" s="39">
        <v>0</v>
      </c>
      <c r="Z122"/>
    </row>
    <row r="123" spans="3:26" x14ac:dyDescent="0.3">
      <c r="C123" s="24">
        <v>44292</v>
      </c>
      <c r="D123" s="2" t="s">
        <v>319</v>
      </c>
      <c r="E123" s="2" t="s">
        <v>320</v>
      </c>
      <c r="F123" s="2" t="s">
        <v>36</v>
      </c>
      <c r="G123" s="2"/>
      <c r="H123" s="38"/>
      <c r="I123" s="38" t="s">
        <v>133</v>
      </c>
      <c r="J123" s="39">
        <v>0</v>
      </c>
      <c r="K123" s="39">
        <v>24.5</v>
      </c>
      <c r="L123" s="9">
        <v>-24.5</v>
      </c>
      <c r="M123" s="39">
        <v>0</v>
      </c>
      <c r="Z123"/>
    </row>
    <row r="124" spans="3:26" x14ac:dyDescent="0.3">
      <c r="C124" s="24">
        <v>44293</v>
      </c>
      <c r="D124" s="2" t="s">
        <v>321</v>
      </c>
      <c r="E124" s="2" t="s">
        <v>322</v>
      </c>
      <c r="F124" s="2" t="s">
        <v>36</v>
      </c>
      <c r="G124" s="2"/>
      <c r="H124" s="38" t="s">
        <v>1281</v>
      </c>
      <c r="I124" s="38" t="s">
        <v>133</v>
      </c>
      <c r="J124" s="39">
        <v>0</v>
      </c>
      <c r="K124" s="39">
        <v>6</v>
      </c>
      <c r="L124" s="9">
        <v>-6</v>
      </c>
      <c r="M124" s="39">
        <v>0</v>
      </c>
      <c r="Z124"/>
    </row>
    <row r="125" spans="3:26" x14ac:dyDescent="0.3">
      <c r="C125" s="24">
        <v>44294</v>
      </c>
      <c r="D125" s="2" t="s">
        <v>323</v>
      </c>
      <c r="E125" s="2" t="s">
        <v>324</v>
      </c>
      <c r="F125" s="2" t="s">
        <v>36</v>
      </c>
      <c r="G125" s="2"/>
      <c r="H125" s="38" t="s">
        <v>1281</v>
      </c>
      <c r="I125" s="38" t="s">
        <v>95</v>
      </c>
      <c r="J125" s="39">
        <v>0</v>
      </c>
      <c r="K125" s="39">
        <v>16.999999999999996</v>
      </c>
      <c r="L125" s="9">
        <v>-16.999999999999996</v>
      </c>
      <c r="M125" s="39">
        <v>0</v>
      </c>
      <c r="Z125"/>
    </row>
    <row r="126" spans="3:26" x14ac:dyDescent="0.3">
      <c r="C126" s="24">
        <v>44294</v>
      </c>
      <c r="D126" s="2" t="s">
        <v>325</v>
      </c>
      <c r="E126" s="2" t="s">
        <v>326</v>
      </c>
      <c r="F126" s="2" t="s">
        <v>36</v>
      </c>
      <c r="G126" s="2"/>
      <c r="H126" s="38" t="s">
        <v>1281</v>
      </c>
      <c r="I126" s="38" t="s">
        <v>225</v>
      </c>
      <c r="J126" s="39">
        <v>0</v>
      </c>
      <c r="K126" s="39">
        <v>6</v>
      </c>
      <c r="L126" s="9">
        <v>-6</v>
      </c>
      <c r="M126" s="39">
        <v>0</v>
      </c>
      <c r="Z126"/>
    </row>
    <row r="127" spans="3:26" x14ac:dyDescent="0.3">
      <c r="C127" s="24">
        <v>44294</v>
      </c>
      <c r="D127" s="2" t="s">
        <v>327</v>
      </c>
      <c r="E127" s="2" t="s">
        <v>328</v>
      </c>
      <c r="F127" s="2" t="s">
        <v>36</v>
      </c>
      <c r="G127" s="2"/>
      <c r="H127" s="38" t="s">
        <v>1281</v>
      </c>
      <c r="I127" s="38" t="s">
        <v>225</v>
      </c>
      <c r="J127" s="39">
        <v>0</v>
      </c>
      <c r="K127" s="39">
        <v>4</v>
      </c>
      <c r="L127" s="9">
        <v>-4</v>
      </c>
      <c r="M127" s="39">
        <v>0</v>
      </c>
      <c r="Z127"/>
    </row>
    <row r="128" spans="3:26" x14ac:dyDescent="0.3">
      <c r="C128" s="24">
        <v>44294</v>
      </c>
      <c r="D128" s="2" t="s">
        <v>329</v>
      </c>
      <c r="E128" s="2" t="s">
        <v>330</v>
      </c>
      <c r="F128" s="2" t="s">
        <v>36</v>
      </c>
      <c r="G128" s="2"/>
      <c r="H128" s="38" t="s">
        <v>1281</v>
      </c>
      <c r="I128" s="38" t="s">
        <v>225</v>
      </c>
      <c r="J128" s="39">
        <v>0</v>
      </c>
      <c r="K128" s="39">
        <v>3</v>
      </c>
      <c r="L128" s="9">
        <v>-3</v>
      </c>
      <c r="M128" s="39">
        <v>0</v>
      </c>
      <c r="Z128"/>
    </row>
    <row r="129" spans="3:26" x14ac:dyDescent="0.3">
      <c r="C129" s="24">
        <v>44294</v>
      </c>
      <c r="D129" s="2" t="s">
        <v>331</v>
      </c>
      <c r="E129" s="2" t="s">
        <v>332</v>
      </c>
      <c r="F129" s="2" t="s">
        <v>36</v>
      </c>
      <c r="G129" s="2"/>
      <c r="H129" s="38" t="s">
        <v>1281</v>
      </c>
      <c r="I129" s="38" t="s">
        <v>225</v>
      </c>
      <c r="J129" s="39">
        <v>0</v>
      </c>
      <c r="K129" s="39">
        <v>6</v>
      </c>
      <c r="L129" s="9">
        <v>-6</v>
      </c>
      <c r="M129" s="39">
        <v>0</v>
      </c>
      <c r="Z129"/>
    </row>
    <row r="130" spans="3:26" x14ac:dyDescent="0.3">
      <c r="C130" s="24">
        <v>44294</v>
      </c>
      <c r="D130" s="2" t="s">
        <v>333</v>
      </c>
      <c r="E130" s="2" t="s">
        <v>334</v>
      </c>
      <c r="F130" s="2" t="s">
        <v>36</v>
      </c>
      <c r="G130" s="2"/>
      <c r="H130" s="38" t="s">
        <v>1282</v>
      </c>
      <c r="I130" s="38" t="s">
        <v>152</v>
      </c>
      <c r="J130" s="39">
        <v>0</v>
      </c>
      <c r="K130" s="39">
        <v>10.499999999999998</v>
      </c>
      <c r="L130" s="9">
        <v>-10.499999999999998</v>
      </c>
      <c r="M130" s="39">
        <v>0</v>
      </c>
      <c r="Z130"/>
    </row>
    <row r="131" spans="3:26" x14ac:dyDescent="0.3">
      <c r="C131" s="24">
        <v>44298</v>
      </c>
      <c r="D131" s="2" t="s">
        <v>335</v>
      </c>
      <c r="E131" s="2" t="s">
        <v>336</v>
      </c>
      <c r="F131" s="2" t="s">
        <v>36</v>
      </c>
      <c r="G131" s="2"/>
      <c r="H131" s="38" t="s">
        <v>1282</v>
      </c>
      <c r="I131" s="38" t="s">
        <v>337</v>
      </c>
      <c r="J131" s="39">
        <v>0</v>
      </c>
      <c r="K131" s="39">
        <v>2</v>
      </c>
      <c r="L131" s="9">
        <v>-2</v>
      </c>
      <c r="M131" s="39">
        <v>0</v>
      </c>
      <c r="Z131"/>
    </row>
    <row r="132" spans="3:26" x14ac:dyDescent="0.3">
      <c r="C132" s="24">
        <v>44300</v>
      </c>
      <c r="D132" s="2" t="s">
        <v>338</v>
      </c>
      <c r="E132" s="2" t="s">
        <v>339</v>
      </c>
      <c r="F132" s="2" t="s">
        <v>36</v>
      </c>
      <c r="G132" s="2"/>
      <c r="H132" s="38" t="s">
        <v>1282</v>
      </c>
      <c r="I132" s="38" t="s">
        <v>340</v>
      </c>
      <c r="J132" s="39">
        <v>0</v>
      </c>
      <c r="K132" s="39">
        <v>30.999999999999993</v>
      </c>
      <c r="L132" s="9">
        <v>-30.999999999999993</v>
      </c>
      <c r="M132" s="39">
        <v>0</v>
      </c>
      <c r="Z132"/>
    </row>
    <row r="133" spans="3:26" x14ac:dyDescent="0.3">
      <c r="C133" s="24">
        <v>44305</v>
      </c>
      <c r="D133" s="2" t="s">
        <v>341</v>
      </c>
      <c r="E133" s="2" t="s">
        <v>342</v>
      </c>
      <c r="F133" s="2" t="s">
        <v>36</v>
      </c>
      <c r="G133" s="2"/>
      <c r="H133" s="38" t="s">
        <v>1283</v>
      </c>
      <c r="I133" s="38" t="s">
        <v>343</v>
      </c>
      <c r="J133" s="39">
        <v>0</v>
      </c>
      <c r="K133" s="39">
        <v>9</v>
      </c>
      <c r="L133" s="9">
        <v>-9</v>
      </c>
      <c r="M133" s="39">
        <v>0</v>
      </c>
      <c r="Z133"/>
    </row>
    <row r="134" spans="3:26" x14ac:dyDescent="0.3">
      <c r="C134" s="24">
        <v>44305</v>
      </c>
      <c r="D134" s="2" t="s">
        <v>344</v>
      </c>
      <c r="E134" s="2" t="s">
        <v>345</v>
      </c>
      <c r="F134" s="2" t="s">
        <v>36</v>
      </c>
      <c r="G134" s="2"/>
      <c r="H134" s="38" t="s">
        <v>1281</v>
      </c>
      <c r="I134" s="38" t="s">
        <v>346</v>
      </c>
      <c r="J134" s="39">
        <v>0</v>
      </c>
      <c r="K134" s="39">
        <v>7.5</v>
      </c>
      <c r="L134" s="9">
        <v>-7.5</v>
      </c>
      <c r="M134" s="39">
        <v>0</v>
      </c>
      <c r="Z134"/>
    </row>
    <row r="135" spans="3:26" x14ac:dyDescent="0.3">
      <c r="C135" s="24">
        <v>44305</v>
      </c>
      <c r="D135" s="2" t="s">
        <v>347</v>
      </c>
      <c r="E135" s="2" t="s">
        <v>348</v>
      </c>
      <c r="F135" s="2" t="s">
        <v>36</v>
      </c>
      <c r="G135" s="2"/>
      <c r="H135" s="38" t="s">
        <v>1281</v>
      </c>
      <c r="I135" s="38" t="s">
        <v>95</v>
      </c>
      <c r="J135" s="39">
        <v>0</v>
      </c>
      <c r="K135" s="39">
        <v>6</v>
      </c>
      <c r="L135" s="9">
        <v>-6</v>
      </c>
      <c r="M135" s="39">
        <v>0</v>
      </c>
      <c r="Z135"/>
    </row>
    <row r="136" spans="3:26" x14ac:dyDescent="0.3">
      <c r="C136" s="24">
        <v>44305</v>
      </c>
      <c r="D136" s="2" t="s">
        <v>349</v>
      </c>
      <c r="E136" s="2" t="s">
        <v>350</v>
      </c>
      <c r="F136" s="2" t="s">
        <v>37</v>
      </c>
      <c r="G136" s="2"/>
      <c r="H136" s="38" t="s">
        <v>1281</v>
      </c>
      <c r="I136" s="38" t="s">
        <v>351</v>
      </c>
      <c r="J136" s="39">
        <v>2.5</v>
      </c>
      <c r="K136" s="39">
        <v>5</v>
      </c>
      <c r="L136" s="9">
        <v>-2.4999999999999996</v>
      </c>
      <c r="M136" s="39">
        <v>0</v>
      </c>
      <c r="Z136"/>
    </row>
    <row r="137" spans="3:26" x14ac:dyDescent="0.3">
      <c r="C137" s="24">
        <v>44305</v>
      </c>
      <c r="D137" s="2" t="s">
        <v>352</v>
      </c>
      <c r="E137" s="2" t="s">
        <v>353</v>
      </c>
      <c r="F137" s="2" t="s">
        <v>36</v>
      </c>
      <c r="G137" s="2"/>
      <c r="H137" s="38" t="s">
        <v>1281</v>
      </c>
      <c r="I137" s="38" t="s">
        <v>101</v>
      </c>
      <c r="J137" s="39">
        <v>0</v>
      </c>
      <c r="K137" s="39">
        <v>2</v>
      </c>
      <c r="L137" s="9">
        <v>-2</v>
      </c>
      <c r="M137" s="39">
        <v>0</v>
      </c>
      <c r="Z137"/>
    </row>
    <row r="138" spans="3:26" x14ac:dyDescent="0.3">
      <c r="C138" s="24">
        <v>44305</v>
      </c>
      <c r="D138" s="2" t="s">
        <v>354</v>
      </c>
      <c r="E138" s="2" t="s">
        <v>355</v>
      </c>
      <c r="F138" s="2" t="s">
        <v>36</v>
      </c>
      <c r="G138" s="2"/>
      <c r="H138" s="38" t="s">
        <v>1281</v>
      </c>
      <c r="I138" s="38" t="s">
        <v>104</v>
      </c>
      <c r="J138" s="39">
        <v>0</v>
      </c>
      <c r="K138" s="39">
        <v>14</v>
      </c>
      <c r="L138" s="9">
        <v>-14</v>
      </c>
      <c r="M138" s="39">
        <v>0</v>
      </c>
      <c r="Z138"/>
    </row>
    <row r="139" spans="3:26" x14ac:dyDescent="0.3">
      <c r="C139" s="24">
        <v>44305</v>
      </c>
      <c r="D139" s="2" t="s">
        <v>356</v>
      </c>
      <c r="E139" s="2" t="s">
        <v>357</v>
      </c>
      <c r="F139" s="2" t="s">
        <v>37</v>
      </c>
      <c r="G139" s="2"/>
      <c r="H139" s="38" t="s">
        <v>1281</v>
      </c>
      <c r="I139" s="38" t="s">
        <v>104</v>
      </c>
      <c r="J139" s="39">
        <v>44</v>
      </c>
      <c r="K139" s="39">
        <v>6</v>
      </c>
      <c r="L139" s="9">
        <v>38.000000000000014</v>
      </c>
      <c r="M139" s="39">
        <v>0</v>
      </c>
      <c r="Z139"/>
    </row>
    <row r="140" spans="3:26" x14ac:dyDescent="0.3">
      <c r="C140" s="24">
        <v>44306</v>
      </c>
      <c r="D140" s="2" t="s">
        <v>358</v>
      </c>
      <c r="E140" s="2" t="s">
        <v>359</v>
      </c>
      <c r="F140" s="2" t="s">
        <v>37</v>
      </c>
      <c r="G140" s="2"/>
      <c r="H140" s="38" t="s">
        <v>1281</v>
      </c>
      <c r="I140" s="38" t="s">
        <v>360</v>
      </c>
      <c r="J140" s="39">
        <v>9</v>
      </c>
      <c r="K140" s="39">
        <v>38.499999999999986</v>
      </c>
      <c r="L140" s="9">
        <v>-29.5</v>
      </c>
      <c r="M140" s="39">
        <v>0</v>
      </c>
      <c r="Z140"/>
    </row>
    <row r="141" spans="3:26" x14ac:dyDescent="0.3">
      <c r="C141" s="24">
        <v>44306</v>
      </c>
      <c r="D141" s="2" t="s">
        <v>361</v>
      </c>
      <c r="E141" s="2" t="s">
        <v>362</v>
      </c>
      <c r="F141" s="2" t="s">
        <v>36</v>
      </c>
      <c r="G141" s="2"/>
      <c r="H141" s="38" t="s">
        <v>1282</v>
      </c>
      <c r="I141" s="38" t="s">
        <v>152</v>
      </c>
      <c r="J141" s="39">
        <v>0</v>
      </c>
      <c r="K141" s="39">
        <v>13.000000000000002</v>
      </c>
      <c r="L141" s="9">
        <v>-13.000000000000002</v>
      </c>
      <c r="M141" s="39">
        <v>0</v>
      </c>
      <c r="Z141"/>
    </row>
    <row r="142" spans="3:26" x14ac:dyDescent="0.3">
      <c r="C142" s="24">
        <v>44306</v>
      </c>
      <c r="D142" s="2" t="s">
        <v>363</v>
      </c>
      <c r="E142" s="2" t="s">
        <v>364</v>
      </c>
      <c r="F142" s="2" t="s">
        <v>36</v>
      </c>
      <c r="G142" s="2"/>
      <c r="H142" s="38" t="s">
        <v>1281</v>
      </c>
      <c r="I142" s="38" t="s">
        <v>133</v>
      </c>
      <c r="J142" s="39">
        <v>0</v>
      </c>
      <c r="K142" s="39">
        <v>32.5</v>
      </c>
      <c r="L142" s="9">
        <v>-32.5</v>
      </c>
      <c r="M142" s="39">
        <v>0</v>
      </c>
      <c r="Z142"/>
    </row>
    <row r="143" spans="3:26" x14ac:dyDescent="0.3">
      <c r="C143" s="24">
        <v>44307</v>
      </c>
      <c r="D143" s="2" t="s">
        <v>365</v>
      </c>
      <c r="E143" s="2" t="s">
        <v>366</v>
      </c>
      <c r="F143" s="2" t="s">
        <v>36</v>
      </c>
      <c r="G143" s="2"/>
      <c r="H143" s="38" t="s">
        <v>1281</v>
      </c>
      <c r="I143" s="38" t="s">
        <v>213</v>
      </c>
      <c r="J143" s="39">
        <v>0</v>
      </c>
      <c r="K143" s="39">
        <v>4</v>
      </c>
      <c r="L143" s="9">
        <v>-4</v>
      </c>
      <c r="M143" s="39">
        <v>0</v>
      </c>
      <c r="Z143"/>
    </row>
    <row r="144" spans="3:26" x14ac:dyDescent="0.3">
      <c r="C144" s="24">
        <v>44312</v>
      </c>
      <c r="D144" s="2" t="s">
        <v>367</v>
      </c>
      <c r="E144" s="2" t="s">
        <v>368</v>
      </c>
      <c r="F144" s="2" t="s">
        <v>37</v>
      </c>
      <c r="G144" s="2"/>
      <c r="H144" s="38" t="s">
        <v>1282</v>
      </c>
      <c r="I144" s="38" t="s">
        <v>369</v>
      </c>
      <c r="J144" s="39">
        <v>18</v>
      </c>
      <c r="K144" s="39">
        <v>0</v>
      </c>
      <c r="L144" s="9">
        <v>18</v>
      </c>
      <c r="M144" s="39">
        <v>0</v>
      </c>
      <c r="Z144"/>
    </row>
    <row r="145" spans="3:26" x14ac:dyDescent="0.3">
      <c r="C145" s="24">
        <v>44312</v>
      </c>
      <c r="D145" s="2" t="s">
        <v>370</v>
      </c>
      <c r="E145" s="2" t="s">
        <v>371</v>
      </c>
      <c r="F145" s="2" t="s">
        <v>37</v>
      </c>
      <c r="G145" s="2"/>
      <c r="H145" s="38" t="s">
        <v>1282</v>
      </c>
      <c r="I145" s="38" t="s">
        <v>152</v>
      </c>
      <c r="J145" s="39">
        <v>0</v>
      </c>
      <c r="K145" s="39">
        <v>0</v>
      </c>
      <c r="L145" s="9">
        <v>0</v>
      </c>
      <c r="M145" s="39">
        <v>0</v>
      </c>
      <c r="Z145"/>
    </row>
    <row r="146" spans="3:26" x14ac:dyDescent="0.3">
      <c r="C146" s="24">
        <v>44313</v>
      </c>
      <c r="D146" s="2" t="s">
        <v>372</v>
      </c>
      <c r="E146" s="2" t="s">
        <v>373</v>
      </c>
      <c r="F146" s="2" t="s">
        <v>36</v>
      </c>
      <c r="G146" s="2"/>
      <c r="H146" s="38" t="s">
        <v>1282</v>
      </c>
      <c r="I146" s="38" t="s">
        <v>256</v>
      </c>
      <c r="J146" s="39">
        <v>0</v>
      </c>
      <c r="K146" s="39">
        <v>32.999999999999993</v>
      </c>
      <c r="L146" s="9">
        <v>-32.999999999999993</v>
      </c>
      <c r="M146" s="39">
        <v>0</v>
      </c>
      <c r="Z146"/>
    </row>
    <row r="147" spans="3:26" x14ac:dyDescent="0.3">
      <c r="C147" s="24">
        <v>44315</v>
      </c>
      <c r="D147" s="2" t="s">
        <v>374</v>
      </c>
      <c r="E147" s="2" t="s">
        <v>375</v>
      </c>
      <c r="F147" s="2" t="s">
        <v>36</v>
      </c>
      <c r="G147" s="2"/>
      <c r="H147" s="38" t="s">
        <v>1281</v>
      </c>
      <c r="I147" s="38" t="s">
        <v>95</v>
      </c>
      <c r="J147" s="39">
        <v>0</v>
      </c>
      <c r="K147" s="39">
        <v>3</v>
      </c>
      <c r="L147" s="9">
        <v>-3</v>
      </c>
      <c r="M147" s="39">
        <v>0</v>
      </c>
      <c r="Z147"/>
    </row>
    <row r="148" spans="3:26" x14ac:dyDescent="0.3">
      <c r="C148" s="24">
        <v>44321</v>
      </c>
      <c r="D148" s="2" t="s">
        <v>376</v>
      </c>
      <c r="E148" s="2" t="s">
        <v>377</v>
      </c>
      <c r="F148" s="2" t="s">
        <v>36</v>
      </c>
      <c r="G148" s="2"/>
      <c r="H148" s="38" t="s">
        <v>1281</v>
      </c>
      <c r="I148" s="38" t="s">
        <v>101</v>
      </c>
      <c r="J148" s="39">
        <v>0</v>
      </c>
      <c r="K148" s="39">
        <v>4.5</v>
      </c>
      <c r="L148" s="9">
        <v>-4.5</v>
      </c>
      <c r="M148" s="39">
        <v>0</v>
      </c>
      <c r="Z148"/>
    </row>
    <row r="149" spans="3:26" x14ac:dyDescent="0.3">
      <c r="C149" s="24">
        <v>44321</v>
      </c>
      <c r="D149" s="2" t="s">
        <v>378</v>
      </c>
      <c r="E149" s="2" t="s">
        <v>379</v>
      </c>
      <c r="F149" s="2" t="s">
        <v>36</v>
      </c>
      <c r="G149" s="2"/>
      <c r="H149" s="38" t="s">
        <v>1282</v>
      </c>
      <c r="I149" s="38" t="s">
        <v>152</v>
      </c>
      <c r="J149" s="39">
        <v>0</v>
      </c>
      <c r="K149" s="39">
        <v>20.5</v>
      </c>
      <c r="L149" s="9">
        <v>-20.5</v>
      </c>
      <c r="M149" s="39">
        <v>0</v>
      </c>
      <c r="Z149"/>
    </row>
    <row r="150" spans="3:26" x14ac:dyDescent="0.3">
      <c r="C150" s="24">
        <v>44321</v>
      </c>
      <c r="D150" s="2" t="s">
        <v>380</v>
      </c>
      <c r="E150" s="2" t="s">
        <v>381</v>
      </c>
      <c r="F150" s="2" t="s">
        <v>36</v>
      </c>
      <c r="G150" s="2"/>
      <c r="H150" s="38" t="s">
        <v>1281</v>
      </c>
      <c r="I150" s="38" t="s">
        <v>133</v>
      </c>
      <c r="J150" s="39">
        <v>0</v>
      </c>
      <c r="K150" s="39">
        <v>8</v>
      </c>
      <c r="L150" s="9">
        <v>-8</v>
      </c>
      <c r="M150" s="39">
        <v>0</v>
      </c>
      <c r="Z150"/>
    </row>
    <row r="151" spans="3:26" x14ac:dyDescent="0.3">
      <c r="C151" s="24">
        <v>44322</v>
      </c>
      <c r="D151" s="2" t="s">
        <v>382</v>
      </c>
      <c r="E151" s="2" t="s">
        <v>383</v>
      </c>
      <c r="F151" s="2" t="s">
        <v>37</v>
      </c>
      <c r="G151" s="2"/>
      <c r="H151" s="38" t="s">
        <v>1281</v>
      </c>
      <c r="I151" s="38" t="s">
        <v>225</v>
      </c>
      <c r="J151" s="39">
        <v>1</v>
      </c>
      <c r="K151" s="39">
        <v>31.499999999999996</v>
      </c>
      <c r="L151" s="9">
        <v>-30.499999999999996</v>
      </c>
      <c r="M151" s="39">
        <v>0</v>
      </c>
      <c r="Z151"/>
    </row>
    <row r="152" spans="3:26" x14ac:dyDescent="0.3">
      <c r="C152" s="24">
        <v>44326</v>
      </c>
      <c r="D152" s="2" t="s">
        <v>384</v>
      </c>
      <c r="E152" s="2" t="s">
        <v>385</v>
      </c>
      <c r="F152" s="2" t="s">
        <v>36</v>
      </c>
      <c r="G152" s="2"/>
      <c r="H152" s="38" t="s">
        <v>1281</v>
      </c>
      <c r="I152" s="38" t="s">
        <v>225</v>
      </c>
      <c r="J152" s="39">
        <v>0</v>
      </c>
      <c r="K152" s="39">
        <v>2.5</v>
      </c>
      <c r="L152" s="9">
        <v>-2.5</v>
      </c>
      <c r="M152" s="39">
        <v>0</v>
      </c>
      <c r="Z152"/>
    </row>
    <row r="153" spans="3:26" x14ac:dyDescent="0.3">
      <c r="C153" s="24">
        <v>44327</v>
      </c>
      <c r="D153" s="2" t="s">
        <v>386</v>
      </c>
      <c r="E153" s="2" t="s">
        <v>387</v>
      </c>
      <c r="F153" s="2" t="s">
        <v>37</v>
      </c>
      <c r="G153" s="2"/>
      <c r="H153" s="38" t="s">
        <v>1281</v>
      </c>
      <c r="I153" s="38" t="s">
        <v>101</v>
      </c>
      <c r="J153" s="39">
        <v>6</v>
      </c>
      <c r="K153" s="39">
        <v>8</v>
      </c>
      <c r="L153" s="9">
        <v>-1.9999999999999993</v>
      </c>
      <c r="M153" s="39">
        <v>0</v>
      </c>
      <c r="Z153"/>
    </row>
    <row r="154" spans="3:26" x14ac:dyDescent="0.3">
      <c r="C154" s="24">
        <v>44327</v>
      </c>
      <c r="D154" s="2" t="s">
        <v>388</v>
      </c>
      <c r="E154" s="2" t="s">
        <v>389</v>
      </c>
      <c r="F154" s="2" t="s">
        <v>36</v>
      </c>
      <c r="G154" s="2"/>
      <c r="H154" s="38" t="s">
        <v>1281</v>
      </c>
      <c r="I154" s="38" t="s">
        <v>101</v>
      </c>
      <c r="J154" s="39">
        <v>20</v>
      </c>
      <c r="K154" s="39">
        <v>67.5</v>
      </c>
      <c r="L154" s="9">
        <v>-47.499999999999993</v>
      </c>
      <c r="M154" s="39">
        <v>0</v>
      </c>
      <c r="Z154"/>
    </row>
    <row r="155" spans="3:26" x14ac:dyDescent="0.3">
      <c r="C155" s="24">
        <v>44327</v>
      </c>
      <c r="D155" s="2" t="s">
        <v>390</v>
      </c>
      <c r="E155" s="2" t="s">
        <v>391</v>
      </c>
      <c r="F155" s="2" t="s">
        <v>37</v>
      </c>
      <c r="G155" s="2"/>
      <c r="H155" s="38" t="s">
        <v>1281</v>
      </c>
      <c r="I155" s="38" t="s">
        <v>107</v>
      </c>
      <c r="J155" s="39">
        <v>2</v>
      </c>
      <c r="K155" s="39">
        <v>31.000000000000004</v>
      </c>
      <c r="L155" s="9">
        <v>-29</v>
      </c>
      <c r="M155" s="39">
        <v>0</v>
      </c>
      <c r="Z155"/>
    </row>
    <row r="156" spans="3:26" x14ac:dyDescent="0.3">
      <c r="C156" s="24">
        <v>44327</v>
      </c>
      <c r="D156" s="2" t="s">
        <v>392</v>
      </c>
      <c r="E156" s="2" t="s">
        <v>393</v>
      </c>
      <c r="F156" s="2" t="s">
        <v>36</v>
      </c>
      <c r="G156" s="2"/>
      <c r="H156" s="38" t="s">
        <v>1281</v>
      </c>
      <c r="I156" s="38" t="s">
        <v>101</v>
      </c>
      <c r="J156" s="39">
        <v>0</v>
      </c>
      <c r="K156" s="39">
        <v>12.499999999999998</v>
      </c>
      <c r="L156" s="9">
        <v>-12.499999999999998</v>
      </c>
      <c r="M156" s="39">
        <v>0</v>
      </c>
      <c r="Z156"/>
    </row>
    <row r="157" spans="3:26" x14ac:dyDescent="0.3">
      <c r="C157" s="24">
        <v>44327</v>
      </c>
      <c r="D157" s="2" t="s">
        <v>394</v>
      </c>
      <c r="E157" s="2" t="s">
        <v>395</v>
      </c>
      <c r="F157" s="2" t="s">
        <v>36</v>
      </c>
      <c r="G157" s="2"/>
      <c r="H157" s="38" t="s">
        <v>1282</v>
      </c>
      <c r="I157" s="38" t="s">
        <v>152</v>
      </c>
      <c r="J157" s="39">
        <v>0</v>
      </c>
      <c r="K157" s="39">
        <v>60.500000000000014</v>
      </c>
      <c r="L157" s="9">
        <v>-60.500000000000014</v>
      </c>
      <c r="M157" s="39">
        <v>0</v>
      </c>
      <c r="Z157"/>
    </row>
    <row r="158" spans="3:26" x14ac:dyDescent="0.3">
      <c r="C158" s="24">
        <v>44327</v>
      </c>
      <c r="D158" s="2" t="s">
        <v>396</v>
      </c>
      <c r="E158" s="2" t="s">
        <v>397</v>
      </c>
      <c r="F158" s="2" t="s">
        <v>36</v>
      </c>
      <c r="G158" s="2"/>
      <c r="H158" s="38"/>
      <c r="I158" s="38" t="s">
        <v>398</v>
      </c>
      <c r="J158" s="39">
        <v>0</v>
      </c>
      <c r="K158" s="39">
        <v>14.499999999999998</v>
      </c>
      <c r="L158" s="9">
        <v>-14.499999999999998</v>
      </c>
      <c r="M158" s="39">
        <v>0</v>
      </c>
      <c r="Z158"/>
    </row>
    <row r="159" spans="3:26" x14ac:dyDescent="0.3">
      <c r="C159" s="24">
        <v>44328</v>
      </c>
      <c r="D159" s="2" t="s">
        <v>399</v>
      </c>
      <c r="E159" s="2" t="s">
        <v>400</v>
      </c>
      <c r="F159" s="2" t="s">
        <v>36</v>
      </c>
      <c r="G159" s="2"/>
      <c r="H159" s="38" t="s">
        <v>1281</v>
      </c>
      <c r="I159" s="38" t="s">
        <v>133</v>
      </c>
      <c r="J159" s="39">
        <v>0</v>
      </c>
      <c r="K159" s="39">
        <v>30.5</v>
      </c>
      <c r="L159" s="9">
        <v>-30.5</v>
      </c>
      <c r="M159" s="39">
        <v>0</v>
      </c>
      <c r="Z159"/>
    </row>
    <row r="160" spans="3:26" x14ac:dyDescent="0.3">
      <c r="C160" s="24">
        <v>44328</v>
      </c>
      <c r="D160" s="2" t="s">
        <v>401</v>
      </c>
      <c r="E160" s="2" t="s">
        <v>402</v>
      </c>
      <c r="F160" s="2" t="s">
        <v>36</v>
      </c>
      <c r="G160" s="2"/>
      <c r="H160" s="38" t="s">
        <v>1281</v>
      </c>
      <c r="I160" s="38" t="s">
        <v>133</v>
      </c>
      <c r="J160" s="39">
        <v>0</v>
      </c>
      <c r="K160" s="39">
        <v>9.0000000000000018</v>
      </c>
      <c r="L160" s="9">
        <v>-9.0000000000000018</v>
      </c>
      <c r="M160" s="39">
        <v>0</v>
      </c>
      <c r="Z160"/>
    </row>
    <row r="161" spans="3:26" x14ac:dyDescent="0.3">
      <c r="C161" s="24">
        <v>44333</v>
      </c>
      <c r="D161" s="2" t="s">
        <v>403</v>
      </c>
      <c r="E161" s="2" t="s">
        <v>404</v>
      </c>
      <c r="F161" s="2" t="s">
        <v>36</v>
      </c>
      <c r="G161" s="2"/>
      <c r="H161" s="38" t="s">
        <v>1283</v>
      </c>
      <c r="I161" s="38" t="s">
        <v>405</v>
      </c>
      <c r="J161" s="39">
        <v>2</v>
      </c>
      <c r="K161" s="39">
        <v>2.5</v>
      </c>
      <c r="L161" s="9">
        <v>-0.49999999999999989</v>
      </c>
      <c r="M161" s="39">
        <v>0</v>
      </c>
      <c r="Z161"/>
    </row>
    <row r="162" spans="3:26" x14ac:dyDescent="0.3">
      <c r="C162" s="24">
        <v>44334</v>
      </c>
      <c r="D162" s="2" t="s">
        <v>406</v>
      </c>
      <c r="E162" s="2" t="s">
        <v>407</v>
      </c>
      <c r="F162" s="2" t="s">
        <v>36</v>
      </c>
      <c r="G162" s="2"/>
      <c r="H162" s="38" t="s">
        <v>1282</v>
      </c>
      <c r="I162" s="38" t="s">
        <v>256</v>
      </c>
      <c r="J162" s="39">
        <v>86</v>
      </c>
      <c r="K162" s="39">
        <v>183.50000000000003</v>
      </c>
      <c r="L162" s="9">
        <v>-97.499999999999986</v>
      </c>
      <c r="M162" s="39">
        <v>0</v>
      </c>
      <c r="Z162"/>
    </row>
    <row r="163" spans="3:26" x14ac:dyDescent="0.3">
      <c r="C163" s="24">
        <v>44336</v>
      </c>
      <c r="D163" s="2" t="s">
        <v>408</v>
      </c>
      <c r="E163" s="2" t="s">
        <v>409</v>
      </c>
      <c r="F163" s="2" t="s">
        <v>36</v>
      </c>
      <c r="G163" s="2"/>
      <c r="H163" s="38" t="s">
        <v>1281</v>
      </c>
      <c r="I163" s="38" t="s">
        <v>95</v>
      </c>
      <c r="J163" s="39">
        <v>0</v>
      </c>
      <c r="K163" s="39">
        <v>4</v>
      </c>
      <c r="L163" s="9">
        <v>-4</v>
      </c>
      <c r="M163" s="39">
        <v>0</v>
      </c>
      <c r="Z163"/>
    </row>
    <row r="164" spans="3:26" x14ac:dyDescent="0.3">
      <c r="C164" s="24">
        <v>44341</v>
      </c>
      <c r="D164" s="2" t="s">
        <v>410</v>
      </c>
      <c r="E164" s="2" t="s">
        <v>411</v>
      </c>
      <c r="F164" s="2" t="s">
        <v>36</v>
      </c>
      <c r="G164" s="2"/>
      <c r="H164" s="38" t="s">
        <v>1281</v>
      </c>
      <c r="I164" s="38" t="s">
        <v>225</v>
      </c>
      <c r="J164" s="39">
        <v>2</v>
      </c>
      <c r="K164" s="39">
        <v>9</v>
      </c>
      <c r="L164" s="9">
        <v>-7</v>
      </c>
      <c r="M164" s="39">
        <v>0</v>
      </c>
      <c r="Z164"/>
    </row>
    <row r="165" spans="3:26" x14ac:dyDescent="0.3">
      <c r="C165" s="24">
        <v>44341</v>
      </c>
      <c r="D165" s="2" t="s">
        <v>412</v>
      </c>
      <c r="E165" s="2" t="s">
        <v>413</v>
      </c>
      <c r="F165" s="2" t="s">
        <v>37</v>
      </c>
      <c r="G165" s="2"/>
      <c r="H165" s="38" t="s">
        <v>1281</v>
      </c>
      <c r="I165" s="38" t="s">
        <v>225</v>
      </c>
      <c r="J165" s="39">
        <v>2.5</v>
      </c>
      <c r="K165" s="39">
        <v>5.5000000000000009</v>
      </c>
      <c r="L165" s="9">
        <v>-3.0000000000000004</v>
      </c>
      <c r="M165" s="39">
        <v>0</v>
      </c>
      <c r="Z165"/>
    </row>
    <row r="166" spans="3:26" x14ac:dyDescent="0.3">
      <c r="C166" s="24">
        <v>44341</v>
      </c>
      <c r="D166" s="2" t="s">
        <v>414</v>
      </c>
      <c r="E166" s="2" t="s">
        <v>415</v>
      </c>
      <c r="F166" s="2" t="s">
        <v>36</v>
      </c>
      <c r="G166" s="2"/>
      <c r="H166" s="38" t="s">
        <v>1281</v>
      </c>
      <c r="I166" s="38" t="s">
        <v>101</v>
      </c>
      <c r="J166" s="39">
        <v>4</v>
      </c>
      <c r="K166" s="39">
        <v>6</v>
      </c>
      <c r="L166" s="9">
        <v>-2</v>
      </c>
      <c r="M166" s="39">
        <v>0</v>
      </c>
      <c r="Z166"/>
    </row>
    <row r="167" spans="3:26" x14ac:dyDescent="0.3">
      <c r="C167" s="24">
        <v>44341</v>
      </c>
      <c r="D167" s="2" t="s">
        <v>416</v>
      </c>
      <c r="E167" s="2" t="s">
        <v>417</v>
      </c>
      <c r="F167" s="2" t="s">
        <v>37</v>
      </c>
      <c r="G167" s="2"/>
      <c r="H167" s="38" t="s">
        <v>1281</v>
      </c>
      <c r="I167" s="38" t="s">
        <v>136</v>
      </c>
      <c r="J167" s="39">
        <v>66</v>
      </c>
      <c r="K167" s="39">
        <v>2.5</v>
      </c>
      <c r="L167" s="9">
        <v>63.499999999999993</v>
      </c>
      <c r="M167" s="39">
        <v>0</v>
      </c>
      <c r="Z167"/>
    </row>
    <row r="168" spans="3:26" x14ac:dyDescent="0.3">
      <c r="C168" s="24">
        <v>44341</v>
      </c>
      <c r="D168" s="2" t="s">
        <v>418</v>
      </c>
      <c r="E168" s="2" t="s">
        <v>419</v>
      </c>
      <c r="F168" s="2" t="s">
        <v>36</v>
      </c>
      <c r="G168" s="2"/>
      <c r="H168" s="38" t="s">
        <v>1281</v>
      </c>
      <c r="I168" s="38" t="s">
        <v>104</v>
      </c>
      <c r="J168" s="39">
        <v>0</v>
      </c>
      <c r="K168" s="39">
        <v>5.5</v>
      </c>
      <c r="L168" s="9">
        <v>-5.5</v>
      </c>
      <c r="M168" s="39">
        <v>0</v>
      </c>
      <c r="Z168"/>
    </row>
    <row r="169" spans="3:26" x14ac:dyDescent="0.3">
      <c r="C169" s="24">
        <v>44343</v>
      </c>
      <c r="D169" s="2" t="s">
        <v>420</v>
      </c>
      <c r="E169" s="2" t="s">
        <v>421</v>
      </c>
      <c r="F169" s="2" t="s">
        <v>37</v>
      </c>
      <c r="G169" s="2"/>
      <c r="H169" s="38" t="s">
        <v>1281</v>
      </c>
      <c r="I169" s="38" t="s">
        <v>422</v>
      </c>
      <c r="J169" s="39">
        <v>150</v>
      </c>
      <c r="K169" s="39">
        <v>76.5</v>
      </c>
      <c r="L169" s="9">
        <v>73.500000000000043</v>
      </c>
      <c r="M169" s="39">
        <v>0</v>
      </c>
      <c r="Z169"/>
    </row>
    <row r="170" spans="3:26" x14ac:dyDescent="0.3">
      <c r="C170" s="24">
        <v>44343</v>
      </c>
      <c r="D170" s="2" t="s">
        <v>423</v>
      </c>
      <c r="E170" s="2" t="s">
        <v>424</v>
      </c>
      <c r="F170" s="2" t="s">
        <v>37</v>
      </c>
      <c r="G170" s="2"/>
      <c r="H170" s="38" t="s">
        <v>1283</v>
      </c>
      <c r="I170" s="38" t="s">
        <v>425</v>
      </c>
      <c r="J170" s="39">
        <v>3.2</v>
      </c>
      <c r="K170" s="39">
        <v>6.5000000000000018</v>
      </c>
      <c r="L170" s="9">
        <v>-3.3000000000000007</v>
      </c>
      <c r="M170" s="39">
        <v>0</v>
      </c>
      <c r="Z170"/>
    </row>
    <row r="171" spans="3:26" x14ac:dyDescent="0.3">
      <c r="C171" s="24">
        <v>44343</v>
      </c>
      <c r="D171" s="2" t="s">
        <v>426</v>
      </c>
      <c r="E171" s="2" t="s">
        <v>427</v>
      </c>
      <c r="F171" s="2" t="s">
        <v>36</v>
      </c>
      <c r="G171" s="2"/>
      <c r="H171" s="38" t="s">
        <v>1281</v>
      </c>
      <c r="I171" s="38" t="s">
        <v>133</v>
      </c>
      <c r="J171" s="39">
        <v>0</v>
      </c>
      <c r="K171" s="39">
        <v>81.5</v>
      </c>
      <c r="L171" s="9">
        <v>-81.5</v>
      </c>
      <c r="M171" s="39">
        <v>0</v>
      </c>
      <c r="Z171"/>
    </row>
    <row r="172" spans="3:26" x14ac:dyDescent="0.3">
      <c r="C172" s="24">
        <v>44343</v>
      </c>
      <c r="D172" s="2" t="s">
        <v>428</v>
      </c>
      <c r="E172" s="2" t="s">
        <v>429</v>
      </c>
      <c r="F172" s="2" t="s">
        <v>36</v>
      </c>
      <c r="G172" s="2"/>
      <c r="H172" s="38" t="s">
        <v>1281</v>
      </c>
      <c r="I172" s="38" t="s">
        <v>133</v>
      </c>
      <c r="J172" s="39">
        <v>55</v>
      </c>
      <c r="K172" s="39">
        <v>109.5</v>
      </c>
      <c r="L172" s="9">
        <v>-54.5</v>
      </c>
      <c r="M172" s="39">
        <v>0</v>
      </c>
      <c r="Z172"/>
    </row>
    <row r="173" spans="3:26" x14ac:dyDescent="0.3">
      <c r="C173" s="24">
        <v>44343</v>
      </c>
      <c r="D173" s="2" t="s">
        <v>430</v>
      </c>
      <c r="E173" s="2" t="s">
        <v>431</v>
      </c>
      <c r="F173" s="2" t="s">
        <v>37</v>
      </c>
      <c r="G173" s="2"/>
      <c r="H173" s="38" t="s">
        <v>1281</v>
      </c>
      <c r="I173" s="38" t="s">
        <v>133</v>
      </c>
      <c r="J173" s="39">
        <v>3</v>
      </c>
      <c r="K173" s="39">
        <v>7</v>
      </c>
      <c r="L173" s="9">
        <v>-3.9999999999999996</v>
      </c>
      <c r="M173" s="39">
        <v>0</v>
      </c>
      <c r="Z173"/>
    </row>
    <row r="174" spans="3:26" x14ac:dyDescent="0.3">
      <c r="C174" s="24">
        <v>44343</v>
      </c>
      <c r="D174" s="2" t="s">
        <v>432</v>
      </c>
      <c r="E174" s="2" t="s">
        <v>433</v>
      </c>
      <c r="F174" s="2" t="s">
        <v>36</v>
      </c>
      <c r="G174" s="2"/>
      <c r="H174" s="38" t="s">
        <v>1281</v>
      </c>
      <c r="I174" s="38" t="s">
        <v>133</v>
      </c>
      <c r="J174" s="39">
        <v>0</v>
      </c>
      <c r="K174" s="39">
        <v>6</v>
      </c>
      <c r="L174" s="9">
        <v>-6</v>
      </c>
      <c r="M174" s="39">
        <v>0</v>
      </c>
      <c r="Z174"/>
    </row>
    <row r="175" spans="3:26" x14ac:dyDescent="0.3">
      <c r="C175" s="24">
        <v>44347</v>
      </c>
      <c r="D175" s="2" t="s">
        <v>434</v>
      </c>
      <c r="E175" s="2" t="s">
        <v>435</v>
      </c>
      <c r="F175" s="2" t="s">
        <v>36</v>
      </c>
      <c r="G175" s="2"/>
      <c r="H175" s="38" t="s">
        <v>1281</v>
      </c>
      <c r="I175" s="38" t="s">
        <v>436</v>
      </c>
      <c r="J175" s="39">
        <v>9</v>
      </c>
      <c r="K175" s="39">
        <v>24.999999999999996</v>
      </c>
      <c r="L175" s="9">
        <v>-16</v>
      </c>
      <c r="M175" s="39">
        <v>0</v>
      </c>
      <c r="Z175"/>
    </row>
    <row r="176" spans="3:26" x14ac:dyDescent="0.3">
      <c r="C176" s="24">
        <v>44347</v>
      </c>
      <c r="D176" s="2" t="s">
        <v>437</v>
      </c>
      <c r="E176" s="2" t="s">
        <v>438</v>
      </c>
      <c r="F176" s="2" t="s">
        <v>37</v>
      </c>
      <c r="G176" s="2"/>
      <c r="H176" s="38" t="s">
        <v>1283</v>
      </c>
      <c r="I176" s="38" t="s">
        <v>439</v>
      </c>
      <c r="J176" s="39">
        <v>173.5</v>
      </c>
      <c r="K176" s="39">
        <v>724.99999999999943</v>
      </c>
      <c r="L176" s="9">
        <v>-551.49999999999977</v>
      </c>
      <c r="M176" s="39">
        <v>0</v>
      </c>
      <c r="Z176"/>
    </row>
    <row r="177" spans="3:26" x14ac:dyDescent="0.3">
      <c r="C177" s="24">
        <v>44347</v>
      </c>
      <c r="D177" s="2" t="s">
        <v>440</v>
      </c>
      <c r="E177" s="2" t="s">
        <v>441</v>
      </c>
      <c r="F177" s="2" t="s">
        <v>36</v>
      </c>
      <c r="G177" s="2"/>
      <c r="H177" s="38" t="s">
        <v>1281</v>
      </c>
      <c r="I177" s="38" t="s">
        <v>104</v>
      </c>
      <c r="J177" s="39">
        <v>5</v>
      </c>
      <c r="K177" s="39">
        <v>11</v>
      </c>
      <c r="L177" s="9">
        <v>-6</v>
      </c>
      <c r="M177" s="39">
        <v>0</v>
      </c>
      <c r="Z177"/>
    </row>
    <row r="178" spans="3:26" x14ac:dyDescent="0.3">
      <c r="C178" s="24">
        <v>44348</v>
      </c>
      <c r="D178" s="2" t="s">
        <v>442</v>
      </c>
      <c r="E178" s="2" t="s">
        <v>443</v>
      </c>
      <c r="F178" s="2" t="s">
        <v>36</v>
      </c>
      <c r="G178" s="2"/>
      <c r="H178" s="38" t="s">
        <v>1283</v>
      </c>
      <c r="I178" s="38" t="s">
        <v>425</v>
      </c>
      <c r="J178" s="39">
        <v>0</v>
      </c>
      <c r="K178" s="39">
        <v>3</v>
      </c>
      <c r="L178" s="9">
        <v>-3</v>
      </c>
      <c r="M178" s="39">
        <v>0</v>
      </c>
      <c r="Z178"/>
    </row>
    <row r="179" spans="3:26" x14ac:dyDescent="0.3">
      <c r="C179" s="24">
        <v>44348</v>
      </c>
      <c r="D179" s="2" t="s">
        <v>444</v>
      </c>
      <c r="E179" s="2" t="s">
        <v>445</v>
      </c>
      <c r="F179" s="2" t="s">
        <v>37</v>
      </c>
      <c r="G179" s="2"/>
      <c r="H179" s="38" t="s">
        <v>1282</v>
      </c>
      <c r="I179" s="38" t="s">
        <v>256</v>
      </c>
      <c r="J179" s="39">
        <v>0</v>
      </c>
      <c r="K179" s="39">
        <v>11.499999999999998</v>
      </c>
      <c r="L179" s="9">
        <v>-11.499999999999998</v>
      </c>
      <c r="M179" s="39">
        <v>0</v>
      </c>
      <c r="Z179"/>
    </row>
    <row r="180" spans="3:26" x14ac:dyDescent="0.3">
      <c r="C180" s="24">
        <v>44348</v>
      </c>
      <c r="D180" s="2" t="s">
        <v>446</v>
      </c>
      <c r="E180" s="2" t="s">
        <v>447</v>
      </c>
      <c r="F180" s="2" t="s">
        <v>37</v>
      </c>
      <c r="G180" s="2"/>
      <c r="H180" s="38" t="s">
        <v>1282</v>
      </c>
      <c r="I180" s="38" t="s">
        <v>256</v>
      </c>
      <c r="J180" s="39">
        <v>0</v>
      </c>
      <c r="K180" s="39">
        <v>7.4999999999999982</v>
      </c>
      <c r="L180" s="9">
        <v>-7.4999999999999982</v>
      </c>
      <c r="M180" s="39">
        <v>0</v>
      </c>
      <c r="Z180"/>
    </row>
    <row r="181" spans="3:26" x14ac:dyDescent="0.3">
      <c r="C181" s="24">
        <v>44348</v>
      </c>
      <c r="D181" s="2" t="s">
        <v>448</v>
      </c>
      <c r="E181" s="2" t="s">
        <v>449</v>
      </c>
      <c r="F181" s="2" t="s">
        <v>37</v>
      </c>
      <c r="G181" s="2"/>
      <c r="H181" s="38" t="s">
        <v>1282</v>
      </c>
      <c r="I181" s="38" t="s">
        <v>256</v>
      </c>
      <c r="J181" s="39">
        <v>0</v>
      </c>
      <c r="K181" s="39">
        <v>18.5</v>
      </c>
      <c r="L181" s="9">
        <v>-18.5</v>
      </c>
      <c r="M181" s="39">
        <v>0</v>
      </c>
      <c r="Z181"/>
    </row>
    <row r="182" spans="3:26" x14ac:dyDescent="0.3">
      <c r="C182" s="24">
        <v>44348</v>
      </c>
      <c r="D182" s="2" t="s">
        <v>450</v>
      </c>
      <c r="E182" s="2" t="s">
        <v>451</v>
      </c>
      <c r="F182" s="2" t="s">
        <v>37</v>
      </c>
      <c r="G182" s="2"/>
      <c r="H182" s="38" t="s">
        <v>1282</v>
      </c>
      <c r="I182" s="38" t="s">
        <v>256</v>
      </c>
      <c r="J182" s="39">
        <v>0</v>
      </c>
      <c r="K182" s="39">
        <v>15.499999999999998</v>
      </c>
      <c r="L182" s="9">
        <v>-15.499999999999998</v>
      </c>
      <c r="M182" s="39">
        <v>0</v>
      </c>
      <c r="Z182"/>
    </row>
    <row r="183" spans="3:26" x14ac:dyDescent="0.3">
      <c r="C183" s="24">
        <v>44350</v>
      </c>
      <c r="D183" s="2" t="s">
        <v>452</v>
      </c>
      <c r="E183" s="2" t="s">
        <v>453</v>
      </c>
      <c r="F183" s="2" t="s">
        <v>36</v>
      </c>
      <c r="G183" s="2"/>
      <c r="H183" s="38" t="s">
        <v>1281</v>
      </c>
      <c r="I183" s="38" t="s">
        <v>225</v>
      </c>
      <c r="J183" s="39">
        <v>5</v>
      </c>
      <c r="K183" s="39">
        <v>13</v>
      </c>
      <c r="L183" s="9">
        <v>-8</v>
      </c>
      <c r="M183" s="39">
        <v>0</v>
      </c>
      <c r="Z183"/>
    </row>
    <row r="184" spans="3:26" x14ac:dyDescent="0.3">
      <c r="C184" s="24">
        <v>44350</v>
      </c>
      <c r="D184" s="2" t="s">
        <v>454</v>
      </c>
      <c r="E184" s="2" t="s">
        <v>455</v>
      </c>
      <c r="F184" s="2" t="s">
        <v>36</v>
      </c>
      <c r="G184" s="2"/>
      <c r="H184" s="38" t="s">
        <v>1281</v>
      </c>
      <c r="I184" s="38" t="s">
        <v>104</v>
      </c>
      <c r="J184" s="39">
        <v>125</v>
      </c>
      <c r="K184" s="39">
        <v>41.5</v>
      </c>
      <c r="L184" s="9">
        <v>83.500000000000085</v>
      </c>
      <c r="M184" s="39">
        <v>0</v>
      </c>
      <c r="Z184"/>
    </row>
    <row r="185" spans="3:26" x14ac:dyDescent="0.3">
      <c r="C185" s="24">
        <v>44354</v>
      </c>
      <c r="D185" s="2" t="s">
        <v>456</v>
      </c>
      <c r="E185" s="2" t="s">
        <v>457</v>
      </c>
      <c r="F185" s="2" t="s">
        <v>36</v>
      </c>
      <c r="G185" s="2"/>
      <c r="H185" s="38" t="s">
        <v>1282</v>
      </c>
      <c r="I185" s="38" t="s">
        <v>278</v>
      </c>
      <c r="J185" s="39">
        <v>0.5</v>
      </c>
      <c r="K185" s="39">
        <v>16</v>
      </c>
      <c r="L185" s="9">
        <v>-15.5</v>
      </c>
      <c r="M185" s="39">
        <v>0</v>
      </c>
      <c r="Z185"/>
    </row>
    <row r="186" spans="3:26" x14ac:dyDescent="0.3">
      <c r="C186" s="24">
        <v>44354</v>
      </c>
      <c r="D186" s="2" t="s">
        <v>458</v>
      </c>
      <c r="E186" s="2" t="s">
        <v>459</v>
      </c>
      <c r="F186" s="2" t="s">
        <v>37</v>
      </c>
      <c r="G186" s="2"/>
      <c r="H186" s="38" t="s">
        <v>1281</v>
      </c>
      <c r="I186" s="38" t="s">
        <v>265</v>
      </c>
      <c r="J186" s="39">
        <v>4</v>
      </c>
      <c r="K186" s="39">
        <v>13.500000000000004</v>
      </c>
      <c r="L186" s="9">
        <v>-9.5</v>
      </c>
      <c r="M186" s="39">
        <v>0</v>
      </c>
      <c r="Z186"/>
    </row>
    <row r="187" spans="3:26" x14ac:dyDescent="0.3">
      <c r="C187" s="24">
        <v>44354</v>
      </c>
      <c r="D187" s="2" t="s">
        <v>460</v>
      </c>
      <c r="E187" s="2" t="s">
        <v>461</v>
      </c>
      <c r="F187" s="2" t="s">
        <v>36</v>
      </c>
      <c r="G187" s="2"/>
      <c r="H187" s="38" t="s">
        <v>1281</v>
      </c>
      <c r="I187" s="38" t="s">
        <v>104</v>
      </c>
      <c r="J187" s="39">
        <v>8</v>
      </c>
      <c r="K187" s="39">
        <v>20.499999999999996</v>
      </c>
      <c r="L187" s="9">
        <v>-12.5</v>
      </c>
      <c r="M187" s="39">
        <v>0</v>
      </c>
      <c r="Z187"/>
    </row>
    <row r="188" spans="3:26" x14ac:dyDescent="0.3">
      <c r="C188" s="24">
        <v>44354</v>
      </c>
      <c r="D188" s="2" t="s">
        <v>462</v>
      </c>
      <c r="E188" s="2" t="s">
        <v>463</v>
      </c>
      <c r="F188" s="2" t="s">
        <v>37</v>
      </c>
      <c r="G188" s="2"/>
      <c r="H188" s="38" t="s">
        <v>1282</v>
      </c>
      <c r="I188" s="38" t="s">
        <v>256</v>
      </c>
      <c r="J188" s="39">
        <v>0</v>
      </c>
      <c r="K188" s="39">
        <v>12</v>
      </c>
      <c r="L188" s="9">
        <v>-12</v>
      </c>
      <c r="M188" s="39">
        <v>0</v>
      </c>
      <c r="Z188"/>
    </row>
    <row r="189" spans="3:26" x14ac:dyDescent="0.3">
      <c r="C189" s="24">
        <v>44355</v>
      </c>
      <c r="D189" s="2" t="s">
        <v>464</v>
      </c>
      <c r="E189" s="2" t="s">
        <v>465</v>
      </c>
      <c r="F189" s="2" t="s">
        <v>36</v>
      </c>
      <c r="G189" s="2"/>
      <c r="H189" s="38" t="s">
        <v>1281</v>
      </c>
      <c r="I189" s="38" t="s">
        <v>101</v>
      </c>
      <c r="J189" s="39">
        <v>18.5</v>
      </c>
      <c r="K189" s="39">
        <v>43.500000000000014</v>
      </c>
      <c r="L189" s="9">
        <v>-25.000000000000004</v>
      </c>
      <c r="M189" s="39">
        <v>0</v>
      </c>
      <c r="Z189"/>
    </row>
    <row r="190" spans="3:26" x14ac:dyDescent="0.3">
      <c r="C190" s="24">
        <v>44355</v>
      </c>
      <c r="D190" s="2" t="s">
        <v>466</v>
      </c>
      <c r="E190" s="2" t="s">
        <v>467</v>
      </c>
      <c r="F190" s="2" t="s">
        <v>36</v>
      </c>
      <c r="G190" s="2"/>
      <c r="H190" s="38" t="s">
        <v>1281</v>
      </c>
      <c r="I190" s="38" t="s">
        <v>107</v>
      </c>
      <c r="J190" s="39">
        <v>0</v>
      </c>
      <c r="K190" s="39">
        <v>19.000000000000004</v>
      </c>
      <c r="L190" s="9">
        <v>-19.000000000000004</v>
      </c>
      <c r="M190" s="39">
        <v>0</v>
      </c>
      <c r="Z190"/>
    </row>
    <row r="191" spans="3:26" x14ac:dyDescent="0.3">
      <c r="C191" s="24">
        <v>44356</v>
      </c>
      <c r="D191" s="2" t="s">
        <v>468</v>
      </c>
      <c r="E191" s="2" t="s">
        <v>469</v>
      </c>
      <c r="F191" s="2" t="s">
        <v>36</v>
      </c>
      <c r="G191" s="2"/>
      <c r="H191" s="38" t="s">
        <v>1281</v>
      </c>
      <c r="I191" s="38" t="s">
        <v>225</v>
      </c>
      <c r="J191" s="39">
        <v>0</v>
      </c>
      <c r="K191" s="39">
        <v>8</v>
      </c>
      <c r="L191" s="9">
        <v>-8</v>
      </c>
      <c r="M191" s="39">
        <v>0</v>
      </c>
      <c r="Z191"/>
    </row>
    <row r="192" spans="3:26" x14ac:dyDescent="0.3">
      <c r="C192" s="24">
        <v>44361</v>
      </c>
      <c r="D192" s="2" t="s">
        <v>470</v>
      </c>
      <c r="E192" s="2" t="s">
        <v>471</v>
      </c>
      <c r="F192" s="2" t="s">
        <v>37</v>
      </c>
      <c r="G192" s="2"/>
      <c r="H192" s="38" t="s">
        <v>1283</v>
      </c>
      <c r="I192" s="38" t="s">
        <v>472</v>
      </c>
      <c r="J192" s="39">
        <v>113</v>
      </c>
      <c r="K192" s="39">
        <v>245.99999999999997</v>
      </c>
      <c r="L192" s="9">
        <v>-132.99999999999991</v>
      </c>
      <c r="M192" s="39">
        <v>0</v>
      </c>
      <c r="Z192"/>
    </row>
    <row r="193" spans="3:26" x14ac:dyDescent="0.3">
      <c r="C193" s="24">
        <v>44361</v>
      </c>
      <c r="D193" s="2" t="s">
        <v>473</v>
      </c>
      <c r="E193" s="2" t="s">
        <v>474</v>
      </c>
      <c r="F193" s="2" t="s">
        <v>37</v>
      </c>
      <c r="G193" s="2"/>
      <c r="H193" s="38" t="s">
        <v>1281</v>
      </c>
      <c r="I193" s="38" t="s">
        <v>475</v>
      </c>
      <c r="J193" s="39">
        <v>28</v>
      </c>
      <c r="K193" s="39">
        <v>1.5000000000000002</v>
      </c>
      <c r="L193" s="9">
        <v>26.500000000000014</v>
      </c>
      <c r="M193" s="39">
        <v>0</v>
      </c>
      <c r="Z193"/>
    </row>
    <row r="194" spans="3:26" x14ac:dyDescent="0.3">
      <c r="C194" s="24">
        <v>44362</v>
      </c>
      <c r="D194" s="2" t="s">
        <v>476</v>
      </c>
      <c r="E194" s="2" t="s">
        <v>477</v>
      </c>
      <c r="F194" s="2" t="s">
        <v>37</v>
      </c>
      <c r="G194" s="2"/>
      <c r="H194" s="38" t="s">
        <v>1281</v>
      </c>
      <c r="I194" s="38" t="s">
        <v>478</v>
      </c>
      <c r="J194" s="39">
        <v>14</v>
      </c>
      <c r="K194" s="39">
        <v>44.000000000000028</v>
      </c>
      <c r="L194" s="9">
        <v>-29.999999999999986</v>
      </c>
      <c r="M194" s="39">
        <v>0</v>
      </c>
      <c r="Z194"/>
    </row>
    <row r="195" spans="3:26" x14ac:dyDescent="0.3">
      <c r="C195" s="24">
        <v>44362</v>
      </c>
      <c r="D195" s="2" t="s">
        <v>479</v>
      </c>
      <c r="E195" s="2" t="s">
        <v>480</v>
      </c>
      <c r="F195" s="2" t="s">
        <v>37</v>
      </c>
      <c r="G195" s="2"/>
      <c r="H195" s="38" t="s">
        <v>1283</v>
      </c>
      <c r="I195" s="38" t="s">
        <v>481</v>
      </c>
      <c r="J195" s="39">
        <v>119.015</v>
      </c>
      <c r="K195" s="39">
        <v>0</v>
      </c>
      <c r="L195" s="9">
        <v>119.015</v>
      </c>
      <c r="M195" s="39">
        <v>0</v>
      </c>
      <c r="Z195"/>
    </row>
    <row r="196" spans="3:26" x14ac:dyDescent="0.3">
      <c r="C196" s="24">
        <v>44362</v>
      </c>
      <c r="D196" s="2" t="s">
        <v>482</v>
      </c>
      <c r="E196" s="2" t="s">
        <v>483</v>
      </c>
      <c r="F196" s="2" t="s">
        <v>37</v>
      </c>
      <c r="G196" s="2"/>
      <c r="H196" s="38" t="s">
        <v>1282</v>
      </c>
      <c r="I196" s="38" t="s">
        <v>256</v>
      </c>
      <c r="J196" s="39">
        <v>0</v>
      </c>
      <c r="K196" s="39">
        <v>3.5</v>
      </c>
      <c r="L196" s="9">
        <v>-3.5</v>
      </c>
      <c r="M196" s="39">
        <v>0</v>
      </c>
      <c r="Z196"/>
    </row>
    <row r="197" spans="3:26" x14ac:dyDescent="0.3">
      <c r="C197" s="24">
        <v>44363</v>
      </c>
      <c r="D197" s="2" t="s">
        <v>484</v>
      </c>
      <c r="E197" s="2" t="s">
        <v>485</v>
      </c>
      <c r="F197" s="2" t="s">
        <v>36</v>
      </c>
      <c r="G197" s="2"/>
      <c r="H197" s="38" t="s">
        <v>1281</v>
      </c>
      <c r="I197" s="38" t="s">
        <v>107</v>
      </c>
      <c r="J197" s="39">
        <v>4</v>
      </c>
      <c r="K197" s="39">
        <v>8.5</v>
      </c>
      <c r="L197" s="9">
        <v>-4.5</v>
      </c>
      <c r="M197" s="39">
        <v>0</v>
      </c>
      <c r="Z197"/>
    </row>
    <row r="198" spans="3:26" x14ac:dyDescent="0.3">
      <c r="C198" s="24">
        <v>44364</v>
      </c>
      <c r="D198" s="2" t="s">
        <v>486</v>
      </c>
      <c r="E198" s="2" t="s">
        <v>487</v>
      </c>
      <c r="F198" s="2" t="s">
        <v>37</v>
      </c>
      <c r="G198" s="2"/>
      <c r="H198" s="38" t="s">
        <v>1282</v>
      </c>
      <c r="I198" s="38" t="s">
        <v>152</v>
      </c>
      <c r="J198" s="39">
        <v>28</v>
      </c>
      <c r="K198" s="39">
        <v>0</v>
      </c>
      <c r="L198" s="9">
        <v>28</v>
      </c>
      <c r="M198" s="39">
        <v>0</v>
      </c>
      <c r="Z198"/>
    </row>
    <row r="199" spans="3:26" x14ac:dyDescent="0.3">
      <c r="C199" s="24">
        <v>44364</v>
      </c>
      <c r="D199" s="2" t="s">
        <v>488</v>
      </c>
      <c r="E199" s="2" t="s">
        <v>489</v>
      </c>
      <c r="F199" s="2" t="s">
        <v>36</v>
      </c>
      <c r="G199" s="2"/>
      <c r="H199" s="38" t="s">
        <v>1282</v>
      </c>
      <c r="I199" s="38" t="s">
        <v>152</v>
      </c>
      <c r="J199" s="39">
        <v>5</v>
      </c>
      <c r="K199" s="39">
        <v>14.500000000000002</v>
      </c>
      <c r="L199" s="9">
        <v>-9.5000000000000018</v>
      </c>
      <c r="M199" s="39">
        <v>0</v>
      </c>
      <c r="Z199"/>
    </row>
    <row r="200" spans="3:26" x14ac:dyDescent="0.3">
      <c r="C200" s="24">
        <v>44364</v>
      </c>
      <c r="D200" s="2" t="s">
        <v>490</v>
      </c>
      <c r="E200" s="2" t="s">
        <v>491</v>
      </c>
      <c r="F200" s="2" t="s">
        <v>37</v>
      </c>
      <c r="G200" s="2"/>
      <c r="H200" s="38" t="s">
        <v>1281</v>
      </c>
      <c r="I200" s="38" t="s">
        <v>104</v>
      </c>
      <c r="J200" s="39">
        <v>125</v>
      </c>
      <c r="K200" s="39">
        <v>0</v>
      </c>
      <c r="L200" s="9">
        <v>125</v>
      </c>
      <c r="M200" s="39">
        <v>0</v>
      </c>
      <c r="Z200"/>
    </row>
    <row r="201" spans="3:26" x14ac:dyDescent="0.3">
      <c r="C201" s="24">
        <v>44369</v>
      </c>
      <c r="D201" s="2" t="s">
        <v>492</v>
      </c>
      <c r="E201" s="2" t="s">
        <v>493</v>
      </c>
      <c r="F201" s="2" t="s">
        <v>36</v>
      </c>
      <c r="G201" s="2"/>
      <c r="H201" s="38" t="s">
        <v>1281</v>
      </c>
      <c r="I201" s="38" t="s">
        <v>107</v>
      </c>
      <c r="J201" s="39">
        <v>2.5</v>
      </c>
      <c r="K201" s="39">
        <v>5.5</v>
      </c>
      <c r="L201" s="9">
        <v>-3</v>
      </c>
      <c r="M201" s="39">
        <v>0</v>
      </c>
      <c r="Z201"/>
    </row>
    <row r="202" spans="3:26" x14ac:dyDescent="0.3">
      <c r="C202" s="24">
        <v>44369</v>
      </c>
      <c r="D202" s="2" t="s">
        <v>494</v>
      </c>
      <c r="E202" s="2" t="s">
        <v>495</v>
      </c>
      <c r="F202" s="2" t="s">
        <v>36</v>
      </c>
      <c r="G202" s="2"/>
      <c r="H202" s="38" t="s">
        <v>1281</v>
      </c>
      <c r="I202" s="38" t="s">
        <v>133</v>
      </c>
      <c r="J202" s="39">
        <v>12</v>
      </c>
      <c r="K202" s="39">
        <v>26.5</v>
      </c>
      <c r="L202" s="9">
        <v>-14.499999999999998</v>
      </c>
      <c r="M202" s="39">
        <v>0</v>
      </c>
      <c r="Z202"/>
    </row>
    <row r="203" spans="3:26" x14ac:dyDescent="0.3">
      <c r="C203" s="24">
        <v>44370</v>
      </c>
      <c r="D203" s="2" t="s">
        <v>496</v>
      </c>
      <c r="E203" s="2" t="s">
        <v>497</v>
      </c>
      <c r="F203" s="2" t="s">
        <v>36</v>
      </c>
      <c r="G203" s="2"/>
      <c r="H203" s="38" t="s">
        <v>1283</v>
      </c>
      <c r="I203" s="38" t="s">
        <v>498</v>
      </c>
      <c r="J203" s="39">
        <v>12</v>
      </c>
      <c r="K203" s="39">
        <v>22.999999999999996</v>
      </c>
      <c r="L203" s="9">
        <v>-10.999999999999998</v>
      </c>
      <c r="M203" s="39">
        <v>0</v>
      </c>
      <c r="Z203"/>
    </row>
    <row r="204" spans="3:26" x14ac:dyDescent="0.3">
      <c r="C204" s="24">
        <v>44370</v>
      </c>
      <c r="D204" s="2" t="s">
        <v>499</v>
      </c>
      <c r="E204" s="2" t="s">
        <v>500</v>
      </c>
      <c r="F204" s="2" t="s">
        <v>37</v>
      </c>
      <c r="G204" s="2"/>
      <c r="H204" s="38" t="s">
        <v>1281</v>
      </c>
      <c r="I204" s="38" t="s">
        <v>101</v>
      </c>
      <c r="J204" s="39">
        <v>2.5</v>
      </c>
      <c r="K204" s="39">
        <v>5</v>
      </c>
      <c r="L204" s="9">
        <v>-2.5000000000000004</v>
      </c>
      <c r="M204" s="39">
        <v>0</v>
      </c>
      <c r="Z204"/>
    </row>
    <row r="205" spans="3:26" x14ac:dyDescent="0.3">
      <c r="C205" s="24">
        <v>44371</v>
      </c>
      <c r="D205" s="2" t="s">
        <v>501</v>
      </c>
      <c r="E205" s="2" t="s">
        <v>502</v>
      </c>
      <c r="F205" s="2" t="s">
        <v>36</v>
      </c>
      <c r="G205" s="2"/>
      <c r="H205" s="38"/>
      <c r="I205" s="38" t="s">
        <v>183</v>
      </c>
      <c r="J205" s="39">
        <v>1</v>
      </c>
      <c r="K205" s="39">
        <v>1.5</v>
      </c>
      <c r="L205" s="9">
        <v>-0.49999999999999989</v>
      </c>
      <c r="M205" s="39">
        <v>0</v>
      </c>
      <c r="Z205"/>
    </row>
    <row r="206" spans="3:26" x14ac:dyDescent="0.3">
      <c r="C206" s="24">
        <v>44371</v>
      </c>
      <c r="D206" s="2" t="s">
        <v>503</v>
      </c>
      <c r="E206" s="2" t="s">
        <v>504</v>
      </c>
      <c r="F206" s="2" t="s">
        <v>37</v>
      </c>
      <c r="G206" s="2"/>
      <c r="H206" s="38" t="s">
        <v>1281</v>
      </c>
      <c r="I206" s="38" t="s">
        <v>398</v>
      </c>
      <c r="J206" s="39">
        <v>104</v>
      </c>
      <c r="K206" s="39">
        <v>111.5</v>
      </c>
      <c r="L206" s="9">
        <v>-7.4999999999999885</v>
      </c>
      <c r="M206" s="39">
        <v>0</v>
      </c>
      <c r="Z206"/>
    </row>
    <row r="207" spans="3:26" x14ac:dyDescent="0.3">
      <c r="C207" s="24">
        <v>44375</v>
      </c>
      <c r="D207" s="2" t="s">
        <v>505</v>
      </c>
      <c r="E207" s="2" t="s">
        <v>506</v>
      </c>
      <c r="F207" s="2" t="s">
        <v>36</v>
      </c>
      <c r="G207" s="2"/>
      <c r="H207" s="38" t="s">
        <v>1282</v>
      </c>
      <c r="I207" s="38" t="s">
        <v>152</v>
      </c>
      <c r="J207" s="39">
        <v>26</v>
      </c>
      <c r="K207" s="39">
        <v>56.499999999999986</v>
      </c>
      <c r="L207" s="9">
        <v>-30.500000000000004</v>
      </c>
      <c r="M207" s="39">
        <v>0</v>
      </c>
      <c r="Z207"/>
    </row>
    <row r="208" spans="3:26" x14ac:dyDescent="0.3">
      <c r="C208" s="24">
        <v>44376</v>
      </c>
      <c r="D208" s="2" t="s">
        <v>507</v>
      </c>
      <c r="E208" s="2" t="s">
        <v>508</v>
      </c>
      <c r="F208" s="2" t="s">
        <v>37</v>
      </c>
      <c r="G208" s="2"/>
      <c r="H208" s="38" t="s">
        <v>1282</v>
      </c>
      <c r="I208" s="38" t="s">
        <v>234</v>
      </c>
      <c r="J208" s="39">
        <v>2</v>
      </c>
      <c r="K208" s="39">
        <v>0</v>
      </c>
      <c r="L208" s="9">
        <v>2</v>
      </c>
      <c r="M208" s="39">
        <v>0</v>
      </c>
      <c r="Z208"/>
    </row>
    <row r="209" spans="3:26" x14ac:dyDescent="0.3">
      <c r="C209" s="24">
        <v>44376</v>
      </c>
      <c r="D209" s="2" t="s">
        <v>509</v>
      </c>
      <c r="E209" s="2" t="s">
        <v>510</v>
      </c>
      <c r="F209" s="2" t="s">
        <v>37</v>
      </c>
      <c r="G209" s="2"/>
      <c r="H209" s="38" t="s">
        <v>1281</v>
      </c>
      <c r="I209" s="38" t="s">
        <v>265</v>
      </c>
      <c r="J209" s="39">
        <v>0</v>
      </c>
      <c r="K209" s="39">
        <v>6</v>
      </c>
      <c r="L209" s="9">
        <v>-6</v>
      </c>
      <c r="M209" s="39">
        <v>0</v>
      </c>
      <c r="Z209"/>
    </row>
    <row r="210" spans="3:26" x14ac:dyDescent="0.3">
      <c r="C210" s="24">
        <v>44376</v>
      </c>
      <c r="D210" s="2" t="s">
        <v>511</v>
      </c>
      <c r="E210" s="2" t="s">
        <v>512</v>
      </c>
      <c r="F210" s="2" t="s">
        <v>36</v>
      </c>
      <c r="G210" s="2"/>
      <c r="H210" s="38" t="s">
        <v>1282</v>
      </c>
      <c r="I210" s="38" t="s">
        <v>152</v>
      </c>
      <c r="J210" s="39">
        <v>1.25</v>
      </c>
      <c r="K210" s="39">
        <v>2.5</v>
      </c>
      <c r="L210" s="9">
        <v>-1.2500000000000002</v>
      </c>
      <c r="M210" s="39">
        <v>0</v>
      </c>
      <c r="Z210"/>
    </row>
    <row r="211" spans="3:26" x14ac:dyDescent="0.3">
      <c r="C211" s="24">
        <v>44376</v>
      </c>
      <c r="D211" s="2" t="s">
        <v>513</v>
      </c>
      <c r="E211" s="2" t="s">
        <v>514</v>
      </c>
      <c r="F211" s="2" t="s">
        <v>36</v>
      </c>
      <c r="G211" s="2"/>
      <c r="H211" s="38" t="s">
        <v>1281</v>
      </c>
      <c r="I211" s="38" t="s">
        <v>133</v>
      </c>
      <c r="J211" s="39">
        <v>5</v>
      </c>
      <c r="K211" s="39">
        <v>11.000000000000002</v>
      </c>
      <c r="L211" s="9">
        <v>-6</v>
      </c>
      <c r="M211" s="39">
        <v>0</v>
      </c>
      <c r="Z211"/>
    </row>
    <row r="212" spans="3:26" x14ac:dyDescent="0.3">
      <c r="C212" s="24">
        <v>44377</v>
      </c>
      <c r="D212" s="2" t="s">
        <v>515</v>
      </c>
      <c r="E212" s="2" t="s">
        <v>516</v>
      </c>
      <c r="F212" s="2" t="s">
        <v>37</v>
      </c>
      <c r="G212" s="2"/>
      <c r="H212" s="38" t="s">
        <v>1282</v>
      </c>
      <c r="I212" s="38" t="s">
        <v>517</v>
      </c>
      <c r="J212" s="39">
        <v>21.64</v>
      </c>
      <c r="K212" s="39">
        <v>0</v>
      </c>
      <c r="L212" s="9">
        <v>21.64</v>
      </c>
      <c r="M212" s="39">
        <v>0</v>
      </c>
      <c r="Z212"/>
    </row>
    <row r="213" spans="3:26" x14ac:dyDescent="0.3">
      <c r="C213" s="24">
        <v>44377</v>
      </c>
      <c r="D213" s="2" t="s">
        <v>518</v>
      </c>
      <c r="E213" s="2" t="s">
        <v>519</v>
      </c>
      <c r="F213" s="2" t="s">
        <v>37</v>
      </c>
      <c r="G213" s="2"/>
      <c r="H213" s="38" t="s">
        <v>1282</v>
      </c>
      <c r="I213" s="38" t="s">
        <v>256</v>
      </c>
      <c r="J213" s="39">
        <v>0</v>
      </c>
      <c r="K213" s="39">
        <v>4.5</v>
      </c>
      <c r="L213" s="9">
        <v>-4.5</v>
      </c>
      <c r="M213" s="39">
        <v>0</v>
      </c>
      <c r="Z213"/>
    </row>
    <row r="214" spans="3:26" x14ac:dyDescent="0.3">
      <c r="C214" s="24">
        <v>44377</v>
      </c>
      <c r="D214" s="2" t="s">
        <v>520</v>
      </c>
      <c r="E214" s="2" t="s">
        <v>521</v>
      </c>
      <c r="F214" s="2" t="s">
        <v>37</v>
      </c>
      <c r="G214" s="2"/>
      <c r="H214" s="38" t="s">
        <v>1282</v>
      </c>
      <c r="I214" s="38" t="s">
        <v>256</v>
      </c>
      <c r="J214" s="39">
        <v>0</v>
      </c>
      <c r="K214" s="39">
        <v>2.5</v>
      </c>
      <c r="L214" s="9">
        <v>-2.5</v>
      </c>
      <c r="M214" s="39">
        <v>0</v>
      </c>
      <c r="Z214"/>
    </row>
    <row r="215" spans="3:26" x14ac:dyDescent="0.3">
      <c r="C215" s="24">
        <v>44378</v>
      </c>
      <c r="D215" s="2" t="s">
        <v>522</v>
      </c>
      <c r="E215" s="2" t="s">
        <v>523</v>
      </c>
      <c r="F215" s="2" t="s">
        <v>37</v>
      </c>
      <c r="G215" s="2"/>
      <c r="H215" s="38" t="s">
        <v>1282</v>
      </c>
      <c r="I215" s="38" t="s">
        <v>524</v>
      </c>
      <c r="J215" s="39">
        <v>101</v>
      </c>
      <c r="K215" s="39">
        <v>221.99999999999997</v>
      </c>
      <c r="L215" s="9">
        <v>-120.99999999999999</v>
      </c>
      <c r="M215" s="39">
        <v>0</v>
      </c>
      <c r="Z215"/>
    </row>
    <row r="216" spans="3:26" x14ac:dyDescent="0.3">
      <c r="C216" s="24">
        <v>44378</v>
      </c>
      <c r="D216" s="2" t="s">
        <v>525</v>
      </c>
      <c r="E216" s="2" t="s">
        <v>526</v>
      </c>
      <c r="F216" s="2" t="s">
        <v>36</v>
      </c>
      <c r="G216" s="2"/>
      <c r="H216" s="38" t="s">
        <v>1281</v>
      </c>
      <c r="I216" s="38" t="s">
        <v>133</v>
      </c>
      <c r="J216" s="39">
        <v>3</v>
      </c>
      <c r="K216" s="39">
        <v>6</v>
      </c>
      <c r="L216" s="9">
        <v>-3</v>
      </c>
      <c r="M216" s="39">
        <v>0</v>
      </c>
      <c r="Z216"/>
    </row>
    <row r="217" spans="3:26" x14ac:dyDescent="0.3">
      <c r="C217" s="24">
        <v>44378</v>
      </c>
      <c r="D217" s="2" t="s">
        <v>527</v>
      </c>
      <c r="E217" s="2" t="s">
        <v>528</v>
      </c>
      <c r="F217" s="2" t="s">
        <v>37</v>
      </c>
      <c r="G217" s="2"/>
      <c r="H217" s="38" t="s">
        <v>1285</v>
      </c>
      <c r="I217" s="38" t="s">
        <v>529</v>
      </c>
      <c r="J217" s="39">
        <v>0</v>
      </c>
      <c r="K217" s="39"/>
      <c r="M217" s="39">
        <v>0</v>
      </c>
      <c r="Z217"/>
    </row>
    <row r="218" spans="3:26" x14ac:dyDescent="0.3">
      <c r="C218" s="24">
        <v>44382</v>
      </c>
      <c r="D218" s="2" t="s">
        <v>530</v>
      </c>
      <c r="E218" s="2" t="s">
        <v>531</v>
      </c>
      <c r="F218" s="2" t="s">
        <v>36</v>
      </c>
      <c r="G218" s="2"/>
      <c r="H218" s="38" t="s">
        <v>1281</v>
      </c>
      <c r="I218" s="38" t="s">
        <v>107</v>
      </c>
      <c r="J218" s="39">
        <v>0</v>
      </c>
      <c r="K218" s="39">
        <v>18.000000000000004</v>
      </c>
      <c r="L218" s="9">
        <v>-18.000000000000004</v>
      </c>
      <c r="M218" s="39">
        <v>0</v>
      </c>
      <c r="Z218"/>
    </row>
    <row r="219" spans="3:26" x14ac:dyDescent="0.3">
      <c r="C219" s="24">
        <v>44382</v>
      </c>
      <c r="D219" s="2" t="s">
        <v>532</v>
      </c>
      <c r="E219" s="2" t="s">
        <v>533</v>
      </c>
      <c r="F219" s="2" t="s">
        <v>37</v>
      </c>
      <c r="G219" s="2"/>
      <c r="H219" s="38" t="s">
        <v>1281</v>
      </c>
      <c r="I219" s="38" t="s">
        <v>225</v>
      </c>
      <c r="J219" s="39">
        <v>0</v>
      </c>
      <c r="K219" s="39">
        <v>1</v>
      </c>
      <c r="L219" s="9">
        <v>-1</v>
      </c>
      <c r="M219" s="39">
        <v>0</v>
      </c>
      <c r="Z219"/>
    </row>
    <row r="220" spans="3:26" x14ac:dyDescent="0.3">
      <c r="C220" s="24">
        <v>44382</v>
      </c>
      <c r="D220" s="2" t="s">
        <v>534</v>
      </c>
      <c r="E220" s="2" t="s">
        <v>535</v>
      </c>
      <c r="F220" s="2" t="s">
        <v>37</v>
      </c>
      <c r="G220" s="2"/>
      <c r="H220" s="38" t="s">
        <v>1281</v>
      </c>
      <c r="I220" s="38" t="s">
        <v>101</v>
      </c>
      <c r="J220" s="39">
        <v>0</v>
      </c>
      <c r="K220" s="39">
        <v>1.0000000000000004</v>
      </c>
      <c r="L220" s="9">
        <v>-1.0000000000000004</v>
      </c>
      <c r="M220" s="39">
        <v>0</v>
      </c>
      <c r="Z220"/>
    </row>
    <row r="221" spans="3:26" x14ac:dyDescent="0.3">
      <c r="C221" s="24">
        <v>44382</v>
      </c>
      <c r="D221" s="2" t="s">
        <v>536</v>
      </c>
      <c r="E221" s="2" t="s">
        <v>537</v>
      </c>
      <c r="F221" s="2" t="s">
        <v>36</v>
      </c>
      <c r="G221" s="2"/>
      <c r="H221" s="38" t="s">
        <v>1281</v>
      </c>
      <c r="I221" s="38" t="s">
        <v>101</v>
      </c>
      <c r="J221" s="39">
        <v>0</v>
      </c>
      <c r="K221" s="39">
        <v>15.499999999999998</v>
      </c>
      <c r="L221" s="9">
        <v>-15.499999999999998</v>
      </c>
      <c r="M221" s="39">
        <v>0</v>
      </c>
      <c r="Z221"/>
    </row>
    <row r="222" spans="3:26" x14ac:dyDescent="0.3">
      <c r="C222" s="24">
        <v>44382</v>
      </c>
      <c r="D222" s="2" t="s">
        <v>538</v>
      </c>
      <c r="E222" s="2" t="s">
        <v>539</v>
      </c>
      <c r="F222" s="2" t="s">
        <v>36</v>
      </c>
      <c r="G222" s="2"/>
      <c r="H222" s="38" t="s">
        <v>1281</v>
      </c>
      <c r="I222" s="38" t="s">
        <v>540</v>
      </c>
      <c r="J222" s="39">
        <v>0</v>
      </c>
      <c r="K222" s="39">
        <v>9</v>
      </c>
      <c r="L222" s="9">
        <v>-9</v>
      </c>
      <c r="M222" s="39">
        <v>0</v>
      </c>
      <c r="Z222"/>
    </row>
    <row r="223" spans="3:26" x14ac:dyDescent="0.3">
      <c r="C223" s="24">
        <v>44382</v>
      </c>
      <c r="D223" s="2" t="s">
        <v>541</v>
      </c>
      <c r="E223" s="2" t="s">
        <v>542</v>
      </c>
      <c r="F223" s="2" t="s">
        <v>37</v>
      </c>
      <c r="G223" s="2"/>
      <c r="H223" s="38" t="s">
        <v>1283</v>
      </c>
      <c r="I223" s="38" t="s">
        <v>543</v>
      </c>
      <c r="J223" s="39">
        <v>0</v>
      </c>
      <c r="K223" s="39">
        <v>19.000000000000004</v>
      </c>
      <c r="L223" s="9">
        <v>-19.000000000000004</v>
      </c>
      <c r="M223" s="39">
        <v>0</v>
      </c>
      <c r="Z223"/>
    </row>
    <row r="224" spans="3:26" x14ac:dyDescent="0.3">
      <c r="C224" s="24">
        <v>44382</v>
      </c>
      <c r="D224" s="2" t="s">
        <v>544</v>
      </c>
      <c r="E224" s="2" t="s">
        <v>545</v>
      </c>
      <c r="F224" s="2" t="s">
        <v>37</v>
      </c>
      <c r="G224" s="2"/>
      <c r="H224" s="38" t="s">
        <v>1282</v>
      </c>
      <c r="I224" s="38" t="s">
        <v>543</v>
      </c>
      <c r="J224" s="39">
        <v>0</v>
      </c>
      <c r="K224" s="39">
        <v>12</v>
      </c>
      <c r="L224" s="9">
        <v>-12</v>
      </c>
      <c r="M224" s="39">
        <v>0</v>
      </c>
      <c r="Z224"/>
    </row>
    <row r="225" spans="3:26" x14ac:dyDescent="0.3">
      <c r="C225" s="24">
        <v>44382</v>
      </c>
      <c r="D225" s="2" t="s">
        <v>546</v>
      </c>
      <c r="E225" s="2" t="s">
        <v>547</v>
      </c>
      <c r="F225" s="2" t="s">
        <v>37</v>
      </c>
      <c r="G225" s="2"/>
      <c r="H225" s="38" t="s">
        <v>1282</v>
      </c>
      <c r="I225" s="38" t="s">
        <v>167</v>
      </c>
      <c r="J225" s="39">
        <v>0</v>
      </c>
      <c r="K225" s="39">
        <v>4</v>
      </c>
      <c r="L225" s="9">
        <v>-4</v>
      </c>
      <c r="M225" s="39">
        <v>0</v>
      </c>
      <c r="Z225"/>
    </row>
    <row r="226" spans="3:26" x14ac:dyDescent="0.3">
      <c r="C226" s="24">
        <v>44382</v>
      </c>
      <c r="D226" s="2" t="s">
        <v>548</v>
      </c>
      <c r="E226" s="2" t="s">
        <v>549</v>
      </c>
      <c r="F226" s="2" t="s">
        <v>37</v>
      </c>
      <c r="G226" s="2"/>
      <c r="H226" s="38" t="s">
        <v>1281</v>
      </c>
      <c r="I226" s="38" t="s">
        <v>133</v>
      </c>
      <c r="J226" s="39">
        <v>0</v>
      </c>
      <c r="K226" s="39">
        <v>32.500000000000007</v>
      </c>
      <c r="L226" s="9">
        <v>-32.500000000000007</v>
      </c>
      <c r="M226" s="39">
        <v>0</v>
      </c>
      <c r="Z226"/>
    </row>
    <row r="227" spans="3:26" x14ac:dyDescent="0.3">
      <c r="C227" s="24">
        <v>44384</v>
      </c>
      <c r="D227" s="2" t="s">
        <v>550</v>
      </c>
      <c r="E227" s="2" t="s">
        <v>551</v>
      </c>
      <c r="F227" s="2" t="s">
        <v>36</v>
      </c>
      <c r="G227" s="2"/>
      <c r="H227" s="38" t="s">
        <v>1281</v>
      </c>
      <c r="I227" s="38" t="s">
        <v>552</v>
      </c>
      <c r="J227" s="39">
        <v>0</v>
      </c>
      <c r="K227" s="39">
        <v>12.5</v>
      </c>
      <c r="L227" s="9">
        <v>-12.5</v>
      </c>
      <c r="M227" s="39">
        <v>0</v>
      </c>
      <c r="Z227"/>
    </row>
    <row r="228" spans="3:26" x14ac:dyDescent="0.3">
      <c r="C228" s="24">
        <v>44389</v>
      </c>
      <c r="D228" s="2" t="s">
        <v>553</v>
      </c>
      <c r="E228" s="2" t="s">
        <v>554</v>
      </c>
      <c r="F228" s="2" t="s">
        <v>37</v>
      </c>
      <c r="G228" s="2"/>
      <c r="H228" s="38" t="s">
        <v>1285</v>
      </c>
      <c r="I228" s="38" t="s">
        <v>555</v>
      </c>
      <c r="J228" s="39">
        <v>0</v>
      </c>
      <c r="K228" s="39">
        <v>3</v>
      </c>
      <c r="L228" s="9">
        <v>-3</v>
      </c>
      <c r="M228" s="39">
        <v>0</v>
      </c>
      <c r="Z228"/>
    </row>
    <row r="229" spans="3:26" x14ac:dyDescent="0.3">
      <c r="C229" s="24">
        <v>44389</v>
      </c>
      <c r="D229" s="2" t="s">
        <v>556</v>
      </c>
      <c r="E229" s="2" t="s">
        <v>557</v>
      </c>
      <c r="F229" s="2" t="s">
        <v>37</v>
      </c>
      <c r="G229" s="2"/>
      <c r="H229" s="38" t="s">
        <v>1281</v>
      </c>
      <c r="I229" s="38" t="s">
        <v>95</v>
      </c>
      <c r="J229" s="39">
        <v>0</v>
      </c>
      <c r="K229" s="39">
        <v>1</v>
      </c>
      <c r="L229" s="9">
        <v>-1</v>
      </c>
      <c r="M229" s="39">
        <v>0</v>
      </c>
      <c r="Z229"/>
    </row>
    <row r="230" spans="3:26" x14ac:dyDescent="0.3">
      <c r="C230" s="24">
        <v>44390</v>
      </c>
      <c r="D230" s="2" t="s">
        <v>558</v>
      </c>
      <c r="E230" s="2" t="s">
        <v>559</v>
      </c>
      <c r="F230" s="2" t="s">
        <v>36</v>
      </c>
      <c r="G230" s="2"/>
      <c r="H230" s="38" t="s">
        <v>1281</v>
      </c>
      <c r="I230" s="38" t="s">
        <v>436</v>
      </c>
      <c r="J230" s="39">
        <v>0</v>
      </c>
      <c r="K230" s="39">
        <v>22.5</v>
      </c>
      <c r="L230" s="9">
        <v>-22.5</v>
      </c>
      <c r="M230" s="39">
        <v>0</v>
      </c>
      <c r="Z230"/>
    </row>
    <row r="231" spans="3:26" x14ac:dyDescent="0.3">
      <c r="C231" s="24">
        <v>44390</v>
      </c>
      <c r="D231" s="2" t="s">
        <v>560</v>
      </c>
      <c r="E231" s="2" t="s">
        <v>561</v>
      </c>
      <c r="F231" s="2" t="s">
        <v>37</v>
      </c>
      <c r="G231" s="2"/>
      <c r="H231" s="38" t="s">
        <v>1281</v>
      </c>
      <c r="I231" s="38" t="s">
        <v>133</v>
      </c>
      <c r="J231" s="39">
        <v>0</v>
      </c>
      <c r="K231" s="39">
        <v>9</v>
      </c>
      <c r="L231" s="9">
        <v>-9</v>
      </c>
      <c r="M231" s="39">
        <v>0</v>
      </c>
      <c r="Z231"/>
    </row>
    <row r="232" spans="3:26" x14ac:dyDescent="0.3">
      <c r="C232" s="24">
        <v>44390</v>
      </c>
      <c r="D232" s="2" t="s">
        <v>562</v>
      </c>
      <c r="E232" s="2" t="s">
        <v>563</v>
      </c>
      <c r="F232" s="2" t="s">
        <v>37</v>
      </c>
      <c r="G232" s="2"/>
      <c r="H232" s="38" t="s">
        <v>1281</v>
      </c>
      <c r="I232" s="38" t="s">
        <v>133</v>
      </c>
      <c r="J232" s="39">
        <v>0</v>
      </c>
      <c r="K232" s="39">
        <v>23.999999999999993</v>
      </c>
      <c r="L232" s="9">
        <v>-23.999999999999993</v>
      </c>
      <c r="M232" s="39">
        <v>0</v>
      </c>
      <c r="Z232"/>
    </row>
    <row r="233" spans="3:26" x14ac:dyDescent="0.3">
      <c r="C233" s="24">
        <v>44392</v>
      </c>
      <c r="D233" s="2" t="s">
        <v>564</v>
      </c>
      <c r="E233" s="2" t="s">
        <v>565</v>
      </c>
      <c r="F233" s="2" t="s">
        <v>37</v>
      </c>
      <c r="G233" s="2"/>
      <c r="H233" s="38" t="s">
        <v>1282</v>
      </c>
      <c r="I233" s="38" t="s">
        <v>566</v>
      </c>
      <c r="J233" s="39">
        <v>310.06</v>
      </c>
      <c r="K233" s="39">
        <v>0</v>
      </c>
      <c r="L233" s="9">
        <v>310.06</v>
      </c>
      <c r="M233" s="39">
        <v>0</v>
      </c>
      <c r="Z233"/>
    </row>
    <row r="234" spans="3:26" x14ac:dyDescent="0.3">
      <c r="C234" s="24">
        <v>44396</v>
      </c>
      <c r="D234" s="2" t="s">
        <v>567</v>
      </c>
      <c r="E234" s="2" t="s">
        <v>568</v>
      </c>
      <c r="F234" s="2" t="s">
        <v>36</v>
      </c>
      <c r="G234" s="2"/>
      <c r="H234" s="38" t="s">
        <v>1281</v>
      </c>
      <c r="I234" s="38" t="s">
        <v>183</v>
      </c>
      <c r="J234" s="39">
        <v>0</v>
      </c>
      <c r="K234" s="39">
        <v>1.5</v>
      </c>
      <c r="L234" s="9">
        <v>-1.5</v>
      </c>
      <c r="M234" s="39">
        <v>0</v>
      </c>
      <c r="Z234"/>
    </row>
    <row r="235" spans="3:26" x14ac:dyDescent="0.3">
      <c r="C235" s="24">
        <v>44396</v>
      </c>
      <c r="D235" s="2" t="s">
        <v>569</v>
      </c>
      <c r="E235" s="2" t="s">
        <v>570</v>
      </c>
      <c r="F235" s="2" t="s">
        <v>36</v>
      </c>
      <c r="G235" s="2"/>
      <c r="H235" s="38" t="s">
        <v>1282</v>
      </c>
      <c r="I235" s="38" t="s">
        <v>152</v>
      </c>
      <c r="J235" s="39">
        <v>0</v>
      </c>
      <c r="K235" s="39">
        <v>21</v>
      </c>
      <c r="L235" s="9">
        <v>-21</v>
      </c>
      <c r="M235" s="39">
        <v>0</v>
      </c>
      <c r="Z235"/>
    </row>
    <row r="236" spans="3:26" x14ac:dyDescent="0.3">
      <c r="C236" s="24">
        <v>44396</v>
      </c>
      <c r="D236" s="2" t="s">
        <v>571</v>
      </c>
      <c r="E236" s="2" t="s">
        <v>572</v>
      </c>
      <c r="F236" s="2" t="s">
        <v>37</v>
      </c>
      <c r="G236" s="2"/>
      <c r="H236" s="38" t="s">
        <v>1281</v>
      </c>
      <c r="I236" s="38" t="s">
        <v>133</v>
      </c>
      <c r="J236" s="39">
        <v>0</v>
      </c>
      <c r="K236" s="39">
        <v>27.999999999999996</v>
      </c>
      <c r="L236" s="9">
        <v>-27.999999999999996</v>
      </c>
      <c r="M236" s="39">
        <v>0</v>
      </c>
      <c r="Z236"/>
    </row>
    <row r="237" spans="3:26" x14ac:dyDescent="0.3">
      <c r="C237" s="24">
        <v>44397</v>
      </c>
      <c r="D237" s="2" t="s">
        <v>573</v>
      </c>
      <c r="E237" s="2" t="s">
        <v>574</v>
      </c>
      <c r="F237" s="2" t="s">
        <v>37</v>
      </c>
      <c r="G237" s="2"/>
      <c r="H237" s="38" t="s">
        <v>1281</v>
      </c>
      <c r="I237" s="38" t="s">
        <v>104</v>
      </c>
      <c r="J237" s="39">
        <v>0</v>
      </c>
      <c r="K237" s="39">
        <v>1</v>
      </c>
      <c r="L237" s="9">
        <v>-1</v>
      </c>
      <c r="M237" s="39">
        <v>0</v>
      </c>
      <c r="Z237"/>
    </row>
    <row r="238" spans="3:26" x14ac:dyDescent="0.3">
      <c r="C238" s="24">
        <v>44399</v>
      </c>
      <c r="D238" s="2" t="s">
        <v>575</v>
      </c>
      <c r="E238" s="2" t="s">
        <v>576</v>
      </c>
      <c r="F238" s="2" t="s">
        <v>36</v>
      </c>
      <c r="G238" s="2"/>
      <c r="H238" s="38" t="s">
        <v>1282</v>
      </c>
      <c r="I238" s="38" t="s">
        <v>152</v>
      </c>
      <c r="J238" s="39">
        <v>0</v>
      </c>
      <c r="K238" s="39">
        <v>22.999999999999996</v>
      </c>
      <c r="L238" s="9">
        <v>-22.999999999999996</v>
      </c>
      <c r="M238" s="39">
        <v>0</v>
      </c>
      <c r="Z238"/>
    </row>
    <row r="239" spans="3:26" x14ac:dyDescent="0.3">
      <c r="C239" s="24">
        <v>44399</v>
      </c>
      <c r="D239" s="2" t="s">
        <v>577</v>
      </c>
      <c r="E239" s="2" t="s">
        <v>578</v>
      </c>
      <c r="F239" s="2" t="s">
        <v>36</v>
      </c>
      <c r="G239" s="2"/>
      <c r="H239" s="38" t="s">
        <v>1281</v>
      </c>
      <c r="I239" s="38" t="s">
        <v>133</v>
      </c>
      <c r="J239" s="39">
        <v>0</v>
      </c>
      <c r="K239" s="39">
        <v>11</v>
      </c>
      <c r="L239" s="9">
        <v>-11</v>
      </c>
      <c r="M239" s="39">
        <v>0</v>
      </c>
      <c r="Z239"/>
    </row>
    <row r="240" spans="3:26" x14ac:dyDescent="0.3">
      <c r="C240" s="24">
        <v>44403</v>
      </c>
      <c r="D240" s="2" t="s">
        <v>579</v>
      </c>
      <c r="E240" s="2" t="s">
        <v>580</v>
      </c>
      <c r="F240" s="2" t="s">
        <v>37</v>
      </c>
      <c r="G240" s="2"/>
      <c r="H240" s="38" t="s">
        <v>1282</v>
      </c>
      <c r="I240" s="38" t="s">
        <v>152</v>
      </c>
      <c r="J240" s="39">
        <v>0</v>
      </c>
      <c r="K240" s="39"/>
      <c r="M240" s="39">
        <v>0</v>
      </c>
      <c r="Z240"/>
    </row>
    <row r="241" spans="3:26" x14ac:dyDescent="0.3">
      <c r="C241" s="24">
        <v>44407</v>
      </c>
      <c r="D241" s="2" t="s">
        <v>581</v>
      </c>
      <c r="E241" s="2" t="s">
        <v>582</v>
      </c>
      <c r="F241" s="2" t="s">
        <v>37</v>
      </c>
      <c r="G241" s="2"/>
      <c r="H241" s="38" t="s">
        <v>1282</v>
      </c>
      <c r="I241" s="38" t="s">
        <v>256</v>
      </c>
      <c r="J241" s="39">
        <v>0</v>
      </c>
      <c r="K241" s="39"/>
      <c r="M241" s="39">
        <v>0</v>
      </c>
      <c r="Z241"/>
    </row>
    <row r="242" spans="3:26" x14ac:dyDescent="0.3">
      <c r="C242" s="24">
        <v>44407</v>
      </c>
      <c r="D242" s="2" t="s">
        <v>583</v>
      </c>
      <c r="E242" s="2" t="s">
        <v>584</v>
      </c>
      <c r="F242" s="2" t="s">
        <v>37</v>
      </c>
      <c r="G242" s="2"/>
      <c r="H242" s="38" t="s">
        <v>1282</v>
      </c>
      <c r="I242" s="38" t="s">
        <v>256</v>
      </c>
      <c r="J242" s="39">
        <v>0</v>
      </c>
      <c r="K242" s="39"/>
      <c r="M242" s="39">
        <v>0</v>
      </c>
      <c r="Z242"/>
    </row>
    <row r="243" spans="3:26" x14ac:dyDescent="0.3">
      <c r="C243" s="24">
        <v>44425</v>
      </c>
      <c r="D243" s="2" t="s">
        <v>585</v>
      </c>
      <c r="E243" s="2" t="s">
        <v>586</v>
      </c>
      <c r="F243" s="2" t="s">
        <v>37</v>
      </c>
      <c r="G243" s="2"/>
      <c r="H243" s="38" t="s">
        <v>1281</v>
      </c>
      <c r="I243" s="38" t="s">
        <v>133</v>
      </c>
      <c r="J243" s="39">
        <v>0</v>
      </c>
      <c r="K243" s="39">
        <v>7</v>
      </c>
      <c r="L243" s="9">
        <v>-7</v>
      </c>
      <c r="M243" s="39">
        <v>0</v>
      </c>
      <c r="Z243"/>
    </row>
    <row r="244" spans="3:26" x14ac:dyDescent="0.3">
      <c r="C244" s="24">
        <v>44425</v>
      </c>
      <c r="D244" s="2" t="s">
        <v>587</v>
      </c>
      <c r="E244" s="2" t="s">
        <v>588</v>
      </c>
      <c r="F244" s="2" t="s">
        <v>37</v>
      </c>
      <c r="G244" s="2"/>
      <c r="H244" s="38" t="s">
        <v>1281</v>
      </c>
      <c r="I244" s="38" t="s">
        <v>104</v>
      </c>
      <c r="J244" s="39">
        <v>0</v>
      </c>
      <c r="K244" s="39">
        <v>18</v>
      </c>
      <c r="L244" s="9">
        <v>-18</v>
      </c>
      <c r="M244" s="39">
        <v>0</v>
      </c>
      <c r="Z244"/>
    </row>
    <row r="245" spans="3:26" x14ac:dyDescent="0.3">
      <c r="C245" s="24">
        <v>44426</v>
      </c>
      <c r="D245" s="2" t="s">
        <v>589</v>
      </c>
      <c r="E245" s="2" t="s">
        <v>590</v>
      </c>
      <c r="F245" s="2" t="s">
        <v>37</v>
      </c>
      <c r="G245" s="2"/>
      <c r="H245" s="38" t="s">
        <v>1281</v>
      </c>
      <c r="I245" s="38" t="s">
        <v>475</v>
      </c>
      <c r="J245" s="39">
        <v>0</v>
      </c>
      <c r="K245" s="39">
        <v>3.9999999999999991</v>
      </c>
      <c r="L245" s="9">
        <v>-3.9999999999999991</v>
      </c>
      <c r="M245" s="39">
        <v>0</v>
      </c>
      <c r="Z245"/>
    </row>
    <row r="246" spans="3:26" x14ac:dyDescent="0.3">
      <c r="C246" s="24">
        <v>44427</v>
      </c>
      <c r="D246" s="2" t="s">
        <v>591</v>
      </c>
      <c r="E246" s="2" t="s">
        <v>592</v>
      </c>
      <c r="F246" s="2" t="s">
        <v>37</v>
      </c>
      <c r="G246" s="2"/>
      <c r="H246" s="38" t="s">
        <v>1281</v>
      </c>
      <c r="I246" s="38" t="s">
        <v>237</v>
      </c>
      <c r="J246" s="39">
        <v>0</v>
      </c>
      <c r="K246" s="39">
        <v>5</v>
      </c>
      <c r="L246" s="9">
        <v>-5</v>
      </c>
      <c r="M246" s="39">
        <v>0</v>
      </c>
      <c r="Z246"/>
    </row>
    <row r="247" spans="3:26" x14ac:dyDescent="0.3">
      <c r="C247" s="24">
        <v>44427</v>
      </c>
      <c r="D247" s="2" t="s">
        <v>593</v>
      </c>
      <c r="E247" s="2" t="s">
        <v>594</v>
      </c>
      <c r="F247" s="2" t="s">
        <v>37</v>
      </c>
      <c r="G247" s="2"/>
      <c r="H247" s="38" t="s">
        <v>1281</v>
      </c>
      <c r="I247" s="38" t="s">
        <v>133</v>
      </c>
      <c r="J247" s="39">
        <v>0</v>
      </c>
      <c r="K247" s="39">
        <v>26</v>
      </c>
      <c r="L247" s="9">
        <v>-26</v>
      </c>
      <c r="M247" s="39">
        <v>0</v>
      </c>
      <c r="Z247"/>
    </row>
    <row r="248" spans="3:26" x14ac:dyDescent="0.3">
      <c r="C248" s="24">
        <v>44427</v>
      </c>
      <c r="D248" s="2" t="s">
        <v>595</v>
      </c>
      <c r="E248" s="2" t="s">
        <v>596</v>
      </c>
      <c r="F248" s="2" t="s">
        <v>37</v>
      </c>
      <c r="G248" s="2"/>
      <c r="H248" s="38" t="s">
        <v>1281</v>
      </c>
      <c r="I248" s="38" t="s">
        <v>133</v>
      </c>
      <c r="J248" s="39">
        <v>0</v>
      </c>
      <c r="K248" s="39">
        <v>28.999999999999993</v>
      </c>
      <c r="L248" s="9">
        <v>-28.999999999999993</v>
      </c>
      <c r="M248" s="39">
        <v>0</v>
      </c>
      <c r="Z248"/>
    </row>
    <row r="249" spans="3:26" x14ac:dyDescent="0.3">
      <c r="C249" s="24">
        <v>44427</v>
      </c>
      <c r="D249" s="2" t="s">
        <v>597</v>
      </c>
      <c r="E249" s="2" t="s">
        <v>598</v>
      </c>
      <c r="F249" s="2" t="s">
        <v>37</v>
      </c>
      <c r="G249" s="2"/>
      <c r="H249" s="38" t="s">
        <v>1281</v>
      </c>
      <c r="I249" s="38" t="s">
        <v>133</v>
      </c>
      <c r="J249" s="39">
        <v>0</v>
      </c>
      <c r="K249" s="39">
        <v>14.000000000000004</v>
      </c>
      <c r="L249" s="9">
        <v>-14.000000000000004</v>
      </c>
      <c r="M249" s="39">
        <v>0</v>
      </c>
      <c r="Z249"/>
    </row>
    <row r="250" spans="3:26" x14ac:dyDescent="0.3">
      <c r="C250" s="24">
        <v>44431</v>
      </c>
      <c r="D250" s="2" t="s">
        <v>599</v>
      </c>
      <c r="E250" s="2" t="s">
        <v>600</v>
      </c>
      <c r="F250" s="2" t="s">
        <v>37</v>
      </c>
      <c r="G250" s="2"/>
      <c r="H250" s="38" t="s">
        <v>1281</v>
      </c>
      <c r="I250" s="38" t="s">
        <v>133</v>
      </c>
      <c r="J250" s="39">
        <v>0</v>
      </c>
      <c r="K250" s="39">
        <v>9</v>
      </c>
      <c r="L250" s="9">
        <v>-9</v>
      </c>
      <c r="M250" s="39">
        <v>0</v>
      </c>
      <c r="Z250"/>
    </row>
    <row r="251" spans="3:26" x14ac:dyDescent="0.3">
      <c r="C251" s="24">
        <v>44434</v>
      </c>
      <c r="D251" s="2" t="s">
        <v>601</v>
      </c>
      <c r="E251" s="2" t="s">
        <v>602</v>
      </c>
      <c r="F251" s="2" t="s">
        <v>37</v>
      </c>
      <c r="G251" s="2"/>
      <c r="H251" s="38" t="s">
        <v>1281</v>
      </c>
      <c r="I251" s="38" t="s">
        <v>133</v>
      </c>
      <c r="J251" s="39">
        <v>0</v>
      </c>
      <c r="K251" s="39">
        <v>6.4999999999999991</v>
      </c>
      <c r="L251" s="9">
        <v>-6.4999999999999991</v>
      </c>
      <c r="M251" s="39">
        <v>0</v>
      </c>
      <c r="Z251"/>
    </row>
    <row r="252" spans="3:26" x14ac:dyDescent="0.3">
      <c r="C252" s="24">
        <v>44434</v>
      </c>
      <c r="D252" s="2" t="s">
        <v>603</v>
      </c>
      <c r="E252" s="2" t="s">
        <v>604</v>
      </c>
      <c r="F252" s="2" t="s">
        <v>37</v>
      </c>
      <c r="G252" s="2"/>
      <c r="H252" s="38" t="s">
        <v>1281</v>
      </c>
      <c r="I252" s="38" t="s">
        <v>104</v>
      </c>
      <c r="J252" s="39">
        <v>0</v>
      </c>
      <c r="K252" s="39">
        <v>3.5</v>
      </c>
      <c r="L252" s="9">
        <v>-3.5</v>
      </c>
      <c r="M252" s="39">
        <v>0</v>
      </c>
      <c r="Z252"/>
    </row>
    <row r="253" spans="3:26" x14ac:dyDescent="0.3">
      <c r="C253" s="24">
        <v>44438</v>
      </c>
      <c r="D253" s="2" t="s">
        <v>605</v>
      </c>
      <c r="E253" s="2" t="s">
        <v>606</v>
      </c>
      <c r="F253" s="2" t="s">
        <v>37</v>
      </c>
      <c r="G253" s="2"/>
      <c r="H253" s="38" t="s">
        <v>1282</v>
      </c>
      <c r="I253" s="38" t="s">
        <v>256</v>
      </c>
      <c r="J253" s="39">
        <v>0</v>
      </c>
      <c r="K253" s="39">
        <v>4</v>
      </c>
      <c r="L253" s="9">
        <v>-4</v>
      </c>
      <c r="M253" s="39">
        <v>0</v>
      </c>
      <c r="Z253"/>
    </row>
    <row r="254" spans="3:26" x14ac:dyDescent="0.3">
      <c r="C254" s="24">
        <v>44438</v>
      </c>
      <c r="D254" s="2" t="s">
        <v>607</v>
      </c>
      <c r="E254" s="2" t="s">
        <v>608</v>
      </c>
      <c r="F254" s="2" t="s">
        <v>37</v>
      </c>
      <c r="G254" s="2"/>
      <c r="H254" s="38" t="s">
        <v>1282</v>
      </c>
      <c r="I254" s="38" t="s">
        <v>256</v>
      </c>
      <c r="J254" s="39">
        <v>0</v>
      </c>
      <c r="K254" s="39">
        <v>3</v>
      </c>
      <c r="L254" s="9">
        <v>-3</v>
      </c>
      <c r="M254" s="39">
        <v>0</v>
      </c>
      <c r="Z254"/>
    </row>
    <row r="255" spans="3:26" x14ac:dyDescent="0.3">
      <c r="C255" s="24">
        <v>44439</v>
      </c>
      <c r="D255" s="2" t="s">
        <v>609</v>
      </c>
      <c r="E255" s="2" t="s">
        <v>610</v>
      </c>
      <c r="F255" s="2" t="s">
        <v>37</v>
      </c>
      <c r="G255" s="2"/>
      <c r="H255" s="38" t="s">
        <v>1281</v>
      </c>
      <c r="I255" s="38" t="s">
        <v>611</v>
      </c>
      <c r="J255" s="39">
        <v>0</v>
      </c>
      <c r="K255" s="39">
        <v>1</v>
      </c>
      <c r="L255" s="9">
        <v>-1</v>
      </c>
      <c r="M255" s="39">
        <v>0</v>
      </c>
      <c r="Z255"/>
    </row>
    <row r="256" spans="3:26" x14ac:dyDescent="0.3">
      <c r="C256" s="24">
        <v>44440</v>
      </c>
      <c r="D256" s="2" t="s">
        <v>612</v>
      </c>
      <c r="E256" s="2" t="s">
        <v>613</v>
      </c>
      <c r="F256" s="2" t="s">
        <v>37</v>
      </c>
      <c r="G256" s="2"/>
      <c r="H256" s="38" t="s">
        <v>1282</v>
      </c>
      <c r="I256" s="38" t="s">
        <v>614</v>
      </c>
      <c r="J256" s="39">
        <v>377.21249999999998</v>
      </c>
      <c r="K256" s="39">
        <v>20.5</v>
      </c>
      <c r="L256" s="9">
        <v>356.71249999999998</v>
      </c>
      <c r="M256" s="39">
        <v>0</v>
      </c>
      <c r="Z256"/>
    </row>
    <row r="257" spans="3:26" x14ac:dyDescent="0.3">
      <c r="C257" s="24">
        <v>44440</v>
      </c>
      <c r="D257" s="2" t="s">
        <v>615</v>
      </c>
      <c r="E257" s="2" t="s">
        <v>616</v>
      </c>
      <c r="F257" s="2" t="s">
        <v>37</v>
      </c>
      <c r="G257" s="2"/>
      <c r="H257" s="38" t="s">
        <v>1282</v>
      </c>
      <c r="I257" s="38" t="s">
        <v>256</v>
      </c>
      <c r="J257" s="39">
        <v>0</v>
      </c>
      <c r="K257" s="39">
        <v>1.5</v>
      </c>
      <c r="L257" s="9">
        <v>-1.5</v>
      </c>
      <c r="M257" s="39">
        <v>0</v>
      </c>
      <c r="Z257"/>
    </row>
    <row r="258" spans="3:26" x14ac:dyDescent="0.3">
      <c r="C258" s="24">
        <v>44445</v>
      </c>
      <c r="D258" s="2" t="s">
        <v>617</v>
      </c>
      <c r="E258" s="2" t="s">
        <v>618</v>
      </c>
      <c r="F258" s="2" t="s">
        <v>1</v>
      </c>
      <c r="G258" s="2"/>
      <c r="H258" s="38"/>
      <c r="I258" s="38" t="s">
        <v>152</v>
      </c>
      <c r="J258" s="39">
        <v>0</v>
      </c>
      <c r="K258" s="39">
        <v>13.500000000000004</v>
      </c>
      <c r="L258" s="9">
        <v>-13.500000000000004</v>
      </c>
      <c r="M258" s="39">
        <v>0</v>
      </c>
      <c r="Z258"/>
    </row>
    <row r="259" spans="3:26" x14ac:dyDescent="0.3">
      <c r="C259" t="s">
        <v>0</v>
      </c>
      <c r="D259"/>
      <c r="E259"/>
      <c r="F259"/>
      <c r="G259"/>
      <c r="H259"/>
      <c r="I259"/>
      <c r="J259" s="1">
        <f>SUBTOTAL(109,TableauC27[Prévu - Temps])</f>
        <v>4799.2324999999992</v>
      </c>
      <c r="K259" s="1">
        <f>SUBTOTAL(109,TableauC27[Réalisé - Temps])</f>
        <v>11535.500000000002</v>
      </c>
      <c r="L259">
        <f>SUBTOTAL(109,TableauC27[Heures restantes])</f>
        <v>-6736.267499999999</v>
      </c>
      <c r="M259" s="1">
        <f>SUBTOTAL(109,TableauC27[Réalisé sur la période])</f>
        <v>0</v>
      </c>
      <c r="Z259"/>
    </row>
    <row r="260" spans="3:26" x14ac:dyDescent="0.3">
      <c r="C260"/>
      <c r="D260"/>
      <c r="E260"/>
      <c r="F260"/>
      <c r="G260"/>
      <c r="Z260"/>
    </row>
    <row r="261" spans="3:26" x14ac:dyDescent="0.3">
      <c r="C261"/>
      <c r="D261"/>
      <c r="E261"/>
      <c r="F261"/>
      <c r="G261"/>
      <c r="Z261"/>
    </row>
    <row r="262" spans="3:26" x14ac:dyDescent="0.3">
      <c r="C262"/>
      <c r="D262"/>
      <c r="E262"/>
      <c r="F262"/>
      <c r="G262"/>
      <c r="Z262"/>
    </row>
    <row r="263" spans="3:26" x14ac:dyDescent="0.3">
      <c r="C263"/>
      <c r="D263"/>
      <c r="E263"/>
      <c r="F263"/>
      <c r="G263"/>
      <c r="Z263"/>
    </row>
    <row r="264" spans="3:26" x14ac:dyDescent="0.3">
      <c r="C264"/>
      <c r="D264"/>
      <c r="E264"/>
      <c r="F264"/>
      <c r="G264"/>
      <c r="Z264"/>
    </row>
    <row r="265" spans="3:26" x14ac:dyDescent="0.3">
      <c r="C265"/>
      <c r="D265"/>
      <c r="E265"/>
      <c r="F265"/>
      <c r="G265"/>
      <c r="Z265"/>
    </row>
    <row r="266" spans="3:26" x14ac:dyDescent="0.3">
      <c r="C266"/>
      <c r="D266"/>
      <c r="E266"/>
      <c r="F266"/>
      <c r="G266"/>
      <c r="Z266"/>
    </row>
    <row r="267" spans="3:26" x14ac:dyDescent="0.3">
      <c r="C267"/>
      <c r="D267"/>
      <c r="E267"/>
      <c r="F267"/>
      <c r="G267"/>
      <c r="Z267"/>
    </row>
    <row r="268" spans="3:26" x14ac:dyDescent="0.3">
      <c r="C268"/>
      <c r="D268"/>
      <c r="E268"/>
      <c r="F268"/>
      <c r="G268"/>
      <c r="Z268"/>
    </row>
    <row r="269" spans="3:26" x14ac:dyDescent="0.3">
      <c r="C269"/>
      <c r="D269"/>
      <c r="E269"/>
      <c r="F269"/>
      <c r="G269"/>
      <c r="Z269"/>
    </row>
    <row r="270" spans="3:26" x14ac:dyDescent="0.3">
      <c r="C270"/>
      <c r="D270"/>
      <c r="E270"/>
      <c r="F270"/>
      <c r="G270"/>
      <c r="Z270"/>
    </row>
    <row r="271" spans="3:26" x14ac:dyDescent="0.3">
      <c r="C271"/>
      <c r="D271"/>
      <c r="E271"/>
      <c r="F271"/>
      <c r="G271"/>
      <c r="Z271"/>
    </row>
    <row r="272" spans="3:26" x14ac:dyDescent="0.3">
      <c r="C272"/>
      <c r="D272"/>
      <c r="E272"/>
      <c r="F272"/>
      <c r="G272"/>
      <c r="Z272"/>
    </row>
    <row r="273" spans="3:26" x14ac:dyDescent="0.3">
      <c r="C273"/>
      <c r="D273"/>
      <c r="E273"/>
      <c r="F273"/>
      <c r="G273"/>
      <c r="Z273"/>
    </row>
    <row r="274" spans="3:26" x14ac:dyDescent="0.3">
      <c r="C274"/>
      <c r="D274"/>
      <c r="E274"/>
      <c r="F274"/>
      <c r="G274"/>
      <c r="Z274"/>
    </row>
    <row r="275" spans="3:26" x14ac:dyDescent="0.3">
      <c r="C275"/>
      <c r="D275"/>
      <c r="E275"/>
      <c r="F275"/>
      <c r="G275"/>
      <c r="Z275"/>
    </row>
    <row r="276" spans="3:26" x14ac:dyDescent="0.3">
      <c r="C276"/>
      <c r="D276"/>
      <c r="E276"/>
      <c r="F276"/>
      <c r="G276"/>
      <c r="Z276"/>
    </row>
    <row r="277" spans="3:26" x14ac:dyDescent="0.3">
      <c r="C277"/>
      <c r="D277"/>
      <c r="E277"/>
      <c r="F277"/>
      <c r="G277"/>
      <c r="Z277"/>
    </row>
    <row r="278" spans="3:26" x14ac:dyDescent="0.3">
      <c r="C278"/>
      <c r="D278"/>
      <c r="E278"/>
      <c r="F278"/>
      <c r="G278"/>
      <c r="Z278"/>
    </row>
    <row r="279" spans="3:26" x14ac:dyDescent="0.3">
      <c r="C279"/>
      <c r="D279"/>
      <c r="E279"/>
      <c r="F279"/>
      <c r="G279"/>
      <c r="Z279"/>
    </row>
    <row r="280" spans="3:26" x14ac:dyDescent="0.3">
      <c r="C280"/>
      <c r="D280"/>
      <c r="E280"/>
      <c r="F280"/>
      <c r="G280"/>
      <c r="Z280"/>
    </row>
    <row r="281" spans="3:26" x14ac:dyDescent="0.3">
      <c r="C281"/>
      <c r="D281"/>
      <c r="E281"/>
      <c r="F281"/>
      <c r="G281"/>
      <c r="Z281"/>
    </row>
    <row r="282" spans="3:26" x14ac:dyDescent="0.3">
      <c r="C282"/>
      <c r="D282"/>
      <c r="E282"/>
      <c r="F282"/>
      <c r="G282"/>
      <c r="Z282"/>
    </row>
    <row r="283" spans="3:26" x14ac:dyDescent="0.3">
      <c r="C283"/>
      <c r="D283"/>
      <c r="E283"/>
      <c r="F283"/>
      <c r="G283"/>
      <c r="Z283"/>
    </row>
    <row r="284" spans="3:26" x14ac:dyDescent="0.3">
      <c r="C284"/>
      <c r="D284"/>
      <c r="E284"/>
      <c r="F284"/>
      <c r="G284"/>
      <c r="Z284"/>
    </row>
    <row r="285" spans="3:26" x14ac:dyDescent="0.3">
      <c r="C285"/>
      <c r="D285"/>
      <c r="E285"/>
      <c r="F285"/>
      <c r="G285"/>
      <c r="Z285"/>
    </row>
    <row r="286" spans="3:26" x14ac:dyDescent="0.3">
      <c r="C286"/>
      <c r="D286"/>
      <c r="E286"/>
      <c r="F286"/>
      <c r="G286"/>
      <c r="Z286"/>
    </row>
    <row r="287" spans="3:26" x14ac:dyDescent="0.3">
      <c r="C287"/>
      <c r="D287"/>
      <c r="E287"/>
      <c r="F287"/>
      <c r="G287"/>
      <c r="Z287"/>
    </row>
    <row r="288" spans="3:26" x14ac:dyDescent="0.3">
      <c r="C288"/>
      <c r="D288"/>
      <c r="E288"/>
      <c r="F288"/>
      <c r="G288"/>
      <c r="Z288"/>
    </row>
    <row r="289" spans="3:26" x14ac:dyDescent="0.3">
      <c r="C289"/>
      <c r="D289"/>
      <c r="E289"/>
      <c r="F289"/>
      <c r="G289"/>
      <c r="Z289"/>
    </row>
    <row r="290" spans="3:26" x14ac:dyDescent="0.3">
      <c r="C290"/>
      <c r="D290"/>
      <c r="E290"/>
      <c r="F290"/>
      <c r="G290"/>
      <c r="Z290"/>
    </row>
    <row r="291" spans="3:26" x14ac:dyDescent="0.3">
      <c r="C291"/>
      <c r="D291"/>
      <c r="E291"/>
      <c r="F291"/>
      <c r="G291"/>
      <c r="Z291"/>
    </row>
    <row r="292" spans="3:26" x14ac:dyDescent="0.3">
      <c r="C292"/>
      <c r="D292"/>
      <c r="E292"/>
      <c r="F292"/>
      <c r="G292"/>
      <c r="Z292"/>
    </row>
    <row r="293" spans="3:26" x14ac:dyDescent="0.3">
      <c r="C293"/>
      <c r="D293"/>
      <c r="E293"/>
      <c r="F293"/>
      <c r="G293"/>
      <c r="Z293"/>
    </row>
    <row r="294" spans="3:26" x14ac:dyDescent="0.3">
      <c r="C294"/>
      <c r="D294"/>
      <c r="E294"/>
      <c r="F294"/>
      <c r="G294"/>
      <c r="Z294"/>
    </row>
    <row r="295" spans="3:26" x14ac:dyDescent="0.3">
      <c r="C295"/>
      <c r="D295"/>
      <c r="E295"/>
      <c r="F295"/>
      <c r="G295"/>
      <c r="Z295"/>
    </row>
    <row r="296" spans="3:26" x14ac:dyDescent="0.3">
      <c r="C296"/>
      <c r="D296"/>
      <c r="E296"/>
      <c r="F296"/>
      <c r="G296"/>
      <c r="Z296"/>
    </row>
    <row r="297" spans="3:26" x14ac:dyDescent="0.3">
      <c r="C297"/>
      <c r="D297"/>
      <c r="E297"/>
      <c r="F297"/>
      <c r="G297"/>
      <c r="Z297"/>
    </row>
    <row r="298" spans="3:26" x14ac:dyDescent="0.3">
      <c r="C298"/>
      <c r="D298"/>
      <c r="E298"/>
      <c r="F298"/>
      <c r="G298"/>
      <c r="Z298"/>
    </row>
    <row r="299" spans="3:26" x14ac:dyDescent="0.3">
      <c r="C299"/>
      <c r="D299"/>
      <c r="E299"/>
      <c r="F299"/>
      <c r="G299"/>
      <c r="Z299"/>
    </row>
    <row r="300" spans="3:26" x14ac:dyDescent="0.3">
      <c r="C300"/>
      <c r="D300"/>
      <c r="E300"/>
      <c r="F300"/>
      <c r="G300"/>
      <c r="Z300"/>
    </row>
    <row r="301" spans="3:26" x14ac:dyDescent="0.3">
      <c r="C301"/>
      <c r="D301"/>
      <c r="E301"/>
      <c r="F301"/>
      <c r="G301"/>
      <c r="Z301"/>
    </row>
    <row r="302" spans="3:26" x14ac:dyDescent="0.3">
      <c r="C302"/>
      <c r="D302"/>
      <c r="E302"/>
      <c r="F302"/>
      <c r="G302"/>
      <c r="Z302"/>
    </row>
    <row r="303" spans="3:26" x14ac:dyDescent="0.3">
      <c r="C303"/>
      <c r="D303"/>
      <c r="E303"/>
      <c r="F303"/>
      <c r="G303"/>
      <c r="Z303"/>
    </row>
    <row r="304" spans="3:26" x14ac:dyDescent="0.3">
      <c r="C304"/>
      <c r="D304"/>
      <c r="E304"/>
      <c r="F304"/>
      <c r="G304"/>
      <c r="Z304"/>
    </row>
    <row r="305" spans="3:26" x14ac:dyDescent="0.3">
      <c r="C305"/>
      <c r="D305"/>
      <c r="E305"/>
      <c r="F305"/>
      <c r="G305"/>
      <c r="Z305"/>
    </row>
    <row r="306" spans="3:26" x14ac:dyDescent="0.3">
      <c r="C306"/>
      <c r="D306"/>
      <c r="E306"/>
      <c r="F306"/>
      <c r="G306"/>
      <c r="Z306"/>
    </row>
    <row r="307" spans="3:26" x14ac:dyDescent="0.3">
      <c r="C307"/>
      <c r="D307"/>
      <c r="E307"/>
      <c r="F307"/>
      <c r="G307"/>
      <c r="Z307"/>
    </row>
    <row r="308" spans="3:26" x14ac:dyDescent="0.3">
      <c r="C308"/>
      <c r="D308"/>
      <c r="E308"/>
      <c r="F308"/>
      <c r="G308"/>
      <c r="Z308"/>
    </row>
    <row r="309" spans="3:26" x14ac:dyDescent="0.3">
      <c r="C309"/>
      <c r="D309"/>
      <c r="E309"/>
      <c r="F309"/>
      <c r="G309"/>
      <c r="Z309"/>
    </row>
    <row r="310" spans="3:26" x14ac:dyDescent="0.3">
      <c r="C310"/>
      <c r="D310"/>
      <c r="E310"/>
      <c r="F310"/>
      <c r="G310"/>
      <c r="Z310"/>
    </row>
    <row r="311" spans="3:26" x14ac:dyDescent="0.3">
      <c r="C311"/>
      <c r="D311"/>
      <c r="E311"/>
      <c r="F311"/>
      <c r="G311"/>
      <c r="Z311"/>
    </row>
    <row r="312" spans="3:26" x14ac:dyDescent="0.3">
      <c r="C312"/>
      <c r="D312"/>
      <c r="E312"/>
      <c r="F312"/>
      <c r="G312"/>
      <c r="Z312"/>
    </row>
    <row r="313" spans="3:26" x14ac:dyDescent="0.3">
      <c r="C313"/>
      <c r="D313"/>
      <c r="E313"/>
      <c r="F313"/>
      <c r="G313"/>
      <c r="Z313"/>
    </row>
    <row r="314" spans="3:26" x14ac:dyDescent="0.3">
      <c r="C314"/>
      <c r="D314"/>
      <c r="E314"/>
      <c r="F314"/>
      <c r="G314"/>
      <c r="Z314"/>
    </row>
    <row r="315" spans="3:26" x14ac:dyDescent="0.3">
      <c r="C315"/>
      <c r="D315"/>
      <c r="E315"/>
      <c r="F315"/>
      <c r="G315"/>
      <c r="Z315"/>
    </row>
    <row r="316" spans="3:26" x14ac:dyDescent="0.3">
      <c r="C316"/>
      <c r="D316"/>
      <c r="E316"/>
      <c r="F316"/>
      <c r="G316"/>
      <c r="Z316"/>
    </row>
    <row r="317" spans="3:26" x14ac:dyDescent="0.3">
      <c r="C317"/>
      <c r="D317"/>
      <c r="E317"/>
      <c r="F317"/>
      <c r="G317"/>
      <c r="Z317"/>
    </row>
    <row r="318" spans="3:26" x14ac:dyDescent="0.3">
      <c r="C318"/>
      <c r="D318"/>
      <c r="E318"/>
      <c r="F318"/>
      <c r="G318"/>
      <c r="Z318"/>
    </row>
    <row r="319" spans="3:26" x14ac:dyDescent="0.3">
      <c r="C319"/>
      <c r="D319"/>
      <c r="E319"/>
      <c r="F319"/>
      <c r="G319"/>
      <c r="Z319"/>
    </row>
    <row r="320" spans="3:26" x14ac:dyDescent="0.3">
      <c r="C320"/>
      <c r="D320"/>
      <c r="E320"/>
      <c r="F320"/>
      <c r="G320"/>
      <c r="Z320"/>
    </row>
    <row r="321" spans="3:26" x14ac:dyDescent="0.3">
      <c r="C321"/>
      <c r="D321"/>
      <c r="E321"/>
      <c r="F321"/>
      <c r="G321"/>
      <c r="Z321"/>
    </row>
    <row r="322" spans="3:26" x14ac:dyDescent="0.3">
      <c r="C322"/>
      <c r="D322"/>
      <c r="E322"/>
      <c r="F322"/>
      <c r="G322"/>
      <c r="Z322"/>
    </row>
    <row r="323" spans="3:26" x14ac:dyDescent="0.3">
      <c r="C323"/>
      <c r="D323"/>
      <c r="E323"/>
      <c r="F323"/>
      <c r="G323"/>
      <c r="Z323"/>
    </row>
    <row r="324" spans="3:26" x14ac:dyDescent="0.3">
      <c r="C324"/>
      <c r="D324"/>
      <c r="E324"/>
      <c r="F324"/>
      <c r="G324"/>
      <c r="Z324"/>
    </row>
    <row r="325" spans="3:26" x14ac:dyDescent="0.3">
      <c r="C325"/>
      <c r="D325"/>
      <c r="E325"/>
      <c r="F325"/>
      <c r="G325"/>
      <c r="Z325"/>
    </row>
    <row r="326" spans="3:26" x14ac:dyDescent="0.3">
      <c r="C326"/>
      <c r="D326"/>
      <c r="E326"/>
      <c r="F326"/>
      <c r="G326"/>
      <c r="Z326"/>
    </row>
    <row r="327" spans="3:26" x14ac:dyDescent="0.3">
      <c r="C327"/>
      <c r="D327"/>
      <c r="E327"/>
      <c r="F327"/>
      <c r="G327"/>
      <c r="Z327"/>
    </row>
    <row r="328" spans="3:26" x14ac:dyDescent="0.3">
      <c r="C328"/>
      <c r="D328"/>
      <c r="E328"/>
      <c r="F328"/>
      <c r="G328"/>
      <c r="Z328"/>
    </row>
    <row r="329" spans="3:26" x14ac:dyDescent="0.3">
      <c r="C329"/>
      <c r="D329"/>
      <c r="E329"/>
      <c r="F329"/>
      <c r="G329"/>
      <c r="Z329"/>
    </row>
    <row r="330" spans="3:26" x14ac:dyDescent="0.3">
      <c r="C330"/>
      <c r="D330"/>
      <c r="E330"/>
      <c r="F330"/>
      <c r="G330"/>
      <c r="Z330"/>
    </row>
    <row r="331" spans="3:26" x14ac:dyDescent="0.3">
      <c r="C331"/>
      <c r="D331"/>
      <c r="E331"/>
      <c r="F331"/>
      <c r="G331"/>
      <c r="Z331"/>
    </row>
    <row r="332" spans="3:26" x14ac:dyDescent="0.3">
      <c r="C332"/>
      <c r="D332"/>
      <c r="E332"/>
      <c r="F332"/>
      <c r="G332"/>
      <c r="Z332"/>
    </row>
    <row r="333" spans="3:26" x14ac:dyDescent="0.3">
      <c r="C333"/>
      <c r="D333"/>
      <c r="E333"/>
      <c r="F333"/>
      <c r="G333"/>
      <c r="Z333"/>
    </row>
    <row r="334" spans="3:26" x14ac:dyDescent="0.3">
      <c r="C334"/>
      <c r="D334"/>
      <c r="E334"/>
      <c r="F334"/>
      <c r="G334"/>
      <c r="Z334"/>
    </row>
    <row r="335" spans="3:26" x14ac:dyDescent="0.3">
      <c r="C335"/>
      <c r="D335"/>
      <c r="E335"/>
      <c r="F335"/>
      <c r="G335"/>
      <c r="Z335"/>
    </row>
    <row r="336" spans="3:26" x14ac:dyDescent="0.3">
      <c r="C336"/>
      <c r="D336"/>
      <c r="E336"/>
      <c r="F336"/>
      <c r="G336"/>
      <c r="Z336"/>
    </row>
    <row r="337" spans="3:26" x14ac:dyDescent="0.3">
      <c r="C337"/>
      <c r="D337"/>
      <c r="E337"/>
      <c r="F337"/>
      <c r="G337"/>
      <c r="Z337"/>
    </row>
    <row r="338" spans="3:26" x14ac:dyDescent="0.3">
      <c r="C338"/>
      <c r="D338"/>
      <c r="E338"/>
      <c r="F338"/>
      <c r="G338"/>
      <c r="Z338"/>
    </row>
    <row r="339" spans="3:26" x14ac:dyDescent="0.3">
      <c r="C339"/>
      <c r="D339"/>
      <c r="E339"/>
      <c r="F339"/>
      <c r="G339"/>
      <c r="Z339"/>
    </row>
    <row r="340" spans="3:26" x14ac:dyDescent="0.3">
      <c r="C340"/>
      <c r="D340"/>
      <c r="E340"/>
      <c r="F340"/>
      <c r="G340"/>
      <c r="Z340"/>
    </row>
    <row r="341" spans="3:26" x14ac:dyDescent="0.3">
      <c r="C341"/>
      <c r="D341"/>
      <c r="E341"/>
      <c r="F341"/>
      <c r="G341"/>
      <c r="Z341"/>
    </row>
    <row r="342" spans="3:26" x14ac:dyDescent="0.3">
      <c r="C342"/>
      <c r="D342"/>
      <c r="E342"/>
      <c r="F342"/>
      <c r="G342"/>
      <c r="Z342"/>
    </row>
    <row r="343" spans="3:26" x14ac:dyDescent="0.3">
      <c r="C343"/>
      <c r="D343"/>
      <c r="E343"/>
      <c r="F343"/>
      <c r="G343"/>
      <c r="Z343"/>
    </row>
    <row r="344" spans="3:26" x14ac:dyDescent="0.3">
      <c r="C344"/>
      <c r="D344"/>
      <c r="E344"/>
      <c r="F344"/>
      <c r="G344"/>
      <c r="Z344"/>
    </row>
    <row r="345" spans="3:26" x14ac:dyDescent="0.3">
      <c r="C345"/>
      <c r="D345"/>
      <c r="E345"/>
      <c r="F345"/>
      <c r="G345"/>
      <c r="Z345"/>
    </row>
    <row r="346" spans="3:26" x14ac:dyDescent="0.3">
      <c r="C346"/>
      <c r="D346"/>
      <c r="E346"/>
      <c r="F346"/>
      <c r="G346"/>
      <c r="Z346"/>
    </row>
    <row r="347" spans="3:26" x14ac:dyDescent="0.3">
      <c r="C347"/>
      <c r="D347"/>
      <c r="E347"/>
      <c r="F347"/>
      <c r="G347"/>
      <c r="Z347"/>
    </row>
    <row r="348" spans="3:26" x14ac:dyDescent="0.3">
      <c r="C348"/>
      <c r="D348"/>
      <c r="E348"/>
      <c r="F348"/>
      <c r="G348"/>
      <c r="Z348"/>
    </row>
    <row r="349" spans="3:26" x14ac:dyDescent="0.3">
      <c r="C349"/>
      <c r="D349"/>
      <c r="E349"/>
      <c r="F349"/>
      <c r="G349"/>
      <c r="Z349"/>
    </row>
    <row r="350" spans="3:26" x14ac:dyDescent="0.3">
      <c r="C350"/>
      <c r="D350"/>
      <c r="E350"/>
      <c r="F350"/>
      <c r="G350"/>
      <c r="Z350"/>
    </row>
    <row r="351" spans="3:26" x14ac:dyDescent="0.3">
      <c r="C351"/>
      <c r="D351"/>
      <c r="E351"/>
      <c r="F351"/>
      <c r="G351"/>
      <c r="Z351"/>
    </row>
    <row r="352" spans="3:26" x14ac:dyDescent="0.3">
      <c r="C352"/>
      <c r="D352"/>
      <c r="E352"/>
      <c r="F352"/>
      <c r="G352"/>
      <c r="Z352"/>
    </row>
    <row r="353" spans="3:26" x14ac:dyDescent="0.3">
      <c r="C353"/>
      <c r="D353"/>
      <c r="E353"/>
      <c r="F353"/>
      <c r="G353"/>
      <c r="Z353"/>
    </row>
    <row r="354" spans="3:26" x14ac:dyDescent="0.3">
      <c r="C354"/>
      <c r="D354"/>
      <c r="E354"/>
      <c r="F354"/>
      <c r="G354"/>
      <c r="Z354"/>
    </row>
    <row r="355" spans="3:26" x14ac:dyDescent="0.3">
      <c r="C355"/>
      <c r="D355"/>
      <c r="E355"/>
      <c r="F355"/>
      <c r="G355"/>
      <c r="Z355"/>
    </row>
    <row r="356" spans="3:26" x14ac:dyDescent="0.3">
      <c r="C356"/>
      <c r="D356"/>
      <c r="E356"/>
      <c r="F356"/>
      <c r="G356"/>
      <c r="Z356"/>
    </row>
    <row r="357" spans="3:26" x14ac:dyDescent="0.3">
      <c r="C357"/>
      <c r="D357"/>
      <c r="E357"/>
      <c r="F357"/>
      <c r="G357"/>
      <c r="Z357"/>
    </row>
    <row r="358" spans="3:26" x14ac:dyDescent="0.3">
      <c r="C358"/>
      <c r="D358"/>
      <c r="E358"/>
      <c r="F358"/>
      <c r="G358"/>
      <c r="Z358"/>
    </row>
    <row r="359" spans="3:26" x14ac:dyDescent="0.3">
      <c r="C359"/>
      <c r="D359"/>
      <c r="E359"/>
      <c r="F359"/>
      <c r="G359"/>
      <c r="Z359"/>
    </row>
    <row r="360" spans="3:26" x14ac:dyDescent="0.3">
      <c r="C360"/>
      <c r="D360"/>
      <c r="E360"/>
      <c r="F360"/>
      <c r="G360"/>
      <c r="Z360"/>
    </row>
    <row r="361" spans="3:26" x14ac:dyDescent="0.3">
      <c r="C361"/>
      <c r="D361"/>
      <c r="E361"/>
      <c r="F361"/>
      <c r="G361"/>
      <c r="Z361"/>
    </row>
    <row r="362" spans="3:26" x14ac:dyDescent="0.3">
      <c r="C362"/>
      <c r="D362"/>
      <c r="E362"/>
      <c r="F362"/>
      <c r="G362"/>
      <c r="Z362"/>
    </row>
    <row r="363" spans="3:26" x14ac:dyDescent="0.3">
      <c r="C363"/>
      <c r="D363"/>
      <c r="E363"/>
      <c r="F363"/>
      <c r="G363"/>
      <c r="Z363"/>
    </row>
    <row r="364" spans="3:26" x14ac:dyDescent="0.3">
      <c r="C364"/>
      <c r="D364"/>
      <c r="E364"/>
      <c r="F364"/>
      <c r="G364"/>
      <c r="Z364"/>
    </row>
    <row r="365" spans="3:26" x14ac:dyDescent="0.3">
      <c r="C365"/>
      <c r="D365"/>
      <c r="E365"/>
      <c r="F365"/>
      <c r="G365"/>
      <c r="Z365"/>
    </row>
    <row r="366" spans="3:26" x14ac:dyDescent="0.3">
      <c r="C366"/>
      <c r="D366"/>
      <c r="E366"/>
      <c r="F366"/>
      <c r="G366"/>
      <c r="Z366"/>
    </row>
    <row r="367" spans="3:26" x14ac:dyDescent="0.3">
      <c r="C367"/>
      <c r="D367"/>
      <c r="E367"/>
      <c r="F367"/>
      <c r="G367"/>
      <c r="Z367"/>
    </row>
    <row r="368" spans="3:26" x14ac:dyDescent="0.3">
      <c r="C368"/>
      <c r="D368"/>
      <c r="E368"/>
      <c r="F368"/>
      <c r="G368"/>
      <c r="Z368"/>
    </row>
    <row r="369" spans="3:26" x14ac:dyDescent="0.3">
      <c r="C369"/>
      <c r="D369"/>
      <c r="E369"/>
      <c r="F369"/>
      <c r="G369"/>
      <c r="Z369"/>
    </row>
    <row r="370" spans="3:26" x14ac:dyDescent="0.3">
      <c r="C370"/>
      <c r="D370"/>
      <c r="E370"/>
      <c r="F370"/>
      <c r="G370"/>
      <c r="Z370"/>
    </row>
    <row r="371" spans="3:26" x14ac:dyDescent="0.3">
      <c r="C371"/>
      <c r="D371"/>
      <c r="E371"/>
      <c r="F371"/>
      <c r="G371"/>
      <c r="Z371"/>
    </row>
    <row r="372" spans="3:26" x14ac:dyDescent="0.3">
      <c r="C372"/>
      <c r="D372"/>
      <c r="E372"/>
      <c r="F372"/>
      <c r="G372"/>
      <c r="Z372"/>
    </row>
    <row r="373" spans="3:26" x14ac:dyDescent="0.3">
      <c r="C373"/>
      <c r="D373"/>
      <c r="E373"/>
      <c r="F373"/>
      <c r="G373"/>
      <c r="Z373"/>
    </row>
    <row r="374" spans="3:26" x14ac:dyDescent="0.3">
      <c r="C374"/>
      <c r="D374"/>
      <c r="E374"/>
      <c r="F374"/>
      <c r="G374"/>
      <c r="Z374"/>
    </row>
    <row r="375" spans="3:26" x14ac:dyDescent="0.3">
      <c r="C375"/>
      <c r="D375"/>
      <c r="E375"/>
      <c r="F375"/>
      <c r="G375"/>
      <c r="Z375"/>
    </row>
    <row r="376" spans="3:26" x14ac:dyDescent="0.3">
      <c r="C376"/>
      <c r="D376"/>
      <c r="E376"/>
      <c r="F376"/>
      <c r="G376"/>
      <c r="Z376"/>
    </row>
    <row r="377" spans="3:26" x14ac:dyDescent="0.3">
      <c r="C377"/>
      <c r="D377"/>
      <c r="E377"/>
      <c r="F377"/>
      <c r="G377"/>
      <c r="Z377"/>
    </row>
    <row r="378" spans="3:26" x14ac:dyDescent="0.3">
      <c r="C378"/>
      <c r="D378"/>
      <c r="E378"/>
      <c r="F378"/>
      <c r="G378"/>
      <c r="Z378"/>
    </row>
    <row r="379" spans="3:26" x14ac:dyDescent="0.3">
      <c r="C379"/>
      <c r="D379"/>
      <c r="E379"/>
      <c r="F379"/>
      <c r="G379"/>
      <c r="Z379"/>
    </row>
    <row r="380" spans="3:26" x14ac:dyDescent="0.3">
      <c r="C380"/>
      <c r="D380"/>
      <c r="E380"/>
      <c r="F380"/>
      <c r="G380"/>
      <c r="Z380"/>
    </row>
    <row r="381" spans="3:26" x14ac:dyDescent="0.3">
      <c r="C381"/>
      <c r="D381"/>
      <c r="E381"/>
      <c r="F381"/>
      <c r="G381"/>
      <c r="Z381"/>
    </row>
    <row r="382" spans="3:26" x14ac:dyDescent="0.3">
      <c r="C382"/>
      <c r="D382"/>
      <c r="E382"/>
      <c r="F382"/>
      <c r="G382"/>
      <c r="Z382"/>
    </row>
    <row r="383" spans="3:26" x14ac:dyDescent="0.3">
      <c r="C383"/>
      <c r="D383"/>
      <c r="E383"/>
      <c r="F383"/>
      <c r="G383"/>
      <c r="Z383"/>
    </row>
    <row r="384" spans="3:26" x14ac:dyDescent="0.3">
      <c r="C384"/>
      <c r="D384"/>
      <c r="E384"/>
      <c r="F384"/>
      <c r="G384"/>
      <c r="Z384"/>
    </row>
    <row r="385" spans="3:26" x14ac:dyDescent="0.3">
      <c r="C385"/>
      <c r="D385"/>
      <c r="E385"/>
      <c r="F385"/>
      <c r="G385"/>
      <c r="Z385"/>
    </row>
    <row r="386" spans="3:26" x14ac:dyDescent="0.3">
      <c r="C386"/>
      <c r="D386"/>
      <c r="E386"/>
      <c r="F386"/>
      <c r="G386"/>
      <c r="Z386"/>
    </row>
    <row r="387" spans="3:26" x14ac:dyDescent="0.3">
      <c r="C387"/>
      <c r="D387"/>
      <c r="E387"/>
      <c r="F387"/>
      <c r="G387"/>
      <c r="Z387"/>
    </row>
    <row r="388" spans="3:26" x14ac:dyDescent="0.3">
      <c r="C388"/>
      <c r="D388"/>
      <c r="E388"/>
      <c r="F388"/>
      <c r="G388"/>
      <c r="Z388"/>
    </row>
    <row r="389" spans="3:26" x14ac:dyDescent="0.3">
      <c r="C389"/>
      <c r="D389"/>
      <c r="E389"/>
      <c r="F389"/>
      <c r="G389"/>
      <c r="Z389"/>
    </row>
    <row r="390" spans="3:26" x14ac:dyDescent="0.3">
      <c r="C390"/>
      <c r="D390"/>
      <c r="E390"/>
      <c r="F390"/>
      <c r="G390"/>
      <c r="Z390"/>
    </row>
    <row r="391" spans="3:26" x14ac:dyDescent="0.3">
      <c r="C391"/>
      <c r="D391"/>
      <c r="E391"/>
      <c r="F391"/>
      <c r="G391"/>
      <c r="Z391"/>
    </row>
    <row r="392" spans="3:26" x14ac:dyDescent="0.3">
      <c r="C392"/>
      <c r="D392"/>
      <c r="E392"/>
      <c r="F392"/>
      <c r="G392"/>
      <c r="Z392"/>
    </row>
    <row r="393" spans="3:26" x14ac:dyDescent="0.3">
      <c r="C393"/>
      <c r="D393"/>
      <c r="E393"/>
      <c r="F393"/>
      <c r="G393"/>
      <c r="Z393"/>
    </row>
    <row r="394" spans="3:26" x14ac:dyDescent="0.3">
      <c r="C394"/>
      <c r="D394"/>
      <c r="E394"/>
      <c r="F394"/>
      <c r="G394"/>
      <c r="Z394"/>
    </row>
    <row r="395" spans="3:26" x14ac:dyDescent="0.3">
      <c r="C395"/>
      <c r="D395"/>
      <c r="E395"/>
      <c r="F395"/>
      <c r="G395"/>
      <c r="Z395"/>
    </row>
    <row r="396" spans="3:26" x14ac:dyDescent="0.3">
      <c r="C396"/>
      <c r="D396"/>
      <c r="E396"/>
      <c r="F396"/>
      <c r="G396"/>
      <c r="Z396"/>
    </row>
    <row r="397" spans="3:26" x14ac:dyDescent="0.3">
      <c r="C397"/>
      <c r="D397"/>
      <c r="E397"/>
      <c r="F397"/>
      <c r="G397"/>
      <c r="Z397"/>
    </row>
    <row r="398" spans="3:26" x14ac:dyDescent="0.3">
      <c r="C398"/>
      <c r="D398"/>
      <c r="E398"/>
      <c r="F398"/>
      <c r="G398"/>
      <c r="Z398"/>
    </row>
    <row r="399" spans="3:26" x14ac:dyDescent="0.3">
      <c r="C399"/>
      <c r="D399"/>
      <c r="E399"/>
      <c r="F399"/>
      <c r="G399"/>
      <c r="Z399"/>
    </row>
    <row r="400" spans="3:26" x14ac:dyDescent="0.3">
      <c r="C400"/>
      <c r="D400"/>
      <c r="E400"/>
      <c r="F400"/>
      <c r="G400"/>
      <c r="Z400"/>
    </row>
    <row r="401" spans="3:26" x14ac:dyDescent="0.3">
      <c r="C401"/>
      <c r="D401"/>
      <c r="E401"/>
      <c r="F401"/>
      <c r="G401"/>
      <c r="Z401"/>
    </row>
    <row r="402" spans="3:26" x14ac:dyDescent="0.3">
      <c r="C402"/>
      <c r="D402"/>
      <c r="E402"/>
      <c r="F402"/>
      <c r="G402"/>
      <c r="Z402"/>
    </row>
    <row r="403" spans="3:26" x14ac:dyDescent="0.3">
      <c r="C403"/>
      <c r="D403"/>
      <c r="E403"/>
      <c r="F403"/>
      <c r="G403"/>
      <c r="Z403"/>
    </row>
    <row r="404" spans="3:26" x14ac:dyDescent="0.3">
      <c r="C404"/>
      <c r="D404"/>
      <c r="E404"/>
      <c r="F404"/>
      <c r="G404"/>
      <c r="Z404"/>
    </row>
    <row r="405" spans="3:26" x14ac:dyDescent="0.3">
      <c r="C405"/>
      <c r="D405"/>
      <c r="E405"/>
      <c r="F405"/>
      <c r="G405"/>
      <c r="Z405"/>
    </row>
    <row r="406" spans="3:26" x14ac:dyDescent="0.3">
      <c r="C406"/>
      <c r="D406"/>
      <c r="E406"/>
      <c r="F406"/>
      <c r="G406"/>
      <c r="Z406"/>
    </row>
    <row r="407" spans="3:26" x14ac:dyDescent="0.3">
      <c r="C407"/>
      <c r="D407"/>
      <c r="E407"/>
      <c r="F407"/>
      <c r="G407"/>
      <c r="Z407"/>
    </row>
    <row r="408" spans="3:26" x14ac:dyDescent="0.3">
      <c r="C408"/>
      <c r="D408"/>
      <c r="E408"/>
      <c r="F408"/>
      <c r="G408"/>
      <c r="Z408"/>
    </row>
    <row r="409" spans="3:26" x14ac:dyDescent="0.3">
      <c r="C409"/>
      <c r="D409"/>
      <c r="E409"/>
      <c r="F409"/>
      <c r="G409"/>
      <c r="Z409"/>
    </row>
    <row r="410" spans="3:26" x14ac:dyDescent="0.3">
      <c r="C410"/>
      <c r="D410"/>
      <c r="E410"/>
      <c r="F410"/>
      <c r="G410"/>
      <c r="Z410"/>
    </row>
    <row r="411" spans="3:26" x14ac:dyDescent="0.3">
      <c r="C411"/>
      <c r="D411"/>
      <c r="E411"/>
      <c r="F411"/>
      <c r="G411"/>
      <c r="Z411"/>
    </row>
    <row r="412" spans="3:26" x14ac:dyDescent="0.3">
      <c r="C412"/>
      <c r="D412"/>
      <c r="E412"/>
      <c r="F412"/>
      <c r="G412"/>
      <c r="Z412"/>
    </row>
    <row r="413" spans="3:26" x14ac:dyDescent="0.3">
      <c r="C413"/>
      <c r="D413"/>
      <c r="E413"/>
      <c r="F413"/>
      <c r="G413"/>
      <c r="Z413"/>
    </row>
    <row r="414" spans="3:26" x14ac:dyDescent="0.3">
      <c r="C414"/>
      <c r="D414"/>
      <c r="E414"/>
      <c r="F414"/>
      <c r="G414"/>
      <c r="Z414"/>
    </row>
    <row r="415" spans="3:26" x14ac:dyDescent="0.3">
      <c r="C415"/>
      <c r="D415"/>
      <c r="E415"/>
      <c r="F415"/>
      <c r="G415"/>
      <c r="Z415"/>
    </row>
    <row r="416" spans="3:26" x14ac:dyDescent="0.3">
      <c r="C416"/>
      <c r="D416"/>
      <c r="E416"/>
      <c r="F416"/>
      <c r="G416"/>
      <c r="Z416"/>
    </row>
    <row r="417" spans="3:26" x14ac:dyDescent="0.3">
      <c r="C417"/>
      <c r="D417"/>
      <c r="E417"/>
      <c r="F417"/>
      <c r="G417"/>
      <c r="Z417"/>
    </row>
    <row r="418" spans="3:26" x14ac:dyDescent="0.3">
      <c r="C418"/>
      <c r="D418"/>
      <c r="E418"/>
      <c r="F418"/>
      <c r="G418"/>
      <c r="Z418"/>
    </row>
    <row r="419" spans="3:26" x14ac:dyDescent="0.3">
      <c r="C419"/>
      <c r="D419"/>
      <c r="E419"/>
      <c r="F419"/>
      <c r="G419"/>
      <c r="Z419"/>
    </row>
    <row r="420" spans="3:26" x14ac:dyDescent="0.3">
      <c r="C420"/>
      <c r="D420"/>
      <c r="E420"/>
      <c r="F420"/>
      <c r="G420"/>
      <c r="Z420"/>
    </row>
    <row r="421" spans="3:26" x14ac:dyDescent="0.3">
      <c r="C421"/>
      <c r="D421"/>
      <c r="E421"/>
      <c r="F421"/>
      <c r="G421"/>
      <c r="Z421"/>
    </row>
    <row r="422" spans="3:26" x14ac:dyDescent="0.3">
      <c r="C422"/>
      <c r="D422"/>
      <c r="E422"/>
      <c r="F422"/>
      <c r="G422"/>
      <c r="Z422"/>
    </row>
    <row r="423" spans="3:26" x14ac:dyDescent="0.3">
      <c r="C423"/>
      <c r="D423"/>
      <c r="E423"/>
      <c r="F423"/>
      <c r="G423"/>
      <c r="Z423"/>
    </row>
    <row r="424" spans="3:26" x14ac:dyDescent="0.3">
      <c r="C424"/>
      <c r="D424"/>
      <c r="E424"/>
      <c r="F424"/>
      <c r="G424"/>
      <c r="Z424"/>
    </row>
    <row r="425" spans="3:26" x14ac:dyDescent="0.3">
      <c r="C425"/>
      <c r="D425"/>
      <c r="E425"/>
      <c r="F425"/>
      <c r="G425"/>
      <c r="Z425"/>
    </row>
    <row r="426" spans="3:26" x14ac:dyDescent="0.3">
      <c r="C426"/>
      <c r="D426"/>
      <c r="E426"/>
      <c r="F426"/>
      <c r="G426"/>
      <c r="Z426"/>
    </row>
    <row r="427" spans="3:26" x14ac:dyDescent="0.3">
      <c r="C427"/>
      <c r="D427"/>
      <c r="E427"/>
      <c r="F427"/>
      <c r="G427"/>
      <c r="Z427"/>
    </row>
    <row r="428" spans="3:26" x14ac:dyDescent="0.3">
      <c r="C428"/>
      <c r="D428"/>
      <c r="E428"/>
      <c r="F428"/>
      <c r="G428"/>
      <c r="Z428"/>
    </row>
    <row r="429" spans="3:26" x14ac:dyDescent="0.3">
      <c r="C429"/>
      <c r="D429"/>
      <c r="E429"/>
      <c r="F429"/>
      <c r="G429"/>
      <c r="Z429"/>
    </row>
    <row r="430" spans="3:26" x14ac:dyDescent="0.3">
      <c r="C430"/>
      <c r="D430"/>
      <c r="E430"/>
      <c r="F430"/>
      <c r="G430"/>
      <c r="Z430"/>
    </row>
    <row r="431" spans="3:26" x14ac:dyDescent="0.3">
      <c r="C431"/>
      <c r="D431"/>
      <c r="E431"/>
      <c r="F431"/>
      <c r="G431"/>
      <c r="Z431"/>
    </row>
    <row r="432" spans="3:26" x14ac:dyDescent="0.3">
      <c r="C432"/>
      <c r="D432"/>
      <c r="E432"/>
      <c r="F432"/>
      <c r="G432"/>
      <c r="Z432"/>
    </row>
    <row r="433" spans="3:26" x14ac:dyDescent="0.3">
      <c r="C433"/>
      <c r="D433"/>
      <c r="E433"/>
      <c r="F433"/>
      <c r="G433"/>
      <c r="Z433"/>
    </row>
    <row r="434" spans="3:26" x14ac:dyDescent="0.3">
      <c r="C434"/>
      <c r="D434"/>
      <c r="E434"/>
      <c r="F434"/>
      <c r="G434"/>
      <c r="Z434"/>
    </row>
    <row r="435" spans="3:26" x14ac:dyDescent="0.3">
      <c r="C435"/>
      <c r="D435"/>
      <c r="E435"/>
      <c r="F435"/>
      <c r="G435"/>
      <c r="Z435"/>
    </row>
    <row r="436" spans="3:26" x14ac:dyDescent="0.3">
      <c r="C436"/>
      <c r="D436"/>
      <c r="E436"/>
      <c r="F436"/>
      <c r="G436"/>
      <c r="Z436"/>
    </row>
    <row r="437" spans="3:26" x14ac:dyDescent="0.3">
      <c r="C437"/>
      <c r="D437"/>
      <c r="E437"/>
      <c r="F437"/>
      <c r="G437"/>
      <c r="Z437"/>
    </row>
    <row r="438" spans="3:26" x14ac:dyDescent="0.3">
      <c r="C438"/>
      <c r="D438"/>
      <c r="E438"/>
      <c r="F438"/>
      <c r="G438"/>
      <c r="Z438"/>
    </row>
    <row r="439" spans="3:26" x14ac:dyDescent="0.3">
      <c r="C439"/>
      <c r="D439"/>
      <c r="E439"/>
      <c r="F439"/>
      <c r="G439"/>
      <c r="Z439"/>
    </row>
    <row r="440" spans="3:26" x14ac:dyDescent="0.3">
      <c r="C440"/>
      <c r="D440"/>
      <c r="E440"/>
      <c r="F440"/>
      <c r="G440"/>
      <c r="Z440"/>
    </row>
    <row r="441" spans="3:26" x14ac:dyDescent="0.3">
      <c r="C441"/>
      <c r="D441"/>
      <c r="E441"/>
      <c r="F441"/>
      <c r="G441"/>
      <c r="Z441"/>
    </row>
    <row r="442" spans="3:26" x14ac:dyDescent="0.3">
      <c r="C442"/>
      <c r="D442"/>
      <c r="E442"/>
      <c r="F442"/>
      <c r="G442"/>
      <c r="Z442"/>
    </row>
    <row r="443" spans="3:26" x14ac:dyDescent="0.3">
      <c r="C443"/>
      <c r="D443"/>
      <c r="E443"/>
      <c r="F443"/>
      <c r="G443"/>
      <c r="Z443"/>
    </row>
    <row r="444" spans="3:26" x14ac:dyDescent="0.3">
      <c r="C444"/>
      <c r="D444"/>
      <c r="E444"/>
      <c r="F444"/>
      <c r="G444"/>
      <c r="Z444"/>
    </row>
    <row r="445" spans="3:26" x14ac:dyDescent="0.3">
      <c r="C445"/>
      <c r="D445"/>
      <c r="E445"/>
      <c r="F445"/>
      <c r="G445"/>
      <c r="Z445"/>
    </row>
    <row r="446" spans="3:26" x14ac:dyDescent="0.3">
      <c r="C446"/>
      <c r="D446"/>
      <c r="E446"/>
      <c r="F446"/>
      <c r="G446"/>
      <c r="Z446"/>
    </row>
    <row r="447" spans="3:26" x14ac:dyDescent="0.3">
      <c r="C447"/>
      <c r="D447"/>
      <c r="E447"/>
      <c r="F447"/>
      <c r="G447"/>
      <c r="Z447"/>
    </row>
    <row r="448" spans="3:26" x14ac:dyDescent="0.3">
      <c r="C448"/>
      <c r="D448"/>
      <c r="E448"/>
      <c r="F448"/>
      <c r="G448"/>
      <c r="Z448"/>
    </row>
    <row r="449" spans="3:26" x14ac:dyDescent="0.3">
      <c r="C449"/>
      <c r="D449"/>
      <c r="E449"/>
      <c r="F449"/>
      <c r="G449"/>
      <c r="Z449"/>
    </row>
    <row r="450" spans="3:26" x14ac:dyDescent="0.3">
      <c r="C450"/>
      <c r="D450"/>
      <c r="E450"/>
      <c r="F450"/>
      <c r="G450"/>
      <c r="Z450"/>
    </row>
    <row r="451" spans="3:26" x14ac:dyDescent="0.3">
      <c r="C451"/>
      <c r="D451"/>
      <c r="E451"/>
      <c r="F451"/>
      <c r="G451"/>
      <c r="Z451"/>
    </row>
    <row r="452" spans="3:26" x14ac:dyDescent="0.3">
      <c r="C452"/>
      <c r="D452"/>
      <c r="E452"/>
      <c r="F452"/>
      <c r="G452"/>
      <c r="Z452"/>
    </row>
    <row r="453" spans="3:26" x14ac:dyDescent="0.3">
      <c r="C453"/>
      <c r="D453"/>
      <c r="E453"/>
      <c r="F453"/>
      <c r="G453"/>
      <c r="Z453"/>
    </row>
    <row r="454" spans="3:26" x14ac:dyDescent="0.3">
      <c r="C454"/>
      <c r="D454"/>
      <c r="E454"/>
      <c r="F454"/>
      <c r="G454"/>
      <c r="Z454"/>
    </row>
    <row r="455" spans="3:26" x14ac:dyDescent="0.3">
      <c r="C455"/>
      <c r="D455"/>
      <c r="E455"/>
      <c r="F455"/>
      <c r="G455"/>
      <c r="Z455"/>
    </row>
    <row r="456" spans="3:26" x14ac:dyDescent="0.3">
      <c r="C456"/>
      <c r="D456"/>
      <c r="E456"/>
      <c r="F456"/>
      <c r="G456"/>
      <c r="Z456"/>
    </row>
    <row r="457" spans="3:26" x14ac:dyDescent="0.3">
      <c r="C457"/>
      <c r="D457"/>
      <c r="E457"/>
      <c r="F457"/>
      <c r="G457"/>
      <c r="Z457"/>
    </row>
    <row r="458" spans="3:26" x14ac:dyDescent="0.3">
      <c r="C458"/>
      <c r="D458"/>
      <c r="E458"/>
      <c r="F458"/>
      <c r="G458"/>
      <c r="Z458"/>
    </row>
    <row r="459" spans="3:26" x14ac:dyDescent="0.3">
      <c r="C459"/>
      <c r="D459"/>
      <c r="E459"/>
      <c r="F459"/>
      <c r="G459"/>
      <c r="Z459"/>
    </row>
    <row r="460" spans="3:26" x14ac:dyDescent="0.3">
      <c r="C460"/>
      <c r="D460"/>
      <c r="E460"/>
      <c r="F460"/>
      <c r="G460"/>
      <c r="Z460"/>
    </row>
    <row r="461" spans="3:26" x14ac:dyDescent="0.3">
      <c r="C461"/>
      <c r="D461"/>
      <c r="E461"/>
      <c r="F461"/>
      <c r="G461"/>
      <c r="Z461"/>
    </row>
    <row r="462" spans="3:26" x14ac:dyDescent="0.3">
      <c r="C462"/>
      <c r="D462"/>
      <c r="E462"/>
      <c r="F462"/>
      <c r="G462"/>
      <c r="Z462"/>
    </row>
    <row r="463" spans="3:26" x14ac:dyDescent="0.3">
      <c r="C463"/>
      <c r="D463"/>
      <c r="E463"/>
      <c r="F463"/>
      <c r="G463"/>
      <c r="Z463"/>
    </row>
    <row r="464" spans="3:26" x14ac:dyDescent="0.3">
      <c r="C464"/>
      <c r="D464"/>
      <c r="E464"/>
      <c r="F464"/>
      <c r="G464"/>
      <c r="Z464"/>
    </row>
    <row r="465" spans="3:26" x14ac:dyDescent="0.3">
      <c r="C465"/>
      <c r="D465"/>
      <c r="E465"/>
      <c r="F465"/>
      <c r="G465"/>
      <c r="Z465"/>
    </row>
    <row r="466" spans="3:26" x14ac:dyDescent="0.3">
      <c r="C466"/>
      <c r="D466"/>
      <c r="E466"/>
      <c r="F466"/>
      <c r="G466"/>
      <c r="Z466"/>
    </row>
    <row r="467" spans="3:26" x14ac:dyDescent="0.3">
      <c r="C467"/>
      <c r="D467"/>
      <c r="E467"/>
      <c r="F467"/>
      <c r="G467"/>
      <c r="Z467"/>
    </row>
    <row r="468" spans="3:26" x14ac:dyDescent="0.3">
      <c r="C468"/>
      <c r="D468"/>
      <c r="E468"/>
      <c r="F468"/>
      <c r="G468"/>
      <c r="Z468"/>
    </row>
    <row r="469" spans="3:26" x14ac:dyDescent="0.3">
      <c r="C469"/>
      <c r="D469"/>
      <c r="E469"/>
      <c r="F469"/>
      <c r="G469"/>
      <c r="Z469"/>
    </row>
    <row r="470" spans="3:26" x14ac:dyDescent="0.3">
      <c r="C470"/>
      <c r="D470"/>
      <c r="E470"/>
      <c r="F470"/>
      <c r="G470"/>
      <c r="Z470"/>
    </row>
    <row r="471" spans="3:26" x14ac:dyDescent="0.3">
      <c r="C471"/>
      <c r="D471"/>
      <c r="E471"/>
      <c r="F471"/>
      <c r="G471"/>
      <c r="Z471"/>
    </row>
    <row r="472" spans="3:26" x14ac:dyDescent="0.3">
      <c r="C472"/>
      <c r="D472"/>
      <c r="E472"/>
      <c r="F472"/>
      <c r="G472"/>
      <c r="Z472"/>
    </row>
    <row r="473" spans="3:26" x14ac:dyDescent="0.3">
      <c r="C473"/>
      <c r="D473"/>
      <c r="E473"/>
      <c r="F473"/>
      <c r="G473"/>
      <c r="Z473"/>
    </row>
    <row r="474" spans="3:26" x14ac:dyDescent="0.3">
      <c r="C474"/>
      <c r="D474"/>
      <c r="E474"/>
      <c r="F474"/>
      <c r="G474"/>
      <c r="Z474"/>
    </row>
    <row r="475" spans="3:26" x14ac:dyDescent="0.3">
      <c r="C475"/>
      <c r="D475"/>
      <c r="E475"/>
      <c r="F475"/>
      <c r="G475"/>
      <c r="Z475"/>
    </row>
    <row r="476" spans="3:26" x14ac:dyDescent="0.3">
      <c r="C476"/>
      <c r="D476"/>
      <c r="E476"/>
      <c r="F476"/>
      <c r="G476"/>
      <c r="Z476"/>
    </row>
    <row r="477" spans="3:26" x14ac:dyDescent="0.3">
      <c r="C477"/>
      <c r="D477"/>
      <c r="E477"/>
      <c r="F477"/>
      <c r="G477"/>
      <c r="Z477"/>
    </row>
    <row r="478" spans="3:26" x14ac:dyDescent="0.3">
      <c r="C478"/>
      <c r="D478"/>
      <c r="E478"/>
      <c r="F478"/>
      <c r="G478"/>
      <c r="Z478"/>
    </row>
    <row r="479" spans="3:26" x14ac:dyDescent="0.3">
      <c r="C479"/>
      <c r="D479"/>
      <c r="E479"/>
      <c r="F479"/>
      <c r="G479"/>
      <c r="Z479"/>
    </row>
    <row r="480" spans="3:26" x14ac:dyDescent="0.3">
      <c r="C480"/>
      <c r="D480"/>
      <c r="E480"/>
      <c r="F480"/>
      <c r="G480"/>
      <c r="Z480"/>
    </row>
    <row r="481" spans="3:26" x14ac:dyDescent="0.3">
      <c r="C481"/>
      <c r="D481"/>
      <c r="E481"/>
      <c r="F481"/>
      <c r="G481"/>
      <c r="Z481"/>
    </row>
    <row r="482" spans="3:26" x14ac:dyDescent="0.3">
      <c r="C482"/>
      <c r="D482"/>
      <c r="E482"/>
      <c r="F482"/>
      <c r="G482"/>
      <c r="Z482"/>
    </row>
    <row r="483" spans="3:26" x14ac:dyDescent="0.3">
      <c r="C483"/>
      <c r="D483"/>
      <c r="E483"/>
      <c r="F483"/>
      <c r="G483"/>
      <c r="Z483"/>
    </row>
    <row r="484" spans="3:26" x14ac:dyDescent="0.3">
      <c r="C484"/>
      <c r="D484"/>
      <c r="E484"/>
      <c r="F484"/>
      <c r="G484"/>
      <c r="Z484"/>
    </row>
    <row r="485" spans="3:26" x14ac:dyDescent="0.3">
      <c r="C485"/>
      <c r="D485"/>
      <c r="E485"/>
      <c r="F485"/>
      <c r="G485"/>
      <c r="Z485"/>
    </row>
    <row r="486" spans="3:26" x14ac:dyDescent="0.3">
      <c r="C486"/>
      <c r="D486"/>
      <c r="E486"/>
      <c r="F486"/>
      <c r="G486"/>
      <c r="Z486"/>
    </row>
    <row r="487" spans="3:26" x14ac:dyDescent="0.3">
      <c r="C487"/>
      <c r="D487"/>
      <c r="E487"/>
      <c r="F487"/>
      <c r="G487"/>
      <c r="Z487"/>
    </row>
    <row r="488" spans="3:26" x14ac:dyDescent="0.3">
      <c r="C488"/>
      <c r="D488"/>
      <c r="E488"/>
      <c r="F488"/>
      <c r="G488"/>
      <c r="Z488"/>
    </row>
    <row r="489" spans="3:26" x14ac:dyDescent="0.3">
      <c r="C489"/>
      <c r="D489"/>
      <c r="E489"/>
      <c r="F489"/>
      <c r="G489"/>
      <c r="Z489"/>
    </row>
    <row r="490" spans="3:26" x14ac:dyDescent="0.3">
      <c r="C490"/>
      <c r="D490"/>
      <c r="E490"/>
      <c r="F490"/>
      <c r="G490"/>
      <c r="Z490"/>
    </row>
    <row r="491" spans="3:26" x14ac:dyDescent="0.3">
      <c r="C491"/>
      <c r="D491"/>
      <c r="E491"/>
      <c r="F491"/>
      <c r="G491"/>
      <c r="Z491"/>
    </row>
    <row r="492" spans="3:26" x14ac:dyDescent="0.3">
      <c r="C492"/>
      <c r="D492"/>
      <c r="E492"/>
      <c r="F492"/>
      <c r="G492"/>
      <c r="Z492"/>
    </row>
    <row r="493" spans="3:26" x14ac:dyDescent="0.3">
      <c r="C493"/>
      <c r="D493"/>
      <c r="E493"/>
      <c r="F493"/>
      <c r="G493"/>
      <c r="Z493"/>
    </row>
    <row r="494" spans="3:26" x14ac:dyDescent="0.3">
      <c r="C494"/>
      <c r="D494"/>
      <c r="E494"/>
      <c r="F494"/>
      <c r="G494"/>
      <c r="Z494"/>
    </row>
    <row r="495" spans="3:26" x14ac:dyDescent="0.3">
      <c r="C495"/>
      <c r="D495"/>
      <c r="E495"/>
      <c r="F495"/>
      <c r="G495"/>
      <c r="Z495"/>
    </row>
    <row r="496" spans="3:26" x14ac:dyDescent="0.3">
      <c r="C496"/>
      <c r="D496"/>
      <c r="E496"/>
      <c r="F496"/>
      <c r="G496"/>
      <c r="Z496"/>
    </row>
    <row r="497" spans="3:26" x14ac:dyDescent="0.3">
      <c r="C497"/>
      <c r="D497"/>
      <c r="E497"/>
      <c r="F497"/>
      <c r="G497"/>
      <c r="Z497"/>
    </row>
    <row r="498" spans="3:26" x14ac:dyDescent="0.3">
      <c r="C498"/>
      <c r="D498"/>
      <c r="E498"/>
      <c r="F498"/>
      <c r="G498"/>
      <c r="Z498"/>
    </row>
    <row r="499" spans="3:26" x14ac:dyDescent="0.3">
      <c r="C499"/>
      <c r="D499"/>
      <c r="E499"/>
      <c r="F499"/>
      <c r="G499"/>
      <c r="Z499"/>
    </row>
    <row r="500" spans="3:26" x14ac:dyDescent="0.3">
      <c r="C500"/>
      <c r="D500"/>
      <c r="E500"/>
      <c r="F500"/>
      <c r="G500"/>
      <c r="Z500"/>
    </row>
    <row r="501" spans="3:26" x14ac:dyDescent="0.3">
      <c r="C501"/>
      <c r="D501"/>
      <c r="E501"/>
      <c r="F501"/>
      <c r="G501"/>
      <c r="Z501"/>
    </row>
    <row r="502" spans="3:26" x14ac:dyDescent="0.3">
      <c r="C502"/>
      <c r="D502"/>
      <c r="E502"/>
      <c r="F502"/>
      <c r="G502"/>
      <c r="Z502"/>
    </row>
    <row r="503" spans="3:26" x14ac:dyDescent="0.3">
      <c r="C503"/>
      <c r="D503"/>
      <c r="E503"/>
      <c r="F503"/>
      <c r="G503"/>
      <c r="Z503"/>
    </row>
    <row r="504" spans="3:26" x14ac:dyDescent="0.3">
      <c r="C504"/>
      <c r="D504"/>
      <c r="E504"/>
      <c r="F504"/>
      <c r="G504"/>
      <c r="Z504"/>
    </row>
    <row r="505" spans="3:26" x14ac:dyDescent="0.3">
      <c r="C505"/>
      <c r="D505"/>
      <c r="E505"/>
      <c r="F505"/>
      <c r="G505"/>
      <c r="Z505"/>
    </row>
    <row r="506" spans="3:26" x14ac:dyDescent="0.3">
      <c r="C506"/>
      <c r="D506"/>
      <c r="E506"/>
      <c r="F506"/>
      <c r="G506"/>
      <c r="Z506"/>
    </row>
    <row r="507" spans="3:26" x14ac:dyDescent="0.3">
      <c r="C507"/>
      <c r="D507"/>
      <c r="E507"/>
      <c r="F507"/>
      <c r="G507"/>
      <c r="Z507"/>
    </row>
    <row r="508" spans="3:26" x14ac:dyDescent="0.3">
      <c r="C508"/>
      <c r="D508"/>
      <c r="E508"/>
      <c r="F508"/>
      <c r="G508"/>
      <c r="Z508"/>
    </row>
    <row r="509" spans="3:26" x14ac:dyDescent="0.3">
      <c r="C509"/>
      <c r="D509"/>
      <c r="E509"/>
      <c r="F509"/>
      <c r="G509"/>
      <c r="Z509"/>
    </row>
    <row r="510" spans="3:26" x14ac:dyDescent="0.3">
      <c r="C510"/>
      <c r="D510"/>
      <c r="E510"/>
      <c r="F510"/>
      <c r="G510"/>
      <c r="Z510"/>
    </row>
    <row r="511" spans="3:26" x14ac:dyDescent="0.3">
      <c r="C511"/>
      <c r="D511"/>
      <c r="E511"/>
      <c r="F511"/>
      <c r="G511"/>
      <c r="Z511"/>
    </row>
    <row r="512" spans="3:26" x14ac:dyDescent="0.3">
      <c r="C512"/>
      <c r="D512"/>
      <c r="E512"/>
      <c r="F512"/>
      <c r="G512"/>
      <c r="Z512"/>
    </row>
    <row r="513" spans="3:26" x14ac:dyDescent="0.3">
      <c r="C513"/>
      <c r="D513"/>
      <c r="E513"/>
      <c r="F513"/>
      <c r="G513"/>
      <c r="Z513"/>
    </row>
    <row r="514" spans="3:26" x14ac:dyDescent="0.3">
      <c r="C514"/>
      <c r="D514"/>
      <c r="E514"/>
      <c r="F514"/>
      <c r="G514"/>
      <c r="Z514"/>
    </row>
    <row r="515" spans="3:26" x14ac:dyDescent="0.3">
      <c r="C515"/>
      <c r="D515"/>
      <c r="E515"/>
      <c r="F515"/>
      <c r="G515"/>
      <c r="Z515"/>
    </row>
    <row r="516" spans="3:26" x14ac:dyDescent="0.3">
      <c r="C516"/>
      <c r="D516"/>
      <c r="E516"/>
      <c r="F516"/>
      <c r="G516"/>
      <c r="Z516"/>
    </row>
    <row r="517" spans="3:26" x14ac:dyDescent="0.3">
      <c r="C517"/>
      <c r="D517"/>
      <c r="E517"/>
      <c r="F517"/>
      <c r="G517"/>
      <c r="Z517"/>
    </row>
    <row r="518" spans="3:26" x14ac:dyDescent="0.3">
      <c r="C518"/>
      <c r="D518"/>
      <c r="E518"/>
      <c r="F518"/>
      <c r="G518"/>
      <c r="Z518"/>
    </row>
    <row r="519" spans="3:26" x14ac:dyDescent="0.3">
      <c r="C519"/>
      <c r="D519"/>
      <c r="E519"/>
      <c r="F519"/>
      <c r="G519"/>
      <c r="Z519"/>
    </row>
    <row r="520" spans="3:26" x14ac:dyDescent="0.3">
      <c r="C520"/>
      <c r="D520"/>
      <c r="E520"/>
      <c r="F520"/>
      <c r="G520"/>
      <c r="Z520"/>
    </row>
    <row r="521" spans="3:26" x14ac:dyDescent="0.3">
      <c r="C521"/>
      <c r="D521"/>
      <c r="E521"/>
      <c r="F521"/>
      <c r="G521"/>
      <c r="Z521"/>
    </row>
    <row r="522" spans="3:26" x14ac:dyDescent="0.3">
      <c r="C522"/>
      <c r="D522"/>
      <c r="E522"/>
      <c r="F522"/>
      <c r="G522"/>
      <c r="Z522"/>
    </row>
    <row r="523" spans="3:26" x14ac:dyDescent="0.3">
      <c r="C523"/>
      <c r="D523"/>
      <c r="E523"/>
      <c r="F523"/>
      <c r="G523"/>
      <c r="Z523"/>
    </row>
    <row r="524" spans="3:26" x14ac:dyDescent="0.3">
      <c r="C524"/>
      <c r="D524"/>
      <c r="E524"/>
      <c r="F524"/>
      <c r="G524"/>
      <c r="Z524"/>
    </row>
    <row r="525" spans="3:26" x14ac:dyDescent="0.3">
      <c r="C525"/>
      <c r="D525"/>
      <c r="E525"/>
      <c r="F525"/>
      <c r="G525"/>
      <c r="Z525"/>
    </row>
    <row r="526" spans="3:26" x14ac:dyDescent="0.3">
      <c r="C526"/>
      <c r="D526"/>
      <c r="E526"/>
      <c r="F526"/>
      <c r="G526"/>
      <c r="Z526"/>
    </row>
    <row r="527" spans="3:26" x14ac:dyDescent="0.3">
      <c r="C527"/>
      <c r="D527"/>
      <c r="E527"/>
      <c r="F527"/>
      <c r="G527"/>
      <c r="Z527"/>
    </row>
    <row r="528" spans="3:26" x14ac:dyDescent="0.3">
      <c r="C528"/>
      <c r="D528"/>
      <c r="E528"/>
      <c r="F528"/>
      <c r="G528"/>
      <c r="Z528"/>
    </row>
    <row r="529" spans="3:26" x14ac:dyDescent="0.3">
      <c r="C529"/>
      <c r="D529"/>
      <c r="E529"/>
      <c r="F529"/>
      <c r="G529"/>
      <c r="Z529"/>
    </row>
    <row r="530" spans="3:26" x14ac:dyDescent="0.3">
      <c r="C530"/>
      <c r="D530"/>
      <c r="E530"/>
      <c r="F530"/>
      <c r="G530"/>
      <c r="Z530"/>
    </row>
    <row r="531" spans="3:26" x14ac:dyDescent="0.3">
      <c r="C531"/>
      <c r="D531"/>
      <c r="E531"/>
      <c r="F531"/>
      <c r="G531"/>
      <c r="Z531"/>
    </row>
    <row r="532" spans="3:26" x14ac:dyDescent="0.3">
      <c r="C532"/>
      <c r="D532"/>
      <c r="E532"/>
      <c r="F532"/>
      <c r="G532"/>
      <c r="Z532"/>
    </row>
    <row r="533" spans="3:26" x14ac:dyDescent="0.3">
      <c r="C533"/>
      <c r="D533"/>
      <c r="E533"/>
      <c r="F533"/>
      <c r="G533"/>
      <c r="Z533"/>
    </row>
    <row r="534" spans="3:26" x14ac:dyDescent="0.3">
      <c r="C534"/>
      <c r="D534"/>
      <c r="E534"/>
      <c r="F534"/>
      <c r="G534"/>
      <c r="Z534"/>
    </row>
    <row r="535" spans="3:26" x14ac:dyDescent="0.3">
      <c r="C535"/>
      <c r="D535"/>
      <c r="E535"/>
      <c r="F535"/>
      <c r="G535"/>
      <c r="Z535"/>
    </row>
    <row r="536" spans="3:26" x14ac:dyDescent="0.3">
      <c r="C536"/>
      <c r="D536"/>
      <c r="E536"/>
      <c r="F536"/>
      <c r="G536"/>
      <c r="Z536"/>
    </row>
    <row r="537" spans="3:26" x14ac:dyDescent="0.3">
      <c r="C537"/>
      <c r="D537"/>
      <c r="E537"/>
      <c r="F537"/>
      <c r="G537"/>
      <c r="Z537"/>
    </row>
    <row r="538" spans="3:26" x14ac:dyDescent="0.3">
      <c r="C538"/>
      <c r="D538"/>
      <c r="E538"/>
      <c r="F538"/>
      <c r="G538"/>
      <c r="Z538"/>
    </row>
    <row r="539" spans="3:26" x14ac:dyDescent="0.3">
      <c r="C539"/>
      <c r="D539"/>
      <c r="E539"/>
      <c r="F539"/>
      <c r="G539"/>
      <c r="Z539"/>
    </row>
    <row r="540" spans="3:26" x14ac:dyDescent="0.3">
      <c r="C540"/>
      <c r="D540"/>
      <c r="E540"/>
      <c r="F540"/>
      <c r="G540"/>
      <c r="Z540"/>
    </row>
    <row r="541" spans="3:26" x14ac:dyDescent="0.3">
      <c r="C541"/>
      <c r="D541"/>
      <c r="E541"/>
      <c r="F541"/>
      <c r="G541"/>
      <c r="Z541"/>
    </row>
    <row r="542" spans="3:26" x14ac:dyDescent="0.3">
      <c r="C542"/>
      <c r="D542"/>
      <c r="E542"/>
      <c r="F542"/>
      <c r="G542"/>
      <c r="Z542"/>
    </row>
    <row r="543" spans="3:26" x14ac:dyDescent="0.3">
      <c r="C543"/>
      <c r="D543"/>
      <c r="E543"/>
      <c r="F543"/>
      <c r="G543"/>
      <c r="Z543"/>
    </row>
    <row r="544" spans="3:26" x14ac:dyDescent="0.3">
      <c r="C544"/>
      <c r="D544"/>
      <c r="E544"/>
      <c r="F544"/>
      <c r="G544"/>
      <c r="Z544"/>
    </row>
    <row r="545" spans="3:26" x14ac:dyDescent="0.3">
      <c r="C545"/>
      <c r="D545"/>
      <c r="E545"/>
      <c r="F545"/>
      <c r="G545"/>
      <c r="Z545"/>
    </row>
    <row r="546" spans="3:26" x14ac:dyDescent="0.3">
      <c r="C546"/>
      <c r="D546"/>
      <c r="E546"/>
      <c r="F546"/>
      <c r="G546"/>
      <c r="Z546"/>
    </row>
    <row r="547" spans="3:26" x14ac:dyDescent="0.3">
      <c r="C547"/>
      <c r="D547"/>
      <c r="E547"/>
      <c r="F547"/>
      <c r="G547"/>
      <c r="Z547"/>
    </row>
    <row r="548" spans="3:26" x14ac:dyDescent="0.3">
      <c r="C548"/>
      <c r="D548"/>
      <c r="E548"/>
      <c r="F548"/>
      <c r="G548"/>
      <c r="Z548"/>
    </row>
    <row r="549" spans="3:26" x14ac:dyDescent="0.3">
      <c r="C549"/>
      <c r="D549"/>
      <c r="E549"/>
      <c r="F549"/>
      <c r="G549"/>
      <c r="Z549"/>
    </row>
    <row r="550" spans="3:26" x14ac:dyDescent="0.3">
      <c r="C550"/>
      <c r="D550"/>
      <c r="E550"/>
      <c r="F550"/>
      <c r="G550"/>
      <c r="Z550"/>
    </row>
    <row r="551" spans="3:26" x14ac:dyDescent="0.3">
      <c r="C551"/>
      <c r="D551"/>
      <c r="E551"/>
      <c r="F551"/>
      <c r="G551"/>
      <c r="Z551"/>
    </row>
    <row r="552" spans="3:26" x14ac:dyDescent="0.3">
      <c r="C552"/>
      <c r="D552"/>
      <c r="E552"/>
      <c r="F552"/>
      <c r="G552"/>
      <c r="Z552"/>
    </row>
    <row r="553" spans="3:26" x14ac:dyDescent="0.3">
      <c r="C553"/>
      <c r="D553"/>
      <c r="E553"/>
      <c r="F553"/>
      <c r="G553"/>
      <c r="Z553"/>
    </row>
    <row r="554" spans="3:26" x14ac:dyDescent="0.3">
      <c r="C554"/>
      <c r="D554"/>
      <c r="E554"/>
      <c r="F554"/>
      <c r="G554"/>
      <c r="Z554"/>
    </row>
    <row r="555" spans="3:26" x14ac:dyDescent="0.3">
      <c r="C555"/>
      <c r="D555"/>
      <c r="E555"/>
      <c r="F555"/>
      <c r="G555"/>
      <c r="Z555"/>
    </row>
    <row r="556" spans="3:26" x14ac:dyDescent="0.3">
      <c r="C556"/>
      <c r="D556"/>
      <c r="E556"/>
      <c r="F556"/>
      <c r="G556"/>
      <c r="Z556"/>
    </row>
    <row r="557" spans="3:26" x14ac:dyDescent="0.3">
      <c r="C557"/>
      <c r="D557"/>
      <c r="E557"/>
      <c r="F557"/>
      <c r="G557"/>
      <c r="Z557"/>
    </row>
    <row r="558" spans="3:26" x14ac:dyDescent="0.3">
      <c r="C558"/>
      <c r="D558"/>
      <c r="E558"/>
      <c r="F558"/>
      <c r="G558"/>
      <c r="Z558"/>
    </row>
    <row r="559" spans="3:26" x14ac:dyDescent="0.3">
      <c r="C559"/>
      <c r="D559"/>
      <c r="E559"/>
      <c r="F559"/>
      <c r="G559"/>
      <c r="Z559"/>
    </row>
    <row r="560" spans="3:26" x14ac:dyDescent="0.3">
      <c r="C560"/>
      <c r="D560"/>
      <c r="E560"/>
      <c r="F560"/>
      <c r="G560"/>
      <c r="Z560"/>
    </row>
    <row r="561" spans="3:26" x14ac:dyDescent="0.3">
      <c r="C561"/>
      <c r="D561"/>
      <c r="E561"/>
      <c r="F561"/>
      <c r="G561"/>
      <c r="Z561"/>
    </row>
    <row r="562" spans="3:26" x14ac:dyDescent="0.3">
      <c r="C562"/>
      <c r="D562"/>
      <c r="E562"/>
      <c r="F562"/>
      <c r="G562"/>
      <c r="Z562"/>
    </row>
    <row r="563" spans="3:26" x14ac:dyDescent="0.3">
      <c r="C563"/>
      <c r="D563"/>
      <c r="E563"/>
      <c r="F563"/>
      <c r="G563"/>
      <c r="Z563"/>
    </row>
    <row r="564" spans="3:26" x14ac:dyDescent="0.3">
      <c r="C564"/>
      <c r="D564"/>
      <c r="E564"/>
      <c r="F564"/>
      <c r="G564"/>
      <c r="Z564"/>
    </row>
    <row r="565" spans="3:26" x14ac:dyDescent="0.3">
      <c r="C565"/>
      <c r="D565"/>
      <c r="E565"/>
      <c r="F565"/>
      <c r="G565"/>
      <c r="Z565"/>
    </row>
    <row r="566" spans="3:26" x14ac:dyDescent="0.3">
      <c r="C566"/>
      <c r="D566"/>
      <c r="E566"/>
      <c r="F566"/>
      <c r="G566"/>
      <c r="Z566"/>
    </row>
    <row r="567" spans="3:26" x14ac:dyDescent="0.3">
      <c r="C567"/>
      <c r="D567"/>
      <c r="E567"/>
      <c r="F567"/>
      <c r="G567"/>
      <c r="Z567"/>
    </row>
    <row r="568" spans="3:26" x14ac:dyDescent="0.3">
      <c r="C568"/>
      <c r="D568"/>
      <c r="E568"/>
      <c r="F568"/>
      <c r="G568"/>
      <c r="Z568"/>
    </row>
    <row r="569" spans="3:26" x14ac:dyDescent="0.3">
      <c r="C569"/>
      <c r="D569"/>
      <c r="E569"/>
      <c r="F569"/>
      <c r="G569"/>
      <c r="Z569"/>
    </row>
    <row r="570" spans="3:26" x14ac:dyDescent="0.3">
      <c r="C570"/>
      <c r="D570"/>
      <c r="E570"/>
      <c r="F570"/>
      <c r="G570"/>
      <c r="Z570"/>
    </row>
    <row r="571" spans="3:26" x14ac:dyDescent="0.3">
      <c r="C571"/>
      <c r="D571"/>
      <c r="E571"/>
      <c r="F571"/>
      <c r="G571"/>
      <c r="Z571"/>
    </row>
    <row r="572" spans="3:26" x14ac:dyDescent="0.3">
      <c r="C572"/>
      <c r="D572"/>
      <c r="E572"/>
      <c r="F572"/>
      <c r="G572"/>
      <c r="Z572"/>
    </row>
    <row r="573" spans="3:26" x14ac:dyDescent="0.3">
      <c r="C573"/>
      <c r="D573"/>
      <c r="E573"/>
      <c r="F573"/>
      <c r="G573"/>
      <c r="Z573"/>
    </row>
    <row r="574" spans="3:26" x14ac:dyDescent="0.3">
      <c r="C574"/>
      <c r="D574"/>
      <c r="E574"/>
      <c r="F574"/>
      <c r="G574"/>
      <c r="Z574"/>
    </row>
    <row r="575" spans="3:26" x14ac:dyDescent="0.3">
      <c r="C575"/>
      <c r="D575"/>
      <c r="E575"/>
      <c r="F575"/>
      <c r="G575"/>
      <c r="Z575"/>
    </row>
    <row r="576" spans="3:26" x14ac:dyDescent="0.3">
      <c r="C576"/>
      <c r="D576"/>
      <c r="E576"/>
      <c r="F576"/>
      <c r="G576"/>
      <c r="Z576"/>
    </row>
    <row r="577" spans="3:26" x14ac:dyDescent="0.3">
      <c r="C577"/>
      <c r="D577"/>
      <c r="E577"/>
      <c r="F577"/>
      <c r="G577"/>
      <c r="Z577"/>
    </row>
    <row r="578" spans="3:26" x14ac:dyDescent="0.3">
      <c r="C578"/>
      <c r="D578"/>
      <c r="E578"/>
      <c r="F578"/>
      <c r="G578"/>
      <c r="Z578"/>
    </row>
    <row r="579" spans="3:26" x14ac:dyDescent="0.3">
      <c r="C579"/>
      <c r="D579"/>
      <c r="E579"/>
      <c r="F579"/>
      <c r="G579"/>
      <c r="Z579"/>
    </row>
    <row r="580" spans="3:26" x14ac:dyDescent="0.3">
      <c r="C580"/>
      <c r="D580"/>
      <c r="E580"/>
      <c r="F580"/>
      <c r="G580"/>
      <c r="Z580"/>
    </row>
    <row r="581" spans="3:26" x14ac:dyDescent="0.3">
      <c r="C581"/>
      <c r="D581"/>
      <c r="E581"/>
      <c r="F581"/>
      <c r="G581"/>
      <c r="Z581"/>
    </row>
    <row r="582" spans="3:26" x14ac:dyDescent="0.3">
      <c r="C582"/>
      <c r="D582"/>
      <c r="E582"/>
      <c r="F582"/>
      <c r="G582"/>
      <c r="Z582"/>
    </row>
    <row r="583" spans="3:26" x14ac:dyDescent="0.3">
      <c r="C583"/>
      <c r="D583"/>
      <c r="E583"/>
      <c r="F583"/>
      <c r="G583"/>
      <c r="Z583"/>
    </row>
    <row r="584" spans="3:26" x14ac:dyDescent="0.3">
      <c r="C584"/>
      <c r="D584"/>
      <c r="E584"/>
      <c r="F584"/>
      <c r="G584"/>
      <c r="Z584"/>
    </row>
    <row r="585" spans="3:26" x14ac:dyDescent="0.3">
      <c r="C585"/>
      <c r="D585"/>
      <c r="E585"/>
      <c r="F585"/>
      <c r="G585"/>
      <c r="Z585"/>
    </row>
    <row r="586" spans="3:26" x14ac:dyDescent="0.3">
      <c r="C586"/>
      <c r="D586"/>
      <c r="E586"/>
      <c r="F586"/>
      <c r="G586"/>
      <c r="Z586"/>
    </row>
    <row r="587" spans="3:26" x14ac:dyDescent="0.3">
      <c r="C587"/>
      <c r="D587"/>
      <c r="E587"/>
      <c r="F587"/>
      <c r="G587"/>
      <c r="Z587"/>
    </row>
    <row r="588" spans="3:26" x14ac:dyDescent="0.3">
      <c r="C588"/>
      <c r="D588"/>
      <c r="E588"/>
      <c r="F588"/>
      <c r="G588"/>
      <c r="Z588"/>
    </row>
    <row r="589" spans="3:26" x14ac:dyDescent="0.3">
      <c r="C589"/>
      <c r="D589"/>
      <c r="E589"/>
      <c r="F589"/>
      <c r="G589"/>
      <c r="Z589"/>
    </row>
    <row r="590" spans="3:26" x14ac:dyDescent="0.3">
      <c r="C590"/>
      <c r="D590"/>
      <c r="E590"/>
      <c r="F590"/>
      <c r="G590"/>
      <c r="Z590"/>
    </row>
    <row r="591" spans="3:26" x14ac:dyDescent="0.3">
      <c r="C591"/>
      <c r="D591"/>
      <c r="E591"/>
      <c r="F591"/>
      <c r="G591"/>
      <c r="Z591"/>
    </row>
    <row r="592" spans="3:26" x14ac:dyDescent="0.3">
      <c r="C592"/>
      <c r="D592"/>
      <c r="E592"/>
      <c r="F592"/>
      <c r="G592"/>
      <c r="Z592"/>
    </row>
    <row r="593" spans="3:26" x14ac:dyDescent="0.3">
      <c r="C593"/>
      <c r="D593"/>
      <c r="E593"/>
      <c r="F593"/>
      <c r="G593"/>
      <c r="Z593"/>
    </row>
    <row r="594" spans="3:26" x14ac:dyDescent="0.3">
      <c r="C594"/>
      <c r="D594"/>
      <c r="E594"/>
      <c r="F594"/>
      <c r="G594"/>
      <c r="Z594"/>
    </row>
    <row r="595" spans="3:26" x14ac:dyDescent="0.3">
      <c r="C595"/>
      <c r="D595"/>
      <c r="E595"/>
      <c r="F595"/>
      <c r="G595"/>
      <c r="Z595"/>
    </row>
    <row r="596" spans="3:26" x14ac:dyDescent="0.3">
      <c r="C596"/>
      <c r="D596"/>
      <c r="E596"/>
      <c r="F596"/>
      <c r="G596"/>
      <c r="Z596"/>
    </row>
    <row r="597" spans="3:26" x14ac:dyDescent="0.3">
      <c r="C597"/>
      <c r="D597"/>
      <c r="E597"/>
      <c r="F597"/>
      <c r="G597"/>
      <c r="Z597"/>
    </row>
    <row r="598" spans="3:26" x14ac:dyDescent="0.3">
      <c r="C598"/>
      <c r="D598"/>
      <c r="E598"/>
      <c r="F598"/>
      <c r="G598"/>
      <c r="Z598"/>
    </row>
    <row r="599" spans="3:26" x14ac:dyDescent="0.3">
      <c r="C599"/>
      <c r="D599"/>
      <c r="E599"/>
      <c r="F599"/>
      <c r="G599"/>
      <c r="Z599"/>
    </row>
    <row r="600" spans="3:26" x14ac:dyDescent="0.3">
      <c r="C600"/>
      <c r="D600"/>
      <c r="E600"/>
      <c r="F600"/>
      <c r="G600"/>
      <c r="Z600"/>
    </row>
    <row r="601" spans="3:26" x14ac:dyDescent="0.3">
      <c r="C601"/>
      <c r="D601"/>
      <c r="E601"/>
      <c r="F601"/>
      <c r="G601"/>
      <c r="Z601"/>
    </row>
    <row r="602" spans="3:26" x14ac:dyDescent="0.3">
      <c r="C602"/>
      <c r="D602"/>
      <c r="E602"/>
      <c r="F602"/>
      <c r="G602"/>
      <c r="Z602"/>
    </row>
    <row r="603" spans="3:26" x14ac:dyDescent="0.3">
      <c r="C603"/>
      <c r="D603"/>
      <c r="E603"/>
      <c r="F603"/>
      <c r="G603"/>
      <c r="Z603"/>
    </row>
    <row r="604" spans="3:26" x14ac:dyDescent="0.3">
      <c r="C604"/>
      <c r="D604"/>
      <c r="E604"/>
      <c r="F604"/>
      <c r="G604"/>
      <c r="Z604"/>
    </row>
    <row r="605" spans="3:26" x14ac:dyDescent="0.3">
      <c r="C605"/>
      <c r="D605"/>
      <c r="E605"/>
      <c r="F605"/>
      <c r="G605"/>
      <c r="Z605"/>
    </row>
    <row r="606" spans="3:26" x14ac:dyDescent="0.3">
      <c r="C606"/>
      <c r="D606"/>
      <c r="E606"/>
      <c r="F606"/>
      <c r="G606"/>
      <c r="Z606"/>
    </row>
    <row r="607" spans="3:26" x14ac:dyDescent="0.3">
      <c r="C607"/>
      <c r="D607"/>
      <c r="E607"/>
      <c r="F607"/>
      <c r="G607"/>
      <c r="Z607"/>
    </row>
    <row r="608" spans="3:26" x14ac:dyDescent="0.3">
      <c r="C608"/>
      <c r="D608"/>
      <c r="E608"/>
      <c r="F608"/>
      <c r="G608"/>
      <c r="Z608"/>
    </row>
    <row r="609" spans="3:26" x14ac:dyDescent="0.3">
      <c r="C609"/>
      <c r="D609"/>
      <c r="E609"/>
      <c r="F609"/>
      <c r="G609"/>
      <c r="Z609"/>
    </row>
    <row r="610" spans="3:26" x14ac:dyDescent="0.3">
      <c r="C610"/>
      <c r="D610"/>
      <c r="E610"/>
      <c r="F610"/>
      <c r="G610"/>
      <c r="Z610"/>
    </row>
    <row r="611" spans="3:26" x14ac:dyDescent="0.3">
      <c r="C611"/>
      <c r="D611"/>
      <c r="E611"/>
      <c r="F611"/>
      <c r="G611"/>
      <c r="Z611"/>
    </row>
    <row r="612" spans="3:26" x14ac:dyDescent="0.3">
      <c r="C612"/>
      <c r="D612"/>
      <c r="E612"/>
      <c r="F612"/>
      <c r="G612"/>
      <c r="Z612"/>
    </row>
    <row r="613" spans="3:26" x14ac:dyDescent="0.3">
      <c r="C613"/>
      <c r="D613"/>
      <c r="E613"/>
      <c r="F613"/>
      <c r="G613"/>
      <c r="Z613"/>
    </row>
    <row r="614" spans="3:26" x14ac:dyDescent="0.3">
      <c r="C614"/>
      <c r="D614"/>
      <c r="E614"/>
      <c r="F614"/>
      <c r="G614"/>
      <c r="Z614"/>
    </row>
    <row r="615" spans="3:26" x14ac:dyDescent="0.3">
      <c r="C615"/>
      <c r="D615"/>
      <c r="E615"/>
      <c r="F615"/>
      <c r="G615"/>
      <c r="Z615"/>
    </row>
    <row r="616" spans="3:26" x14ac:dyDescent="0.3">
      <c r="C616"/>
      <c r="D616"/>
      <c r="E616"/>
      <c r="F616"/>
      <c r="G616"/>
      <c r="Z616"/>
    </row>
    <row r="617" spans="3:26" x14ac:dyDescent="0.3">
      <c r="C617"/>
      <c r="D617"/>
      <c r="E617"/>
      <c r="F617"/>
      <c r="G617"/>
      <c r="Z617"/>
    </row>
    <row r="618" spans="3:26" x14ac:dyDescent="0.3">
      <c r="C618"/>
      <c r="D618"/>
      <c r="E618"/>
      <c r="F618"/>
      <c r="G618"/>
      <c r="Z618"/>
    </row>
    <row r="619" spans="3:26" x14ac:dyDescent="0.3">
      <c r="C619"/>
      <c r="D619"/>
      <c r="E619"/>
      <c r="F619"/>
      <c r="G619"/>
      <c r="Z619"/>
    </row>
    <row r="620" spans="3:26" x14ac:dyDescent="0.3">
      <c r="C620"/>
      <c r="D620"/>
      <c r="E620"/>
      <c r="F620"/>
      <c r="G620"/>
      <c r="Z620"/>
    </row>
    <row r="621" spans="3:26" x14ac:dyDescent="0.3">
      <c r="C621"/>
      <c r="D621"/>
      <c r="E621"/>
      <c r="F621"/>
      <c r="G621"/>
      <c r="Z621"/>
    </row>
    <row r="622" spans="3:26" x14ac:dyDescent="0.3">
      <c r="C622"/>
      <c r="D622"/>
      <c r="E622"/>
      <c r="F622"/>
      <c r="G622"/>
      <c r="Z622"/>
    </row>
    <row r="623" spans="3:26" x14ac:dyDescent="0.3">
      <c r="C623"/>
      <c r="D623"/>
      <c r="E623"/>
      <c r="F623"/>
      <c r="G623"/>
      <c r="Z623"/>
    </row>
    <row r="624" spans="3:26" x14ac:dyDescent="0.3">
      <c r="C624"/>
      <c r="D624"/>
      <c r="E624"/>
      <c r="F624"/>
      <c r="G624"/>
      <c r="Z624"/>
    </row>
    <row r="625" spans="3:26" x14ac:dyDescent="0.3">
      <c r="C625"/>
      <c r="D625"/>
      <c r="E625"/>
      <c r="F625"/>
      <c r="G625"/>
      <c r="Z625"/>
    </row>
    <row r="626" spans="3:26" x14ac:dyDescent="0.3">
      <c r="C626"/>
      <c r="D626"/>
      <c r="E626"/>
      <c r="F626"/>
      <c r="G626"/>
      <c r="Z626"/>
    </row>
    <row r="627" spans="3:26" x14ac:dyDescent="0.3">
      <c r="C627"/>
      <c r="D627"/>
      <c r="E627"/>
      <c r="F627"/>
      <c r="G627"/>
      <c r="Z627"/>
    </row>
    <row r="628" spans="3:26" x14ac:dyDescent="0.3">
      <c r="C628"/>
      <c r="D628"/>
      <c r="E628"/>
      <c r="F628"/>
      <c r="G628"/>
      <c r="Z628"/>
    </row>
    <row r="629" spans="3:26" x14ac:dyDescent="0.3">
      <c r="C629"/>
      <c r="D629"/>
      <c r="E629"/>
      <c r="F629"/>
      <c r="G629"/>
      <c r="Z629"/>
    </row>
    <row r="630" spans="3:26" x14ac:dyDescent="0.3">
      <c r="C630"/>
      <c r="D630"/>
      <c r="E630"/>
      <c r="F630"/>
      <c r="G630"/>
      <c r="Z630"/>
    </row>
    <row r="631" spans="3:26" x14ac:dyDescent="0.3">
      <c r="C631"/>
      <c r="D631"/>
      <c r="E631"/>
      <c r="F631"/>
      <c r="G631"/>
      <c r="Z631"/>
    </row>
    <row r="632" spans="3:26" x14ac:dyDescent="0.3">
      <c r="C632"/>
      <c r="D632"/>
      <c r="E632"/>
      <c r="F632"/>
      <c r="G632"/>
      <c r="Z632"/>
    </row>
    <row r="633" spans="3:26" x14ac:dyDescent="0.3">
      <c r="C633"/>
      <c r="D633"/>
      <c r="E633"/>
      <c r="F633"/>
      <c r="G633"/>
      <c r="Z633"/>
    </row>
    <row r="634" spans="3:26" x14ac:dyDescent="0.3">
      <c r="C634"/>
      <c r="D634"/>
      <c r="E634"/>
      <c r="F634"/>
      <c r="G634"/>
      <c r="Z634"/>
    </row>
    <row r="635" spans="3:26" x14ac:dyDescent="0.3">
      <c r="C635"/>
      <c r="D635"/>
      <c r="E635"/>
      <c r="F635"/>
      <c r="G635"/>
      <c r="Z635"/>
    </row>
    <row r="636" spans="3:26" x14ac:dyDescent="0.3">
      <c r="C636"/>
      <c r="D636"/>
      <c r="E636"/>
      <c r="F636"/>
      <c r="G636"/>
      <c r="Z636"/>
    </row>
    <row r="637" spans="3:26" x14ac:dyDescent="0.3">
      <c r="C637"/>
      <c r="D637"/>
      <c r="E637"/>
      <c r="F637"/>
      <c r="G637"/>
      <c r="Z637"/>
    </row>
    <row r="638" spans="3:26" x14ac:dyDescent="0.3">
      <c r="C638"/>
      <c r="D638"/>
      <c r="E638"/>
      <c r="F638"/>
      <c r="G638"/>
      <c r="Z638"/>
    </row>
    <row r="639" spans="3:26" x14ac:dyDescent="0.3">
      <c r="C639"/>
      <c r="D639"/>
      <c r="E639"/>
      <c r="F639"/>
      <c r="G639"/>
      <c r="Z639"/>
    </row>
    <row r="640" spans="3:26" x14ac:dyDescent="0.3">
      <c r="C640"/>
      <c r="D640"/>
      <c r="E640"/>
      <c r="F640"/>
      <c r="G640"/>
      <c r="Z640"/>
    </row>
    <row r="641" spans="3:26" x14ac:dyDescent="0.3">
      <c r="C641"/>
      <c r="D641"/>
      <c r="E641"/>
      <c r="F641"/>
      <c r="G641"/>
      <c r="Z641"/>
    </row>
    <row r="642" spans="3:26" x14ac:dyDescent="0.3">
      <c r="C642"/>
      <c r="D642"/>
      <c r="E642"/>
      <c r="F642"/>
      <c r="G642"/>
      <c r="Z642"/>
    </row>
    <row r="643" spans="3:26" x14ac:dyDescent="0.3">
      <c r="C643"/>
      <c r="D643"/>
      <c r="E643"/>
      <c r="F643"/>
      <c r="G643"/>
      <c r="Z643"/>
    </row>
    <row r="644" spans="3:26" x14ac:dyDescent="0.3">
      <c r="C644"/>
      <c r="D644"/>
      <c r="E644"/>
      <c r="F644"/>
      <c r="G644"/>
      <c r="Z644"/>
    </row>
    <row r="645" spans="3:26" x14ac:dyDescent="0.3">
      <c r="C645"/>
      <c r="D645"/>
      <c r="E645"/>
      <c r="F645"/>
      <c r="G645"/>
      <c r="Z645"/>
    </row>
    <row r="646" spans="3:26" x14ac:dyDescent="0.3">
      <c r="C646"/>
      <c r="D646"/>
      <c r="E646"/>
      <c r="F646"/>
      <c r="G646"/>
      <c r="Z646"/>
    </row>
    <row r="647" spans="3:26" x14ac:dyDescent="0.3">
      <c r="C647"/>
      <c r="D647"/>
      <c r="E647"/>
      <c r="F647"/>
      <c r="G647"/>
      <c r="Z647"/>
    </row>
    <row r="648" spans="3:26" x14ac:dyDescent="0.3">
      <c r="C648"/>
      <c r="D648"/>
      <c r="E648"/>
      <c r="F648"/>
      <c r="G648"/>
      <c r="Z648"/>
    </row>
    <row r="649" spans="3:26" x14ac:dyDescent="0.3">
      <c r="C649"/>
      <c r="D649"/>
      <c r="E649"/>
      <c r="F649"/>
      <c r="G649"/>
      <c r="Z649"/>
    </row>
    <row r="650" spans="3:26" x14ac:dyDescent="0.3">
      <c r="C650"/>
      <c r="D650"/>
      <c r="E650"/>
      <c r="F650"/>
      <c r="G650"/>
      <c r="Z650"/>
    </row>
    <row r="651" spans="3:26" x14ac:dyDescent="0.3">
      <c r="C651"/>
      <c r="D651"/>
      <c r="E651"/>
      <c r="F651"/>
      <c r="G651"/>
      <c r="Z651"/>
    </row>
    <row r="652" spans="3:26" x14ac:dyDescent="0.3">
      <c r="C652"/>
      <c r="D652"/>
      <c r="E652"/>
      <c r="F652"/>
      <c r="G652"/>
      <c r="Z652"/>
    </row>
    <row r="653" spans="3:26" x14ac:dyDescent="0.3">
      <c r="C653"/>
      <c r="D653"/>
      <c r="E653"/>
      <c r="F653"/>
      <c r="G653"/>
      <c r="Z653"/>
    </row>
    <row r="654" spans="3:26" x14ac:dyDescent="0.3">
      <c r="C654"/>
      <c r="D654"/>
      <c r="E654"/>
      <c r="F654"/>
      <c r="G654"/>
      <c r="Z654"/>
    </row>
    <row r="655" spans="3:26" x14ac:dyDescent="0.3">
      <c r="C655"/>
      <c r="D655"/>
      <c r="E655"/>
      <c r="F655"/>
      <c r="G655"/>
      <c r="Z655"/>
    </row>
    <row r="656" spans="3:26" x14ac:dyDescent="0.3">
      <c r="C656"/>
      <c r="D656"/>
      <c r="E656"/>
      <c r="F656"/>
      <c r="G656"/>
      <c r="Z656"/>
    </row>
    <row r="657" spans="3:26" x14ac:dyDescent="0.3">
      <c r="C657"/>
      <c r="D657"/>
      <c r="E657"/>
      <c r="F657"/>
      <c r="G657"/>
      <c r="Z657"/>
    </row>
    <row r="658" spans="3:26" x14ac:dyDescent="0.3">
      <c r="C658"/>
      <c r="D658"/>
      <c r="E658"/>
      <c r="F658"/>
      <c r="G658"/>
      <c r="Z658"/>
    </row>
    <row r="659" spans="3:26" x14ac:dyDescent="0.3">
      <c r="C659"/>
      <c r="D659"/>
      <c r="E659"/>
      <c r="F659"/>
      <c r="G659"/>
      <c r="Z659"/>
    </row>
    <row r="660" spans="3:26" x14ac:dyDescent="0.3">
      <c r="C660"/>
      <c r="D660"/>
      <c r="E660"/>
      <c r="F660"/>
      <c r="G660"/>
      <c r="Z660"/>
    </row>
    <row r="661" spans="3:26" x14ac:dyDescent="0.3">
      <c r="C661"/>
      <c r="D661"/>
      <c r="E661"/>
      <c r="F661"/>
      <c r="G661"/>
      <c r="Z661"/>
    </row>
    <row r="662" spans="3:26" x14ac:dyDescent="0.3">
      <c r="C662"/>
      <c r="D662"/>
      <c r="E662"/>
      <c r="F662"/>
      <c r="G662"/>
      <c r="Z662"/>
    </row>
    <row r="663" spans="3:26" x14ac:dyDescent="0.3">
      <c r="C663"/>
      <c r="D663"/>
      <c r="E663"/>
      <c r="F663"/>
      <c r="G663"/>
      <c r="Z663"/>
    </row>
    <row r="664" spans="3:26" x14ac:dyDescent="0.3">
      <c r="C664"/>
      <c r="D664"/>
      <c r="E664"/>
      <c r="F664"/>
      <c r="G664"/>
      <c r="Z664"/>
    </row>
    <row r="665" spans="3:26" x14ac:dyDescent="0.3">
      <c r="C665"/>
      <c r="D665"/>
      <c r="E665"/>
      <c r="F665"/>
      <c r="G665"/>
      <c r="Z665"/>
    </row>
    <row r="666" spans="3:26" x14ac:dyDescent="0.3">
      <c r="C666"/>
      <c r="D666"/>
      <c r="E666"/>
      <c r="F666"/>
      <c r="G666"/>
      <c r="Z666"/>
    </row>
    <row r="667" spans="3:26" x14ac:dyDescent="0.3">
      <c r="C667"/>
      <c r="D667"/>
      <c r="E667"/>
      <c r="F667"/>
      <c r="G667"/>
      <c r="Z667"/>
    </row>
    <row r="668" spans="3:26" x14ac:dyDescent="0.3">
      <c r="C668"/>
      <c r="D668"/>
      <c r="E668"/>
      <c r="F668"/>
      <c r="G668"/>
      <c r="Z668"/>
    </row>
    <row r="669" spans="3:26" x14ac:dyDescent="0.3">
      <c r="C669"/>
      <c r="D669"/>
      <c r="E669"/>
      <c r="F669"/>
      <c r="G669"/>
      <c r="Z669"/>
    </row>
    <row r="670" spans="3:26" x14ac:dyDescent="0.3">
      <c r="C670"/>
      <c r="D670"/>
      <c r="E670"/>
      <c r="F670"/>
      <c r="G670"/>
      <c r="Z670"/>
    </row>
    <row r="671" spans="3:26" x14ac:dyDescent="0.3">
      <c r="C671"/>
      <c r="D671"/>
      <c r="E671"/>
      <c r="F671"/>
      <c r="G671"/>
      <c r="Z671"/>
    </row>
    <row r="672" spans="3:26" x14ac:dyDescent="0.3">
      <c r="C672"/>
      <c r="D672"/>
      <c r="E672"/>
      <c r="F672"/>
      <c r="G672"/>
      <c r="Z672"/>
    </row>
    <row r="673" spans="3:26" x14ac:dyDescent="0.3">
      <c r="C673"/>
      <c r="D673"/>
      <c r="E673"/>
      <c r="F673"/>
      <c r="G673"/>
      <c r="Z673"/>
    </row>
    <row r="674" spans="3:26" x14ac:dyDescent="0.3">
      <c r="C674"/>
      <c r="D674"/>
      <c r="E674"/>
      <c r="F674"/>
      <c r="G674"/>
      <c r="Z674"/>
    </row>
    <row r="675" spans="3:26" x14ac:dyDescent="0.3">
      <c r="C675"/>
      <c r="D675"/>
      <c r="E675"/>
      <c r="F675"/>
      <c r="G675"/>
      <c r="Z675"/>
    </row>
    <row r="676" spans="3:26" x14ac:dyDescent="0.3">
      <c r="C676"/>
      <c r="D676"/>
      <c r="E676"/>
      <c r="F676"/>
      <c r="G676"/>
      <c r="Z676"/>
    </row>
    <row r="677" spans="3:26" x14ac:dyDescent="0.3">
      <c r="C677"/>
      <c r="D677"/>
      <c r="E677"/>
      <c r="F677"/>
      <c r="G677"/>
      <c r="Z677"/>
    </row>
    <row r="678" spans="3:26" x14ac:dyDescent="0.3">
      <c r="C678"/>
      <c r="D678"/>
      <c r="E678"/>
      <c r="F678"/>
      <c r="G678"/>
      <c r="Z678"/>
    </row>
    <row r="679" spans="3:26" x14ac:dyDescent="0.3">
      <c r="C679"/>
      <c r="D679"/>
      <c r="E679"/>
      <c r="F679"/>
      <c r="G679"/>
      <c r="Z679"/>
    </row>
    <row r="680" spans="3:26" x14ac:dyDescent="0.3">
      <c r="C680"/>
      <c r="D680"/>
      <c r="E680"/>
      <c r="F680"/>
      <c r="G680"/>
      <c r="Z680"/>
    </row>
    <row r="681" spans="3:26" x14ac:dyDescent="0.3">
      <c r="C681"/>
      <c r="D681"/>
      <c r="E681"/>
      <c r="F681"/>
      <c r="G681"/>
      <c r="Z681"/>
    </row>
    <row r="682" spans="3:26" x14ac:dyDescent="0.3">
      <c r="C682"/>
      <c r="D682"/>
      <c r="E682"/>
      <c r="F682"/>
      <c r="G682"/>
      <c r="Z682"/>
    </row>
    <row r="683" spans="3:26" x14ac:dyDescent="0.3">
      <c r="C683"/>
      <c r="D683"/>
      <c r="E683"/>
      <c r="F683"/>
      <c r="G683"/>
      <c r="Z683"/>
    </row>
    <row r="684" spans="3:26" x14ac:dyDescent="0.3">
      <c r="C684"/>
      <c r="D684"/>
      <c r="E684"/>
      <c r="F684"/>
      <c r="G684"/>
      <c r="Z684"/>
    </row>
    <row r="685" spans="3:26" x14ac:dyDescent="0.3">
      <c r="C685"/>
      <c r="D685"/>
      <c r="E685"/>
      <c r="F685"/>
      <c r="G685"/>
      <c r="Z685"/>
    </row>
    <row r="686" spans="3:26" x14ac:dyDescent="0.3">
      <c r="C686"/>
      <c r="D686"/>
      <c r="E686"/>
      <c r="F686"/>
      <c r="G686"/>
      <c r="Z686"/>
    </row>
    <row r="687" spans="3:26" x14ac:dyDescent="0.3">
      <c r="C687"/>
      <c r="D687"/>
      <c r="E687"/>
      <c r="F687"/>
      <c r="G687"/>
      <c r="Z687"/>
    </row>
    <row r="688" spans="3:26" x14ac:dyDescent="0.3">
      <c r="C688"/>
      <c r="D688"/>
      <c r="E688"/>
      <c r="F688"/>
      <c r="G688"/>
      <c r="Z688"/>
    </row>
    <row r="689" spans="3:26" x14ac:dyDescent="0.3">
      <c r="C689"/>
      <c r="D689"/>
      <c r="E689"/>
      <c r="F689"/>
      <c r="G689"/>
      <c r="Z689"/>
    </row>
    <row r="690" spans="3:26" x14ac:dyDescent="0.3">
      <c r="C690"/>
      <c r="D690"/>
      <c r="E690"/>
      <c r="F690"/>
      <c r="G690"/>
      <c r="Z690"/>
    </row>
    <row r="691" spans="3:26" x14ac:dyDescent="0.3">
      <c r="C691"/>
      <c r="D691"/>
      <c r="E691"/>
      <c r="F691"/>
      <c r="G691"/>
      <c r="Z691"/>
    </row>
    <row r="692" spans="3:26" x14ac:dyDescent="0.3">
      <c r="C692"/>
      <c r="D692"/>
      <c r="E692"/>
      <c r="F692"/>
      <c r="G692"/>
      <c r="Z692"/>
    </row>
    <row r="693" spans="3:26" x14ac:dyDescent="0.3">
      <c r="C693"/>
      <c r="D693"/>
      <c r="E693"/>
      <c r="F693"/>
      <c r="G693"/>
      <c r="Z693"/>
    </row>
    <row r="694" spans="3:26" x14ac:dyDescent="0.3">
      <c r="C694"/>
      <c r="D694"/>
      <c r="E694"/>
      <c r="F694"/>
      <c r="G694"/>
      <c r="Z694"/>
    </row>
    <row r="695" spans="3:26" x14ac:dyDescent="0.3">
      <c r="C695"/>
      <c r="D695"/>
      <c r="E695"/>
      <c r="F695"/>
      <c r="G695"/>
      <c r="Z695"/>
    </row>
    <row r="696" spans="3:26" x14ac:dyDescent="0.3">
      <c r="C696"/>
      <c r="D696"/>
      <c r="E696"/>
      <c r="F696"/>
      <c r="G696"/>
      <c r="Z696"/>
    </row>
    <row r="697" spans="3:26" x14ac:dyDescent="0.3">
      <c r="C697"/>
      <c r="D697"/>
      <c r="E697"/>
      <c r="F697"/>
      <c r="G697"/>
      <c r="Z697"/>
    </row>
    <row r="698" spans="3:26" x14ac:dyDescent="0.3">
      <c r="C698"/>
      <c r="D698"/>
      <c r="E698"/>
      <c r="F698"/>
      <c r="G698"/>
      <c r="Z698"/>
    </row>
    <row r="699" spans="3:26" x14ac:dyDescent="0.3">
      <c r="C699"/>
      <c r="D699"/>
      <c r="E699"/>
      <c r="F699"/>
      <c r="G699"/>
      <c r="Z699"/>
    </row>
    <row r="700" spans="3:26" x14ac:dyDescent="0.3">
      <c r="C700"/>
      <c r="D700"/>
      <c r="E700"/>
      <c r="F700"/>
      <c r="G700"/>
      <c r="Z700"/>
    </row>
    <row r="701" spans="3:26" x14ac:dyDescent="0.3">
      <c r="C701"/>
      <c r="D701"/>
      <c r="E701"/>
      <c r="F701"/>
      <c r="G701"/>
      <c r="Z701"/>
    </row>
    <row r="702" spans="3:26" x14ac:dyDescent="0.3">
      <c r="C702"/>
      <c r="D702"/>
      <c r="E702"/>
      <c r="F702"/>
      <c r="G702"/>
      <c r="Z702"/>
    </row>
    <row r="703" spans="3:26" x14ac:dyDescent="0.3">
      <c r="C703"/>
      <c r="D703"/>
      <c r="E703"/>
      <c r="F703"/>
      <c r="G703"/>
      <c r="Z703"/>
    </row>
    <row r="704" spans="3:26" x14ac:dyDescent="0.3">
      <c r="C704"/>
      <c r="D704"/>
      <c r="E704"/>
      <c r="F704"/>
      <c r="G704"/>
      <c r="Z704"/>
    </row>
    <row r="705" spans="3:26" x14ac:dyDescent="0.3">
      <c r="C705"/>
      <c r="D705"/>
      <c r="E705"/>
      <c r="F705"/>
      <c r="G705"/>
      <c r="Z705"/>
    </row>
    <row r="706" spans="3:26" x14ac:dyDescent="0.3">
      <c r="C706"/>
      <c r="D706"/>
      <c r="E706"/>
      <c r="F706"/>
      <c r="G706"/>
      <c r="Z706"/>
    </row>
    <row r="707" spans="3:26" x14ac:dyDescent="0.3">
      <c r="C707"/>
      <c r="D707"/>
      <c r="E707"/>
      <c r="F707"/>
      <c r="G707"/>
      <c r="Z707"/>
    </row>
    <row r="708" spans="3:26" x14ac:dyDescent="0.3">
      <c r="C708"/>
      <c r="D708"/>
      <c r="E708"/>
      <c r="F708"/>
      <c r="G708"/>
      <c r="Z708"/>
    </row>
    <row r="709" spans="3:26" x14ac:dyDescent="0.3">
      <c r="C709"/>
      <c r="D709"/>
      <c r="E709"/>
      <c r="F709"/>
      <c r="G709"/>
      <c r="Z709"/>
    </row>
    <row r="710" spans="3:26" x14ac:dyDescent="0.3">
      <c r="C710"/>
      <c r="D710"/>
      <c r="E710"/>
      <c r="F710"/>
      <c r="G710"/>
      <c r="Z710"/>
    </row>
    <row r="711" spans="3:26" x14ac:dyDescent="0.3">
      <c r="C711"/>
      <c r="D711"/>
      <c r="E711"/>
      <c r="F711"/>
      <c r="G711"/>
      <c r="Z711"/>
    </row>
    <row r="712" spans="3:26" x14ac:dyDescent="0.3">
      <c r="C712"/>
      <c r="D712"/>
      <c r="E712"/>
      <c r="F712"/>
      <c r="G712"/>
      <c r="Z712"/>
    </row>
    <row r="713" spans="3:26" x14ac:dyDescent="0.3">
      <c r="C713"/>
      <c r="D713"/>
      <c r="E713"/>
      <c r="F713"/>
      <c r="G713"/>
      <c r="Z713"/>
    </row>
    <row r="714" spans="3:26" x14ac:dyDescent="0.3">
      <c r="C714"/>
      <c r="D714"/>
      <c r="E714"/>
      <c r="F714"/>
      <c r="G714"/>
      <c r="Z714"/>
    </row>
    <row r="715" spans="3:26" x14ac:dyDescent="0.3">
      <c r="C715"/>
      <c r="D715"/>
      <c r="E715"/>
      <c r="F715"/>
      <c r="G715"/>
      <c r="Z715"/>
    </row>
    <row r="716" spans="3:26" x14ac:dyDescent="0.3">
      <c r="C716"/>
      <c r="D716"/>
      <c r="E716"/>
      <c r="F716"/>
      <c r="G716"/>
      <c r="Z716"/>
    </row>
    <row r="717" spans="3:26" x14ac:dyDescent="0.3">
      <c r="C717"/>
      <c r="D717"/>
      <c r="E717"/>
      <c r="F717"/>
      <c r="G717"/>
      <c r="Z717"/>
    </row>
    <row r="718" spans="3:26" x14ac:dyDescent="0.3">
      <c r="C718"/>
      <c r="D718"/>
      <c r="E718"/>
      <c r="F718"/>
      <c r="G718"/>
      <c r="Z718"/>
    </row>
    <row r="719" spans="3:26" x14ac:dyDescent="0.3">
      <c r="C719"/>
      <c r="D719"/>
      <c r="E719"/>
      <c r="F719"/>
      <c r="G719"/>
      <c r="Z719"/>
    </row>
    <row r="720" spans="3:26" x14ac:dyDescent="0.3">
      <c r="C720"/>
      <c r="D720"/>
      <c r="E720"/>
      <c r="F720"/>
      <c r="G720"/>
      <c r="Z720"/>
    </row>
    <row r="721" spans="3:26" x14ac:dyDescent="0.3">
      <c r="C721"/>
      <c r="D721"/>
      <c r="E721"/>
      <c r="F721"/>
      <c r="G721"/>
      <c r="Z721"/>
    </row>
    <row r="722" spans="3:26" x14ac:dyDescent="0.3">
      <c r="C722"/>
      <c r="D722"/>
      <c r="E722"/>
      <c r="F722"/>
      <c r="G722"/>
      <c r="Z722"/>
    </row>
    <row r="723" spans="3:26" x14ac:dyDescent="0.3">
      <c r="C723"/>
      <c r="D723"/>
      <c r="E723"/>
      <c r="F723"/>
      <c r="G723"/>
      <c r="Z723"/>
    </row>
    <row r="724" spans="3:26" x14ac:dyDescent="0.3">
      <c r="C724"/>
      <c r="D724"/>
      <c r="E724"/>
      <c r="F724"/>
      <c r="G724"/>
      <c r="Z724"/>
    </row>
    <row r="725" spans="3:26" x14ac:dyDescent="0.3">
      <c r="C725"/>
      <c r="D725"/>
      <c r="E725"/>
      <c r="F725"/>
      <c r="G725"/>
      <c r="Z725"/>
    </row>
    <row r="726" spans="3:26" x14ac:dyDescent="0.3">
      <c r="C726"/>
      <c r="D726"/>
      <c r="E726"/>
      <c r="F726"/>
      <c r="G726"/>
      <c r="Z726"/>
    </row>
    <row r="727" spans="3:26" x14ac:dyDescent="0.3">
      <c r="C727"/>
      <c r="D727"/>
      <c r="E727"/>
      <c r="F727"/>
      <c r="G727"/>
      <c r="Z727"/>
    </row>
    <row r="728" spans="3:26" x14ac:dyDescent="0.3">
      <c r="C728"/>
      <c r="D728"/>
      <c r="E728"/>
      <c r="F728"/>
      <c r="G728"/>
      <c r="Z728"/>
    </row>
    <row r="729" spans="3:26" x14ac:dyDescent="0.3">
      <c r="C729"/>
      <c r="D729"/>
      <c r="E729"/>
      <c r="F729"/>
      <c r="G729"/>
      <c r="Z729"/>
    </row>
    <row r="730" spans="3:26" x14ac:dyDescent="0.3">
      <c r="C730"/>
      <c r="D730"/>
      <c r="E730"/>
      <c r="F730"/>
      <c r="G730"/>
      <c r="Z730"/>
    </row>
    <row r="731" spans="3:26" x14ac:dyDescent="0.3">
      <c r="C731"/>
      <c r="D731"/>
      <c r="E731"/>
      <c r="F731"/>
      <c r="G731"/>
      <c r="Z731"/>
    </row>
    <row r="732" spans="3:26" x14ac:dyDescent="0.3">
      <c r="C732"/>
      <c r="D732"/>
      <c r="E732"/>
      <c r="F732"/>
      <c r="G732"/>
      <c r="Z732"/>
    </row>
    <row r="733" spans="3:26" x14ac:dyDescent="0.3">
      <c r="C733"/>
      <c r="D733"/>
      <c r="E733"/>
      <c r="F733"/>
      <c r="G733"/>
      <c r="Z733"/>
    </row>
    <row r="734" spans="3:26" x14ac:dyDescent="0.3">
      <c r="C734"/>
      <c r="D734"/>
      <c r="E734"/>
      <c r="F734"/>
      <c r="G734"/>
      <c r="Z734"/>
    </row>
    <row r="735" spans="3:26" x14ac:dyDescent="0.3">
      <c r="C735"/>
      <c r="D735"/>
      <c r="E735"/>
      <c r="F735"/>
      <c r="G735"/>
      <c r="Z735"/>
    </row>
    <row r="736" spans="3:26" x14ac:dyDescent="0.3">
      <c r="C736"/>
      <c r="D736"/>
      <c r="E736"/>
      <c r="F736"/>
      <c r="G736"/>
      <c r="Z736"/>
    </row>
    <row r="737" spans="3:26" x14ac:dyDescent="0.3">
      <c r="C737"/>
      <c r="D737"/>
      <c r="E737"/>
      <c r="F737"/>
      <c r="G737"/>
      <c r="Z737"/>
    </row>
    <row r="738" spans="3:26" x14ac:dyDescent="0.3">
      <c r="C738"/>
      <c r="D738"/>
      <c r="E738"/>
      <c r="F738"/>
      <c r="G738"/>
      <c r="Z738"/>
    </row>
    <row r="739" spans="3:26" x14ac:dyDescent="0.3">
      <c r="C739"/>
      <c r="D739"/>
      <c r="E739"/>
      <c r="F739"/>
      <c r="G739"/>
    </row>
    <row r="740" spans="3:26" x14ac:dyDescent="0.3">
      <c r="C740"/>
      <c r="D740"/>
      <c r="E740"/>
      <c r="F740"/>
      <c r="G740"/>
    </row>
    <row r="741" spans="3:26" x14ac:dyDescent="0.3">
      <c r="C741"/>
      <c r="D741"/>
      <c r="E741"/>
      <c r="F741"/>
      <c r="G741"/>
    </row>
    <row r="742" spans="3:26" x14ac:dyDescent="0.3">
      <c r="C742"/>
      <c r="D742"/>
      <c r="E742"/>
      <c r="F742"/>
      <c r="G742"/>
    </row>
    <row r="743" spans="3:26" x14ac:dyDescent="0.3">
      <c r="C743"/>
      <c r="D743"/>
      <c r="E743"/>
      <c r="F743"/>
      <c r="G743"/>
    </row>
    <row r="744" spans="3:26" x14ac:dyDescent="0.3">
      <c r="C744"/>
      <c r="D744"/>
      <c r="E744"/>
      <c r="F744"/>
      <c r="G744"/>
    </row>
    <row r="745" spans="3:26" x14ac:dyDescent="0.3">
      <c r="C745"/>
      <c r="D745"/>
      <c r="E745"/>
      <c r="F745"/>
      <c r="G745"/>
    </row>
    <row r="746" spans="3:26" x14ac:dyDescent="0.3">
      <c r="C746"/>
      <c r="D746"/>
      <c r="E746"/>
      <c r="F746"/>
      <c r="G746"/>
    </row>
    <row r="747" spans="3:26" x14ac:dyDescent="0.3">
      <c r="C747"/>
      <c r="D747"/>
      <c r="E747"/>
      <c r="F747"/>
      <c r="G747"/>
    </row>
    <row r="748" spans="3:26" x14ac:dyDescent="0.3">
      <c r="C748"/>
      <c r="D748"/>
      <c r="E748"/>
      <c r="F748"/>
      <c r="G748"/>
    </row>
    <row r="749" spans="3:26" x14ac:dyDescent="0.3">
      <c r="C749"/>
      <c r="D749"/>
      <c r="E749"/>
      <c r="F749"/>
      <c r="G749"/>
    </row>
    <row r="750" spans="3:26" x14ac:dyDescent="0.3">
      <c r="C750"/>
      <c r="D750"/>
      <c r="E750"/>
      <c r="F750"/>
      <c r="G750"/>
    </row>
    <row r="751" spans="3:26" x14ac:dyDescent="0.3">
      <c r="C751"/>
      <c r="D751"/>
      <c r="E751"/>
      <c r="F751"/>
      <c r="G751"/>
    </row>
    <row r="752" spans="3:26" x14ac:dyDescent="0.3">
      <c r="C752"/>
      <c r="D752"/>
      <c r="E752"/>
      <c r="F752"/>
      <c r="G752"/>
    </row>
    <row r="753" spans="3:7" x14ac:dyDescent="0.3">
      <c r="C753"/>
      <c r="D753"/>
      <c r="E753"/>
      <c r="F753"/>
      <c r="G753"/>
    </row>
    <row r="754" spans="3:7" x14ac:dyDescent="0.3">
      <c r="C754"/>
      <c r="D754"/>
      <c r="E754"/>
      <c r="F754"/>
      <c r="G754"/>
    </row>
    <row r="755" spans="3:7" x14ac:dyDescent="0.3">
      <c r="C755"/>
      <c r="D755"/>
      <c r="E755"/>
      <c r="F755"/>
      <c r="G755"/>
    </row>
    <row r="756" spans="3:7" x14ac:dyDescent="0.3">
      <c r="C756"/>
      <c r="D756"/>
      <c r="E756"/>
      <c r="F756"/>
      <c r="G756"/>
    </row>
    <row r="757" spans="3:7" x14ac:dyDescent="0.3">
      <c r="C757"/>
      <c r="D757"/>
      <c r="E757"/>
      <c r="F757"/>
      <c r="G757"/>
    </row>
    <row r="758" spans="3:7" x14ac:dyDescent="0.3">
      <c r="C758"/>
      <c r="D758"/>
      <c r="E758"/>
      <c r="F758"/>
      <c r="G758"/>
    </row>
    <row r="759" spans="3:7" x14ac:dyDescent="0.3">
      <c r="C759"/>
      <c r="D759"/>
      <c r="E759"/>
      <c r="F759"/>
      <c r="G759"/>
    </row>
    <row r="760" spans="3:7" x14ac:dyDescent="0.3">
      <c r="C760"/>
      <c r="D760"/>
      <c r="E760"/>
      <c r="F760"/>
      <c r="G760"/>
    </row>
    <row r="761" spans="3:7" x14ac:dyDescent="0.3">
      <c r="C761"/>
      <c r="D761"/>
      <c r="E761"/>
      <c r="F761"/>
      <c r="G761"/>
    </row>
    <row r="762" spans="3:7" x14ac:dyDescent="0.3">
      <c r="C762"/>
      <c r="D762"/>
      <c r="E762"/>
      <c r="F762"/>
      <c r="G762"/>
    </row>
    <row r="763" spans="3:7" x14ac:dyDescent="0.3">
      <c r="C763"/>
      <c r="D763"/>
      <c r="E763"/>
      <c r="F763"/>
      <c r="G763"/>
    </row>
    <row r="764" spans="3:7" x14ac:dyDescent="0.3">
      <c r="C764"/>
      <c r="D764"/>
      <c r="E764"/>
      <c r="F764"/>
      <c r="G764"/>
    </row>
    <row r="765" spans="3:7" x14ac:dyDescent="0.3">
      <c r="C765"/>
      <c r="D765"/>
      <c r="E765"/>
      <c r="F765"/>
      <c r="G765"/>
    </row>
    <row r="766" spans="3:7" x14ac:dyDescent="0.3">
      <c r="C766"/>
      <c r="D766"/>
      <c r="E766"/>
      <c r="F766"/>
      <c r="G766"/>
    </row>
    <row r="767" spans="3:7" x14ac:dyDescent="0.3">
      <c r="C767"/>
      <c r="D767"/>
      <c r="E767"/>
      <c r="F767"/>
      <c r="G767"/>
    </row>
    <row r="768" spans="3:7" x14ac:dyDescent="0.3">
      <c r="C768"/>
      <c r="D768"/>
      <c r="E768"/>
      <c r="F768"/>
      <c r="G768"/>
    </row>
    <row r="769" spans="3:7" x14ac:dyDescent="0.3">
      <c r="C769"/>
      <c r="D769"/>
      <c r="E769"/>
      <c r="F769"/>
      <c r="G769"/>
    </row>
    <row r="770" spans="3:7" x14ac:dyDescent="0.3">
      <c r="C770"/>
      <c r="D770"/>
      <c r="E770"/>
      <c r="F770"/>
      <c r="G770"/>
    </row>
    <row r="771" spans="3:7" x14ac:dyDescent="0.3">
      <c r="C771"/>
      <c r="D771"/>
      <c r="E771"/>
      <c r="F771"/>
      <c r="G771"/>
    </row>
    <row r="772" spans="3:7" x14ac:dyDescent="0.3">
      <c r="C772"/>
      <c r="D772"/>
      <c r="E772"/>
      <c r="F772"/>
      <c r="G772"/>
    </row>
    <row r="773" spans="3:7" x14ac:dyDescent="0.3">
      <c r="C773"/>
      <c r="D773"/>
      <c r="E773"/>
      <c r="F773"/>
      <c r="G773"/>
    </row>
    <row r="774" spans="3:7" x14ac:dyDescent="0.3">
      <c r="C774"/>
      <c r="D774"/>
      <c r="E774"/>
      <c r="F774"/>
      <c r="G774"/>
    </row>
    <row r="775" spans="3:7" x14ac:dyDescent="0.3">
      <c r="C775"/>
      <c r="D775"/>
      <c r="E775"/>
      <c r="F775"/>
      <c r="G775"/>
    </row>
    <row r="776" spans="3:7" x14ac:dyDescent="0.3">
      <c r="C776"/>
      <c r="D776"/>
      <c r="E776"/>
      <c r="F776"/>
      <c r="G776"/>
    </row>
    <row r="777" spans="3:7" x14ac:dyDescent="0.3">
      <c r="C777"/>
      <c r="D777"/>
      <c r="E777"/>
      <c r="F777"/>
      <c r="G777"/>
    </row>
    <row r="778" spans="3:7" x14ac:dyDescent="0.3">
      <c r="C778"/>
      <c r="D778"/>
      <c r="E778"/>
      <c r="F778"/>
      <c r="G778"/>
    </row>
    <row r="779" spans="3:7" x14ac:dyDescent="0.3">
      <c r="C779"/>
      <c r="D779"/>
      <c r="E779"/>
      <c r="F779"/>
      <c r="G779"/>
    </row>
    <row r="780" spans="3:7" x14ac:dyDescent="0.3">
      <c r="C780"/>
      <c r="D780"/>
      <c r="E780"/>
      <c r="F780"/>
      <c r="G780"/>
    </row>
    <row r="781" spans="3:7" x14ac:dyDescent="0.3">
      <c r="C781"/>
      <c r="D781"/>
      <c r="E781"/>
      <c r="F781"/>
      <c r="G781"/>
    </row>
    <row r="782" spans="3:7" x14ac:dyDescent="0.3">
      <c r="C782"/>
      <c r="D782"/>
      <c r="E782"/>
      <c r="F782"/>
      <c r="G782"/>
    </row>
    <row r="783" spans="3:7" x14ac:dyDescent="0.3">
      <c r="C783"/>
      <c r="D783"/>
      <c r="E783"/>
      <c r="F783"/>
      <c r="G783"/>
    </row>
    <row r="784" spans="3:7" x14ac:dyDescent="0.3">
      <c r="C784"/>
      <c r="D784"/>
      <c r="E784"/>
      <c r="F784"/>
      <c r="G784"/>
    </row>
    <row r="785" spans="3:7" x14ac:dyDescent="0.3">
      <c r="C785"/>
      <c r="D785"/>
      <c r="E785"/>
      <c r="F785"/>
      <c r="G785"/>
    </row>
    <row r="786" spans="3:7" x14ac:dyDescent="0.3">
      <c r="C786"/>
      <c r="D786"/>
      <c r="E786"/>
      <c r="F786"/>
      <c r="G786"/>
    </row>
    <row r="787" spans="3:7" x14ac:dyDescent="0.3">
      <c r="C787"/>
      <c r="D787"/>
      <c r="E787"/>
      <c r="F787"/>
      <c r="G787"/>
    </row>
    <row r="788" spans="3:7" x14ac:dyDescent="0.3">
      <c r="C788"/>
      <c r="D788"/>
      <c r="E788"/>
      <c r="F788"/>
      <c r="G788"/>
    </row>
    <row r="789" spans="3:7" x14ac:dyDescent="0.3">
      <c r="C789"/>
      <c r="D789"/>
      <c r="E789"/>
      <c r="F789"/>
      <c r="G789"/>
    </row>
    <row r="790" spans="3:7" x14ac:dyDescent="0.3">
      <c r="C790"/>
      <c r="D790"/>
      <c r="E790"/>
      <c r="F790"/>
      <c r="G790"/>
    </row>
    <row r="791" spans="3:7" x14ac:dyDescent="0.3">
      <c r="C791"/>
      <c r="D791"/>
      <c r="E791"/>
      <c r="F791"/>
      <c r="G791"/>
    </row>
    <row r="792" spans="3:7" x14ac:dyDescent="0.3">
      <c r="C792"/>
      <c r="D792"/>
      <c r="E792"/>
      <c r="F792"/>
      <c r="G792"/>
    </row>
    <row r="793" spans="3:7" x14ac:dyDescent="0.3">
      <c r="C793"/>
      <c r="D793"/>
      <c r="E793"/>
      <c r="F793"/>
      <c r="G793"/>
    </row>
    <row r="794" spans="3:7" x14ac:dyDescent="0.3">
      <c r="C794"/>
      <c r="D794"/>
      <c r="E794"/>
      <c r="F794"/>
      <c r="G794"/>
    </row>
    <row r="795" spans="3:7" x14ac:dyDescent="0.3">
      <c r="C795"/>
      <c r="D795"/>
      <c r="E795"/>
      <c r="F795"/>
      <c r="G795"/>
    </row>
    <row r="796" spans="3:7" x14ac:dyDescent="0.3">
      <c r="C796"/>
      <c r="D796"/>
      <c r="E796"/>
      <c r="F796"/>
      <c r="G796"/>
    </row>
    <row r="797" spans="3:7" x14ac:dyDescent="0.3">
      <c r="C797"/>
      <c r="D797"/>
      <c r="E797"/>
      <c r="F797"/>
      <c r="G797"/>
    </row>
    <row r="798" spans="3:7" x14ac:dyDescent="0.3">
      <c r="C798"/>
      <c r="D798"/>
      <c r="E798"/>
      <c r="F798"/>
      <c r="G798"/>
    </row>
    <row r="799" spans="3:7" x14ac:dyDescent="0.3">
      <c r="C799"/>
      <c r="D799"/>
      <c r="E799"/>
      <c r="F799"/>
      <c r="G799"/>
    </row>
    <row r="800" spans="3:7" x14ac:dyDescent="0.3">
      <c r="C800"/>
      <c r="D800"/>
      <c r="E800"/>
      <c r="F800"/>
      <c r="G800"/>
    </row>
    <row r="801" spans="3:7" x14ac:dyDescent="0.3">
      <c r="C801"/>
      <c r="D801"/>
      <c r="E801"/>
      <c r="F801"/>
      <c r="G801"/>
    </row>
    <row r="802" spans="3:7" x14ac:dyDescent="0.3">
      <c r="C802"/>
      <c r="D802"/>
      <c r="E802"/>
      <c r="F802"/>
      <c r="G802"/>
    </row>
    <row r="803" spans="3:7" x14ac:dyDescent="0.3">
      <c r="C803"/>
      <c r="D803"/>
      <c r="E803"/>
      <c r="F803"/>
      <c r="G803"/>
    </row>
    <row r="804" spans="3:7" x14ac:dyDescent="0.3">
      <c r="C804"/>
      <c r="D804"/>
      <c r="E804"/>
      <c r="F804"/>
      <c r="G804"/>
    </row>
    <row r="805" spans="3:7" x14ac:dyDescent="0.3">
      <c r="C805"/>
      <c r="D805"/>
      <c r="E805"/>
      <c r="F805"/>
      <c r="G805"/>
    </row>
    <row r="806" spans="3:7" x14ac:dyDescent="0.3">
      <c r="C806"/>
      <c r="D806"/>
      <c r="E806"/>
      <c r="F806"/>
      <c r="G806"/>
    </row>
    <row r="807" spans="3:7" x14ac:dyDescent="0.3">
      <c r="C807"/>
      <c r="D807"/>
      <c r="E807"/>
      <c r="F807"/>
      <c r="G807"/>
    </row>
    <row r="808" spans="3:7" x14ac:dyDescent="0.3">
      <c r="C808"/>
      <c r="D808"/>
      <c r="E808"/>
      <c r="F808"/>
      <c r="G808"/>
    </row>
    <row r="809" spans="3:7" x14ac:dyDescent="0.3">
      <c r="C809"/>
      <c r="D809"/>
      <c r="E809"/>
      <c r="F809"/>
      <c r="G809"/>
    </row>
    <row r="810" spans="3:7" x14ac:dyDescent="0.3">
      <c r="C810"/>
      <c r="D810"/>
      <c r="E810"/>
      <c r="F810"/>
      <c r="G810"/>
    </row>
    <row r="811" spans="3:7" x14ac:dyDescent="0.3">
      <c r="C811"/>
      <c r="D811"/>
      <c r="E811"/>
      <c r="F811"/>
      <c r="G811"/>
    </row>
    <row r="812" spans="3:7" x14ac:dyDescent="0.3">
      <c r="C812"/>
      <c r="D812"/>
      <c r="E812"/>
      <c r="F812"/>
      <c r="G812"/>
    </row>
    <row r="813" spans="3:7" x14ac:dyDescent="0.3">
      <c r="C813"/>
      <c r="D813"/>
      <c r="E813"/>
      <c r="F813"/>
      <c r="G813"/>
    </row>
    <row r="814" spans="3:7" x14ac:dyDescent="0.3">
      <c r="C814"/>
      <c r="D814"/>
      <c r="E814"/>
      <c r="F814"/>
      <c r="G814"/>
    </row>
    <row r="815" spans="3:7" x14ac:dyDescent="0.3">
      <c r="C815"/>
      <c r="D815"/>
      <c r="E815"/>
      <c r="F815"/>
      <c r="G815"/>
    </row>
    <row r="816" spans="3:7" x14ac:dyDescent="0.3">
      <c r="C816"/>
      <c r="D816"/>
      <c r="E816"/>
      <c r="F816"/>
      <c r="G816"/>
    </row>
    <row r="817" spans="3:7" x14ac:dyDescent="0.3">
      <c r="C817"/>
      <c r="D817"/>
      <c r="E817"/>
      <c r="F817"/>
      <c r="G817"/>
    </row>
    <row r="818" spans="3:7" x14ac:dyDescent="0.3">
      <c r="C818"/>
      <c r="D818"/>
      <c r="E818"/>
      <c r="F818"/>
      <c r="G818"/>
    </row>
    <row r="819" spans="3:7" x14ac:dyDescent="0.3">
      <c r="C819"/>
      <c r="D819"/>
      <c r="E819"/>
      <c r="F819"/>
      <c r="G819"/>
    </row>
    <row r="820" spans="3:7" x14ac:dyDescent="0.3">
      <c r="C820"/>
      <c r="D820"/>
      <c r="E820"/>
      <c r="F820"/>
      <c r="G820"/>
    </row>
    <row r="821" spans="3:7" x14ac:dyDescent="0.3">
      <c r="C821"/>
      <c r="D821"/>
      <c r="E821"/>
      <c r="F821"/>
      <c r="G821"/>
    </row>
    <row r="822" spans="3:7" x14ac:dyDescent="0.3">
      <c r="C822"/>
      <c r="D822"/>
      <c r="E822"/>
      <c r="F822"/>
      <c r="G822"/>
    </row>
    <row r="823" spans="3:7" x14ac:dyDescent="0.3">
      <c r="C823"/>
      <c r="D823"/>
      <c r="E823"/>
      <c r="F823"/>
      <c r="G823"/>
    </row>
    <row r="824" spans="3:7" x14ac:dyDescent="0.3">
      <c r="C824"/>
      <c r="D824"/>
      <c r="E824"/>
      <c r="F824"/>
      <c r="G824"/>
    </row>
    <row r="825" spans="3:7" x14ac:dyDescent="0.3">
      <c r="C825"/>
      <c r="D825"/>
      <c r="E825"/>
      <c r="F825"/>
      <c r="G825"/>
    </row>
    <row r="826" spans="3:7" x14ac:dyDescent="0.3">
      <c r="C826"/>
      <c r="D826"/>
      <c r="E826"/>
      <c r="F826"/>
      <c r="G826"/>
    </row>
    <row r="827" spans="3:7" x14ac:dyDescent="0.3">
      <c r="C827"/>
      <c r="D827"/>
      <c r="E827"/>
      <c r="F827"/>
      <c r="G827"/>
    </row>
    <row r="828" spans="3:7" x14ac:dyDescent="0.3">
      <c r="C828"/>
      <c r="D828"/>
      <c r="E828"/>
      <c r="F828"/>
      <c r="G828"/>
    </row>
    <row r="829" spans="3:7" x14ac:dyDescent="0.3">
      <c r="C829"/>
      <c r="D829"/>
      <c r="E829"/>
      <c r="F829"/>
      <c r="G829"/>
    </row>
    <row r="830" spans="3:7" x14ac:dyDescent="0.3">
      <c r="C830"/>
      <c r="D830"/>
      <c r="E830"/>
      <c r="F830"/>
      <c r="G830"/>
    </row>
    <row r="831" spans="3:7" x14ac:dyDescent="0.3">
      <c r="C831"/>
      <c r="D831"/>
      <c r="E831"/>
      <c r="F831"/>
      <c r="G831"/>
    </row>
    <row r="832" spans="3:7" x14ac:dyDescent="0.3">
      <c r="C832"/>
      <c r="D832"/>
      <c r="E832"/>
      <c r="F832"/>
      <c r="G832"/>
    </row>
    <row r="833" spans="3:7" x14ac:dyDescent="0.3">
      <c r="C833"/>
      <c r="D833"/>
      <c r="E833"/>
      <c r="F833"/>
      <c r="G833"/>
    </row>
    <row r="834" spans="3:7" x14ac:dyDescent="0.3">
      <c r="C834"/>
      <c r="D834"/>
      <c r="E834"/>
      <c r="F834"/>
      <c r="G834"/>
    </row>
    <row r="835" spans="3:7" x14ac:dyDescent="0.3">
      <c r="C835"/>
      <c r="D835"/>
      <c r="E835"/>
      <c r="F835"/>
      <c r="G835"/>
    </row>
    <row r="836" spans="3:7" x14ac:dyDescent="0.3">
      <c r="C836"/>
      <c r="D836"/>
      <c r="E836"/>
      <c r="F836"/>
      <c r="G836"/>
    </row>
    <row r="837" spans="3:7" x14ac:dyDescent="0.3">
      <c r="C837"/>
      <c r="D837"/>
      <c r="E837"/>
      <c r="F837"/>
      <c r="G837"/>
    </row>
    <row r="838" spans="3:7" x14ac:dyDescent="0.3">
      <c r="C838"/>
      <c r="D838"/>
      <c r="E838"/>
      <c r="F838"/>
      <c r="G838"/>
    </row>
    <row r="839" spans="3:7" x14ac:dyDescent="0.3">
      <c r="C839"/>
      <c r="D839"/>
      <c r="E839"/>
      <c r="F839"/>
      <c r="G839"/>
    </row>
    <row r="840" spans="3:7" x14ac:dyDescent="0.3">
      <c r="C840"/>
      <c r="D840"/>
      <c r="E840"/>
      <c r="F840"/>
      <c r="G840"/>
    </row>
    <row r="841" spans="3:7" x14ac:dyDescent="0.3">
      <c r="C841"/>
      <c r="D841"/>
      <c r="E841"/>
      <c r="F841"/>
      <c r="G841"/>
    </row>
    <row r="842" spans="3:7" x14ac:dyDescent="0.3">
      <c r="C842"/>
      <c r="D842"/>
      <c r="E842"/>
      <c r="F842"/>
      <c r="G842"/>
    </row>
    <row r="843" spans="3:7" x14ac:dyDescent="0.3">
      <c r="C843"/>
      <c r="D843"/>
      <c r="E843"/>
      <c r="F843"/>
      <c r="G843"/>
    </row>
    <row r="844" spans="3:7" x14ac:dyDescent="0.3">
      <c r="C844"/>
      <c r="D844"/>
      <c r="E844"/>
      <c r="F844"/>
      <c r="G844"/>
    </row>
    <row r="845" spans="3:7" x14ac:dyDescent="0.3">
      <c r="C845"/>
      <c r="D845"/>
      <c r="E845"/>
      <c r="F845"/>
      <c r="G845"/>
    </row>
    <row r="846" spans="3:7" x14ac:dyDescent="0.3">
      <c r="C846"/>
      <c r="D846"/>
      <c r="E846"/>
      <c r="F846"/>
      <c r="G846"/>
    </row>
    <row r="847" spans="3:7" x14ac:dyDescent="0.3">
      <c r="C847"/>
      <c r="D847"/>
      <c r="E847"/>
      <c r="F847"/>
      <c r="G847"/>
    </row>
    <row r="848" spans="3:7" x14ac:dyDescent="0.3">
      <c r="C848"/>
      <c r="D848"/>
      <c r="E848"/>
      <c r="F848"/>
      <c r="G848"/>
    </row>
    <row r="849" spans="3:7" x14ac:dyDescent="0.3">
      <c r="C849"/>
      <c r="D849"/>
      <c r="E849"/>
      <c r="F849"/>
      <c r="G849"/>
    </row>
    <row r="850" spans="3:7" x14ac:dyDescent="0.3">
      <c r="C850"/>
      <c r="D850"/>
      <c r="E850"/>
      <c r="F850"/>
      <c r="G850"/>
    </row>
    <row r="851" spans="3:7" x14ac:dyDescent="0.3">
      <c r="C851"/>
      <c r="D851"/>
      <c r="E851"/>
      <c r="F851"/>
      <c r="G851"/>
    </row>
    <row r="852" spans="3:7" x14ac:dyDescent="0.3">
      <c r="C852"/>
      <c r="D852"/>
      <c r="E852"/>
      <c r="F852"/>
      <c r="G852"/>
    </row>
    <row r="853" spans="3:7" x14ac:dyDescent="0.3">
      <c r="C853"/>
      <c r="D853"/>
      <c r="E853"/>
      <c r="F853"/>
      <c r="G853"/>
    </row>
    <row r="854" spans="3:7" x14ac:dyDescent="0.3">
      <c r="C854"/>
      <c r="D854"/>
      <c r="E854"/>
      <c r="F854"/>
      <c r="G854"/>
    </row>
    <row r="855" spans="3:7" x14ac:dyDescent="0.3">
      <c r="C855"/>
      <c r="D855"/>
      <c r="E855"/>
      <c r="F855"/>
      <c r="G855"/>
    </row>
    <row r="856" spans="3:7" x14ac:dyDescent="0.3">
      <c r="C856"/>
      <c r="D856"/>
      <c r="E856"/>
      <c r="F856"/>
      <c r="G856"/>
    </row>
    <row r="857" spans="3:7" x14ac:dyDescent="0.3">
      <c r="C857"/>
      <c r="D857"/>
      <c r="E857"/>
      <c r="F857"/>
      <c r="G857"/>
    </row>
    <row r="858" spans="3:7" x14ac:dyDescent="0.3">
      <c r="C858"/>
      <c r="D858"/>
      <c r="E858"/>
      <c r="F858"/>
      <c r="G858"/>
    </row>
    <row r="859" spans="3:7" x14ac:dyDescent="0.3">
      <c r="C859"/>
      <c r="D859"/>
      <c r="E859"/>
      <c r="F859"/>
      <c r="G859"/>
    </row>
    <row r="860" spans="3:7" x14ac:dyDescent="0.3">
      <c r="C860"/>
      <c r="D860"/>
      <c r="E860"/>
      <c r="F860"/>
      <c r="G860"/>
    </row>
    <row r="861" spans="3:7" x14ac:dyDescent="0.3">
      <c r="C861"/>
      <c r="D861"/>
      <c r="E861"/>
      <c r="F861"/>
      <c r="G861"/>
    </row>
    <row r="862" spans="3:7" x14ac:dyDescent="0.3">
      <c r="C862"/>
      <c r="D862"/>
      <c r="E862"/>
      <c r="F862"/>
      <c r="G862"/>
    </row>
    <row r="863" spans="3:7" x14ac:dyDescent="0.3">
      <c r="C863"/>
      <c r="D863"/>
      <c r="E863"/>
      <c r="F863"/>
      <c r="G863"/>
    </row>
    <row r="864" spans="3:7" x14ac:dyDescent="0.3">
      <c r="C864"/>
      <c r="D864"/>
      <c r="E864"/>
      <c r="F864"/>
      <c r="G864"/>
    </row>
    <row r="865" spans="3:7" x14ac:dyDescent="0.3">
      <c r="C865"/>
      <c r="D865"/>
      <c r="E865"/>
      <c r="F865"/>
      <c r="G865"/>
    </row>
    <row r="866" spans="3:7" x14ac:dyDescent="0.3">
      <c r="C866"/>
      <c r="D866"/>
      <c r="E866"/>
      <c r="F866"/>
      <c r="G866"/>
    </row>
    <row r="867" spans="3:7" x14ac:dyDescent="0.3">
      <c r="C867"/>
      <c r="D867"/>
      <c r="E867"/>
      <c r="F867"/>
      <c r="G867"/>
    </row>
    <row r="868" spans="3:7" x14ac:dyDescent="0.3">
      <c r="C868"/>
      <c r="D868"/>
      <c r="E868"/>
      <c r="F868"/>
      <c r="G868"/>
    </row>
    <row r="869" spans="3:7" x14ac:dyDescent="0.3">
      <c r="C869"/>
      <c r="D869"/>
      <c r="E869"/>
      <c r="F869"/>
      <c r="G869"/>
    </row>
    <row r="870" spans="3:7" x14ac:dyDescent="0.3">
      <c r="C870"/>
      <c r="D870"/>
      <c r="E870"/>
      <c r="F870"/>
      <c r="G870"/>
    </row>
    <row r="871" spans="3:7" x14ac:dyDescent="0.3">
      <c r="C871"/>
      <c r="D871"/>
      <c r="E871"/>
      <c r="F871"/>
      <c r="G871"/>
    </row>
    <row r="872" spans="3:7" x14ac:dyDescent="0.3">
      <c r="C872"/>
      <c r="D872"/>
      <c r="E872"/>
      <c r="F872"/>
      <c r="G872"/>
    </row>
    <row r="873" spans="3:7" x14ac:dyDescent="0.3">
      <c r="C873"/>
      <c r="D873"/>
      <c r="E873"/>
      <c r="F873"/>
      <c r="G873"/>
    </row>
    <row r="874" spans="3:7" x14ac:dyDescent="0.3">
      <c r="C874"/>
      <c r="D874"/>
      <c r="E874"/>
      <c r="F874"/>
      <c r="G874"/>
    </row>
    <row r="875" spans="3:7" x14ac:dyDescent="0.3">
      <c r="C875"/>
      <c r="D875"/>
      <c r="E875"/>
      <c r="F875"/>
      <c r="G875"/>
    </row>
    <row r="876" spans="3:7" x14ac:dyDescent="0.3">
      <c r="C876"/>
      <c r="D876"/>
      <c r="E876"/>
      <c r="F876"/>
      <c r="G876"/>
    </row>
    <row r="877" spans="3:7" x14ac:dyDescent="0.3">
      <c r="C877"/>
      <c r="D877"/>
      <c r="E877"/>
      <c r="F877"/>
      <c r="G877"/>
    </row>
    <row r="878" spans="3:7" x14ac:dyDescent="0.3">
      <c r="C878"/>
      <c r="D878"/>
      <c r="E878"/>
      <c r="F878"/>
      <c r="G878"/>
    </row>
    <row r="879" spans="3:7" x14ac:dyDescent="0.3">
      <c r="C879"/>
      <c r="D879"/>
      <c r="E879"/>
      <c r="F879"/>
      <c r="G879"/>
    </row>
    <row r="880" spans="3:7" x14ac:dyDescent="0.3">
      <c r="C880"/>
      <c r="D880"/>
      <c r="E880"/>
      <c r="F880"/>
      <c r="G880"/>
    </row>
    <row r="881" spans="3:7" x14ac:dyDescent="0.3">
      <c r="C881"/>
      <c r="D881"/>
      <c r="E881"/>
      <c r="F881"/>
      <c r="G881"/>
    </row>
    <row r="882" spans="3:7" x14ac:dyDescent="0.3">
      <c r="C882"/>
      <c r="D882"/>
      <c r="E882"/>
      <c r="F882"/>
      <c r="G882"/>
    </row>
    <row r="883" spans="3:7" x14ac:dyDescent="0.3">
      <c r="C883"/>
      <c r="D883"/>
      <c r="E883"/>
      <c r="F883"/>
      <c r="G883"/>
    </row>
    <row r="884" spans="3:7" x14ac:dyDescent="0.3">
      <c r="C884"/>
      <c r="D884"/>
      <c r="E884"/>
      <c r="F884"/>
      <c r="G884"/>
    </row>
    <row r="885" spans="3:7" x14ac:dyDescent="0.3">
      <c r="C885"/>
      <c r="D885"/>
      <c r="E885"/>
      <c r="F885"/>
      <c r="G885"/>
    </row>
    <row r="886" spans="3:7" x14ac:dyDescent="0.3">
      <c r="C886"/>
      <c r="D886"/>
      <c r="E886"/>
      <c r="F886"/>
      <c r="G886"/>
    </row>
    <row r="887" spans="3:7" x14ac:dyDescent="0.3">
      <c r="C887"/>
      <c r="D887"/>
      <c r="E887"/>
      <c r="F887"/>
      <c r="G887"/>
    </row>
    <row r="888" spans="3:7" x14ac:dyDescent="0.3">
      <c r="C888"/>
      <c r="D888"/>
      <c r="E888"/>
      <c r="F888"/>
      <c r="G888"/>
    </row>
    <row r="889" spans="3:7" x14ac:dyDescent="0.3">
      <c r="C889"/>
      <c r="D889"/>
      <c r="E889"/>
      <c r="F889"/>
      <c r="G889"/>
    </row>
    <row r="890" spans="3:7" x14ac:dyDescent="0.3">
      <c r="C890"/>
      <c r="D890"/>
      <c r="E890"/>
      <c r="F890"/>
      <c r="G890"/>
    </row>
    <row r="891" spans="3:7" x14ac:dyDescent="0.3">
      <c r="C891"/>
      <c r="D891"/>
      <c r="E891"/>
      <c r="F891"/>
      <c r="G891"/>
    </row>
    <row r="892" spans="3:7" x14ac:dyDescent="0.3">
      <c r="C892"/>
      <c r="D892"/>
      <c r="E892"/>
      <c r="F892"/>
      <c r="G892"/>
    </row>
    <row r="893" spans="3:7" x14ac:dyDescent="0.3">
      <c r="C893"/>
      <c r="D893"/>
      <c r="E893"/>
      <c r="F893"/>
      <c r="G893"/>
    </row>
    <row r="894" spans="3:7" x14ac:dyDescent="0.3">
      <c r="C894"/>
      <c r="D894"/>
      <c r="E894"/>
      <c r="F894"/>
      <c r="G894"/>
    </row>
    <row r="895" spans="3:7" x14ac:dyDescent="0.3">
      <c r="C895"/>
      <c r="D895"/>
      <c r="E895"/>
      <c r="F895"/>
      <c r="G895"/>
    </row>
    <row r="896" spans="3:7" x14ac:dyDescent="0.3">
      <c r="C896"/>
      <c r="D896"/>
      <c r="E896"/>
      <c r="F896"/>
      <c r="G896"/>
    </row>
    <row r="897" spans="3:7" x14ac:dyDescent="0.3">
      <c r="C897"/>
      <c r="D897"/>
      <c r="E897"/>
      <c r="F897"/>
      <c r="G897"/>
    </row>
    <row r="898" spans="3:7" x14ac:dyDescent="0.3">
      <c r="C898"/>
      <c r="D898"/>
      <c r="E898"/>
      <c r="F898"/>
      <c r="G898"/>
    </row>
    <row r="899" spans="3:7" x14ac:dyDescent="0.3">
      <c r="C899"/>
      <c r="D899"/>
      <c r="E899"/>
      <c r="F899"/>
      <c r="G899"/>
    </row>
    <row r="900" spans="3:7" x14ac:dyDescent="0.3">
      <c r="C900"/>
      <c r="D900"/>
      <c r="E900"/>
      <c r="F900"/>
      <c r="G900"/>
    </row>
    <row r="901" spans="3:7" x14ac:dyDescent="0.3">
      <c r="C901"/>
      <c r="D901"/>
      <c r="E901"/>
      <c r="F901"/>
      <c r="G901"/>
    </row>
    <row r="902" spans="3:7" x14ac:dyDescent="0.3">
      <c r="C902"/>
      <c r="D902"/>
      <c r="E902"/>
      <c r="F902"/>
      <c r="G902"/>
    </row>
    <row r="903" spans="3:7" x14ac:dyDescent="0.3">
      <c r="C903"/>
      <c r="D903"/>
      <c r="E903"/>
      <c r="F903"/>
      <c r="G903"/>
    </row>
    <row r="904" spans="3:7" x14ac:dyDescent="0.3">
      <c r="C904"/>
      <c r="D904"/>
      <c r="E904"/>
      <c r="F904"/>
      <c r="G904"/>
    </row>
    <row r="905" spans="3:7" x14ac:dyDescent="0.3">
      <c r="C905"/>
      <c r="D905"/>
      <c r="E905"/>
      <c r="F905"/>
      <c r="G905"/>
    </row>
    <row r="906" spans="3:7" x14ac:dyDescent="0.3">
      <c r="C906"/>
      <c r="D906"/>
      <c r="E906"/>
      <c r="F906"/>
      <c r="G906"/>
    </row>
    <row r="907" spans="3:7" x14ac:dyDescent="0.3">
      <c r="C907"/>
      <c r="D907"/>
      <c r="E907"/>
      <c r="F907"/>
      <c r="G907"/>
    </row>
    <row r="908" spans="3:7" x14ac:dyDescent="0.3">
      <c r="C908"/>
      <c r="D908"/>
      <c r="E908"/>
      <c r="F908"/>
      <c r="G908"/>
    </row>
    <row r="909" spans="3:7" x14ac:dyDescent="0.3">
      <c r="C909"/>
      <c r="D909"/>
      <c r="E909"/>
      <c r="F909"/>
      <c r="G909"/>
    </row>
    <row r="910" spans="3:7" x14ac:dyDescent="0.3">
      <c r="C910"/>
      <c r="D910"/>
      <c r="E910"/>
      <c r="F910"/>
      <c r="G910"/>
    </row>
    <row r="911" spans="3:7" x14ac:dyDescent="0.3">
      <c r="C911"/>
      <c r="D911"/>
      <c r="E911"/>
      <c r="F911"/>
      <c r="G911"/>
    </row>
    <row r="912" spans="3:7" x14ac:dyDescent="0.3">
      <c r="C912"/>
      <c r="D912"/>
      <c r="E912"/>
      <c r="F912"/>
      <c r="G912"/>
    </row>
    <row r="913" spans="3:7" x14ac:dyDescent="0.3">
      <c r="C913"/>
      <c r="D913"/>
      <c r="E913"/>
      <c r="F913"/>
      <c r="G913"/>
    </row>
    <row r="914" spans="3:7" x14ac:dyDescent="0.3">
      <c r="C914"/>
      <c r="D914"/>
      <c r="E914"/>
      <c r="F914"/>
      <c r="G914"/>
    </row>
    <row r="915" spans="3:7" x14ac:dyDescent="0.3">
      <c r="C915"/>
      <c r="D915"/>
      <c r="E915"/>
      <c r="F915"/>
      <c r="G915"/>
    </row>
    <row r="916" spans="3:7" x14ac:dyDescent="0.3">
      <c r="C916"/>
      <c r="D916"/>
      <c r="E916"/>
      <c r="F916"/>
      <c r="G916"/>
    </row>
    <row r="917" spans="3:7" x14ac:dyDescent="0.3">
      <c r="C917"/>
      <c r="D917"/>
      <c r="E917"/>
      <c r="F917"/>
      <c r="G917"/>
    </row>
    <row r="918" spans="3:7" x14ac:dyDescent="0.3">
      <c r="C918"/>
      <c r="D918"/>
      <c r="E918"/>
      <c r="F918"/>
      <c r="G918"/>
    </row>
    <row r="919" spans="3:7" x14ac:dyDescent="0.3">
      <c r="C919"/>
      <c r="D919"/>
      <c r="E919"/>
      <c r="F919"/>
      <c r="G919"/>
    </row>
    <row r="920" spans="3:7" x14ac:dyDescent="0.3">
      <c r="C920"/>
      <c r="D920"/>
      <c r="E920"/>
      <c r="F920"/>
      <c r="G920"/>
    </row>
    <row r="921" spans="3:7" x14ac:dyDescent="0.3">
      <c r="C921"/>
      <c r="D921"/>
      <c r="E921"/>
      <c r="F921"/>
      <c r="G921"/>
    </row>
    <row r="922" spans="3:7" x14ac:dyDescent="0.3">
      <c r="C922"/>
      <c r="D922"/>
      <c r="E922"/>
      <c r="F922"/>
      <c r="G922"/>
    </row>
    <row r="923" spans="3:7" x14ac:dyDescent="0.3">
      <c r="C923"/>
      <c r="D923"/>
      <c r="E923"/>
      <c r="F923"/>
      <c r="G923"/>
    </row>
    <row r="924" spans="3:7" x14ac:dyDescent="0.3">
      <c r="C924"/>
      <c r="D924"/>
      <c r="E924"/>
      <c r="F924"/>
      <c r="G924"/>
    </row>
    <row r="925" spans="3:7" x14ac:dyDescent="0.3">
      <c r="C925"/>
      <c r="D925"/>
      <c r="E925"/>
      <c r="F925"/>
      <c r="G925"/>
    </row>
    <row r="926" spans="3:7" x14ac:dyDescent="0.3">
      <c r="C926"/>
      <c r="D926"/>
      <c r="E926"/>
      <c r="F926"/>
      <c r="G926"/>
    </row>
    <row r="927" spans="3:7" x14ac:dyDescent="0.3">
      <c r="C927"/>
      <c r="D927"/>
      <c r="E927"/>
      <c r="F927"/>
      <c r="G927"/>
    </row>
    <row r="928" spans="3:7" x14ac:dyDescent="0.3">
      <c r="C928"/>
      <c r="D928"/>
      <c r="E928"/>
      <c r="F928"/>
      <c r="G928"/>
    </row>
    <row r="929" spans="3:7" x14ac:dyDescent="0.3">
      <c r="C929"/>
      <c r="D929"/>
      <c r="E929"/>
      <c r="F929"/>
      <c r="G929"/>
    </row>
    <row r="930" spans="3:7" x14ac:dyDescent="0.3">
      <c r="C930"/>
      <c r="D930"/>
      <c r="E930"/>
      <c r="F930"/>
      <c r="G930"/>
    </row>
    <row r="931" spans="3:7" x14ac:dyDescent="0.3">
      <c r="C931"/>
      <c r="D931"/>
      <c r="E931"/>
      <c r="F931"/>
      <c r="G931"/>
    </row>
    <row r="932" spans="3:7" x14ac:dyDescent="0.3">
      <c r="C932"/>
      <c r="D932"/>
      <c r="E932"/>
      <c r="F932"/>
      <c r="G932"/>
    </row>
    <row r="933" spans="3:7" x14ac:dyDescent="0.3">
      <c r="C933"/>
      <c r="D933"/>
      <c r="E933"/>
      <c r="F933"/>
      <c r="G933"/>
    </row>
    <row r="934" spans="3:7" x14ac:dyDescent="0.3">
      <c r="C934"/>
      <c r="D934"/>
      <c r="E934"/>
      <c r="F934"/>
      <c r="G934"/>
    </row>
    <row r="935" spans="3:7" x14ac:dyDescent="0.3">
      <c r="C935"/>
      <c r="D935"/>
      <c r="E935"/>
      <c r="F935"/>
      <c r="G935"/>
    </row>
    <row r="936" spans="3:7" x14ac:dyDescent="0.3">
      <c r="C936"/>
      <c r="D936"/>
      <c r="E936"/>
      <c r="F936"/>
      <c r="G936"/>
    </row>
    <row r="937" spans="3:7" x14ac:dyDescent="0.3">
      <c r="C937"/>
      <c r="D937"/>
      <c r="E937"/>
      <c r="F937"/>
      <c r="G937"/>
    </row>
    <row r="938" spans="3:7" x14ac:dyDescent="0.3">
      <c r="C938"/>
      <c r="D938"/>
      <c r="E938"/>
      <c r="F938"/>
      <c r="G938"/>
    </row>
    <row r="939" spans="3:7" x14ac:dyDescent="0.3">
      <c r="C939"/>
      <c r="D939"/>
      <c r="E939"/>
      <c r="F939"/>
      <c r="G939"/>
    </row>
    <row r="940" spans="3:7" x14ac:dyDescent="0.3">
      <c r="C940"/>
      <c r="D940"/>
      <c r="E940"/>
      <c r="F940"/>
      <c r="G940"/>
    </row>
    <row r="941" spans="3:7" x14ac:dyDescent="0.3">
      <c r="C941"/>
      <c r="D941"/>
      <c r="E941"/>
      <c r="F941"/>
      <c r="G941"/>
    </row>
    <row r="942" spans="3:7" x14ac:dyDescent="0.3">
      <c r="C942"/>
      <c r="D942"/>
      <c r="E942"/>
      <c r="F942"/>
      <c r="G942"/>
    </row>
    <row r="943" spans="3:7" x14ac:dyDescent="0.3">
      <c r="C943"/>
      <c r="D943"/>
      <c r="E943"/>
      <c r="F943"/>
      <c r="G943"/>
    </row>
    <row r="944" spans="3:7" x14ac:dyDescent="0.3">
      <c r="C944"/>
      <c r="D944"/>
      <c r="E944"/>
      <c r="F944"/>
      <c r="G944"/>
    </row>
    <row r="945" spans="3:7" x14ac:dyDescent="0.3">
      <c r="C945"/>
      <c r="D945"/>
      <c r="E945"/>
      <c r="F945"/>
      <c r="G945"/>
    </row>
    <row r="946" spans="3:7" x14ac:dyDescent="0.3">
      <c r="C946"/>
      <c r="D946"/>
      <c r="E946"/>
      <c r="F946"/>
      <c r="G946"/>
    </row>
    <row r="947" spans="3:7" x14ac:dyDescent="0.3">
      <c r="C947"/>
      <c r="D947"/>
      <c r="E947"/>
      <c r="F947"/>
      <c r="G947"/>
    </row>
    <row r="948" spans="3:7" x14ac:dyDescent="0.3">
      <c r="C948"/>
      <c r="D948"/>
      <c r="E948"/>
      <c r="F948"/>
      <c r="G948"/>
    </row>
    <row r="949" spans="3:7" x14ac:dyDescent="0.3">
      <c r="C949"/>
      <c r="D949"/>
      <c r="E949"/>
      <c r="F949"/>
      <c r="G949"/>
    </row>
    <row r="950" spans="3:7" x14ac:dyDescent="0.3">
      <c r="C950"/>
      <c r="D950"/>
      <c r="E950"/>
      <c r="F950"/>
      <c r="G950"/>
    </row>
    <row r="951" spans="3:7" x14ac:dyDescent="0.3">
      <c r="C951"/>
      <c r="D951"/>
      <c r="E951"/>
      <c r="F951"/>
      <c r="G951"/>
    </row>
    <row r="952" spans="3:7" x14ac:dyDescent="0.3">
      <c r="C952"/>
      <c r="D952"/>
      <c r="E952"/>
      <c r="F952"/>
      <c r="G952"/>
    </row>
    <row r="953" spans="3:7" x14ac:dyDescent="0.3">
      <c r="C953"/>
      <c r="D953"/>
      <c r="E953"/>
      <c r="F953"/>
      <c r="G953"/>
    </row>
    <row r="954" spans="3:7" x14ac:dyDescent="0.3">
      <c r="C954"/>
      <c r="D954"/>
      <c r="E954"/>
      <c r="F954"/>
      <c r="G954"/>
    </row>
    <row r="955" spans="3:7" x14ac:dyDescent="0.3">
      <c r="C955"/>
      <c r="D955"/>
      <c r="E955"/>
      <c r="F955"/>
      <c r="G955"/>
    </row>
    <row r="956" spans="3:7" x14ac:dyDescent="0.3">
      <c r="C956"/>
      <c r="D956"/>
      <c r="E956"/>
      <c r="F956"/>
      <c r="G956"/>
    </row>
    <row r="957" spans="3:7" x14ac:dyDescent="0.3">
      <c r="C957"/>
      <c r="D957"/>
      <c r="E957"/>
      <c r="F957"/>
      <c r="G957"/>
    </row>
    <row r="958" spans="3:7" x14ac:dyDescent="0.3">
      <c r="C958"/>
      <c r="D958"/>
      <c r="E958"/>
      <c r="F958"/>
      <c r="G958"/>
    </row>
    <row r="959" spans="3:7" x14ac:dyDescent="0.3">
      <c r="C959"/>
      <c r="D959"/>
      <c r="E959"/>
      <c r="F959"/>
      <c r="G959"/>
    </row>
    <row r="960" spans="3:7" x14ac:dyDescent="0.3">
      <c r="C960"/>
      <c r="D960"/>
      <c r="E960"/>
      <c r="F960"/>
      <c r="G960"/>
    </row>
    <row r="961" spans="3:7" x14ac:dyDescent="0.3">
      <c r="C961"/>
      <c r="D961"/>
      <c r="E961"/>
      <c r="F961"/>
      <c r="G961"/>
    </row>
    <row r="962" spans="3:7" x14ac:dyDescent="0.3">
      <c r="C962"/>
      <c r="D962"/>
      <c r="E962"/>
      <c r="F962"/>
      <c r="G962"/>
    </row>
    <row r="963" spans="3:7" x14ac:dyDescent="0.3">
      <c r="C963"/>
      <c r="D963"/>
      <c r="E963"/>
      <c r="F963"/>
      <c r="G963"/>
    </row>
    <row r="964" spans="3:7" x14ac:dyDescent="0.3">
      <c r="C964"/>
      <c r="D964"/>
      <c r="E964"/>
      <c r="F964"/>
      <c r="G964"/>
    </row>
    <row r="965" spans="3:7" x14ac:dyDescent="0.3">
      <c r="C965"/>
      <c r="D965"/>
      <c r="E965"/>
      <c r="F965"/>
      <c r="G965"/>
    </row>
    <row r="966" spans="3:7" x14ac:dyDescent="0.3">
      <c r="C966"/>
      <c r="D966"/>
      <c r="E966"/>
      <c r="F966"/>
      <c r="G966"/>
    </row>
    <row r="967" spans="3:7" x14ac:dyDescent="0.3">
      <c r="C967"/>
      <c r="D967"/>
      <c r="E967"/>
      <c r="F967"/>
      <c r="G967"/>
    </row>
    <row r="968" spans="3:7" x14ac:dyDescent="0.3">
      <c r="C968"/>
      <c r="D968"/>
      <c r="E968"/>
      <c r="F968"/>
      <c r="G968"/>
    </row>
    <row r="969" spans="3:7" x14ac:dyDescent="0.3">
      <c r="C969"/>
      <c r="D969"/>
      <c r="E969"/>
      <c r="F969"/>
      <c r="G969"/>
    </row>
    <row r="970" spans="3:7" x14ac:dyDescent="0.3">
      <c r="C970"/>
      <c r="D970"/>
      <c r="E970"/>
      <c r="F970"/>
      <c r="G970"/>
    </row>
    <row r="971" spans="3:7" x14ac:dyDescent="0.3">
      <c r="C971"/>
      <c r="D971"/>
      <c r="E971"/>
      <c r="F971"/>
      <c r="G971"/>
    </row>
    <row r="972" spans="3:7" x14ac:dyDescent="0.3">
      <c r="C972"/>
      <c r="D972"/>
      <c r="E972"/>
      <c r="F972"/>
      <c r="G972"/>
    </row>
    <row r="973" spans="3:7" x14ac:dyDescent="0.3">
      <c r="C973"/>
      <c r="D973"/>
      <c r="E973"/>
      <c r="F973"/>
      <c r="G973"/>
    </row>
    <row r="974" spans="3:7" x14ac:dyDescent="0.3">
      <c r="C974"/>
      <c r="D974"/>
      <c r="E974"/>
      <c r="F974"/>
      <c r="G974"/>
    </row>
    <row r="975" spans="3:7" x14ac:dyDescent="0.3">
      <c r="C975"/>
      <c r="D975"/>
      <c r="E975"/>
      <c r="F975"/>
      <c r="G975"/>
    </row>
    <row r="976" spans="3:7" x14ac:dyDescent="0.3">
      <c r="C976"/>
      <c r="D976"/>
      <c r="E976"/>
      <c r="F976"/>
      <c r="G976"/>
    </row>
    <row r="977" spans="3:7" x14ac:dyDescent="0.3">
      <c r="C977"/>
      <c r="D977"/>
      <c r="E977"/>
      <c r="F977"/>
      <c r="G977"/>
    </row>
    <row r="978" spans="3:7" x14ac:dyDescent="0.3">
      <c r="C978"/>
      <c r="D978"/>
      <c r="E978"/>
      <c r="F978"/>
      <c r="G978"/>
    </row>
    <row r="979" spans="3:7" x14ac:dyDescent="0.3">
      <c r="C979"/>
      <c r="D979"/>
      <c r="E979"/>
      <c r="F979"/>
      <c r="G979"/>
    </row>
    <row r="980" spans="3:7" x14ac:dyDescent="0.3">
      <c r="C980"/>
      <c r="D980"/>
      <c r="E980"/>
      <c r="F980"/>
      <c r="G980"/>
    </row>
    <row r="981" spans="3:7" x14ac:dyDescent="0.3">
      <c r="C981"/>
      <c r="D981"/>
      <c r="E981"/>
      <c r="F981"/>
      <c r="G981"/>
    </row>
    <row r="982" spans="3:7" x14ac:dyDescent="0.3">
      <c r="C982"/>
      <c r="D982"/>
      <c r="E982"/>
      <c r="F982"/>
      <c r="G982"/>
    </row>
    <row r="983" spans="3:7" x14ac:dyDescent="0.3">
      <c r="C983"/>
      <c r="D983"/>
      <c r="E983"/>
      <c r="F983"/>
      <c r="G983"/>
    </row>
    <row r="984" spans="3:7" x14ac:dyDescent="0.3">
      <c r="C984"/>
      <c r="D984"/>
      <c r="E984"/>
      <c r="F984"/>
      <c r="G984"/>
    </row>
    <row r="985" spans="3:7" x14ac:dyDescent="0.3">
      <c r="C985"/>
      <c r="D985"/>
      <c r="E985"/>
      <c r="F985"/>
      <c r="G985"/>
    </row>
    <row r="986" spans="3:7" x14ac:dyDescent="0.3">
      <c r="C986"/>
      <c r="D986"/>
      <c r="E986"/>
      <c r="F986"/>
      <c r="G986"/>
    </row>
    <row r="987" spans="3:7" x14ac:dyDescent="0.3">
      <c r="C987"/>
      <c r="D987"/>
      <c r="E987"/>
      <c r="F987"/>
      <c r="G987"/>
    </row>
    <row r="988" spans="3:7" x14ac:dyDescent="0.3">
      <c r="C988"/>
      <c r="D988"/>
      <c r="E988"/>
      <c r="F988"/>
      <c r="G988"/>
    </row>
    <row r="989" spans="3:7" x14ac:dyDescent="0.3">
      <c r="C989"/>
      <c r="D989"/>
      <c r="E989"/>
      <c r="F989"/>
      <c r="G989"/>
    </row>
    <row r="990" spans="3:7" x14ac:dyDescent="0.3">
      <c r="C990"/>
      <c r="D990"/>
      <c r="E990"/>
      <c r="F990"/>
      <c r="G990"/>
    </row>
    <row r="991" spans="3:7" x14ac:dyDescent="0.3">
      <c r="C991"/>
      <c r="D991"/>
      <c r="E991"/>
      <c r="F991"/>
      <c r="G991"/>
    </row>
    <row r="992" spans="3:7" x14ac:dyDescent="0.3">
      <c r="C992"/>
      <c r="D992"/>
      <c r="E992"/>
      <c r="F992"/>
      <c r="G992"/>
    </row>
    <row r="993" spans="3:7" x14ac:dyDescent="0.3">
      <c r="C993"/>
      <c r="D993"/>
      <c r="E993"/>
      <c r="F993"/>
      <c r="G993"/>
    </row>
    <row r="994" spans="3:7" x14ac:dyDescent="0.3">
      <c r="C994"/>
      <c r="D994"/>
      <c r="E994"/>
      <c r="F994"/>
      <c r="G994"/>
    </row>
    <row r="995" spans="3:7" x14ac:dyDescent="0.3">
      <c r="C995"/>
      <c r="D995"/>
      <c r="E995"/>
      <c r="F995"/>
      <c r="G995"/>
    </row>
    <row r="996" spans="3:7" x14ac:dyDescent="0.3">
      <c r="C996"/>
      <c r="D996"/>
      <c r="E996"/>
      <c r="F996"/>
      <c r="G996"/>
    </row>
    <row r="997" spans="3:7" x14ac:dyDescent="0.3">
      <c r="C997"/>
      <c r="D997"/>
      <c r="E997"/>
      <c r="F997"/>
      <c r="G997"/>
    </row>
    <row r="998" spans="3:7" x14ac:dyDescent="0.3">
      <c r="C998"/>
      <c r="D998"/>
      <c r="E998"/>
      <c r="F998"/>
      <c r="G998"/>
    </row>
    <row r="999" spans="3:7" x14ac:dyDescent="0.3">
      <c r="C999"/>
      <c r="D999"/>
      <c r="E999"/>
      <c r="F999"/>
      <c r="G999"/>
    </row>
    <row r="1000" spans="3:7" x14ac:dyDescent="0.3">
      <c r="C1000"/>
      <c r="D1000"/>
      <c r="E1000"/>
      <c r="F1000"/>
      <c r="G1000"/>
    </row>
    <row r="1001" spans="3:7" x14ac:dyDescent="0.3">
      <c r="C1001"/>
      <c r="D1001"/>
      <c r="E1001"/>
      <c r="F1001"/>
      <c r="G1001"/>
    </row>
    <row r="1002" spans="3:7" x14ac:dyDescent="0.3">
      <c r="C1002"/>
      <c r="D1002"/>
      <c r="E1002"/>
      <c r="F1002"/>
      <c r="G1002"/>
    </row>
    <row r="1003" spans="3:7" x14ac:dyDescent="0.3">
      <c r="C1003"/>
      <c r="D1003"/>
      <c r="E1003"/>
      <c r="F1003"/>
      <c r="G1003"/>
    </row>
    <row r="1004" spans="3:7" x14ac:dyDescent="0.3">
      <c r="C1004"/>
      <c r="D1004"/>
      <c r="E1004"/>
      <c r="F1004"/>
      <c r="G1004"/>
    </row>
    <row r="1005" spans="3:7" x14ac:dyDescent="0.3">
      <c r="C1005"/>
      <c r="D1005"/>
      <c r="E1005"/>
      <c r="F1005"/>
      <c r="G1005"/>
    </row>
    <row r="1006" spans="3:7" x14ac:dyDescent="0.3">
      <c r="C1006"/>
      <c r="D1006"/>
      <c r="E1006"/>
      <c r="F1006"/>
      <c r="G1006"/>
    </row>
    <row r="1007" spans="3:7" x14ac:dyDescent="0.3">
      <c r="C1007"/>
      <c r="D1007"/>
      <c r="E1007"/>
      <c r="F1007"/>
      <c r="G1007"/>
    </row>
    <row r="1008" spans="3:7" x14ac:dyDescent="0.3">
      <c r="C1008"/>
      <c r="D1008"/>
      <c r="E1008"/>
      <c r="F1008"/>
      <c r="G1008"/>
    </row>
    <row r="1009" spans="3:7" x14ac:dyDescent="0.3">
      <c r="C1009"/>
      <c r="D1009"/>
      <c r="E1009"/>
      <c r="F1009"/>
      <c r="G1009"/>
    </row>
    <row r="1010" spans="3:7" x14ac:dyDescent="0.3">
      <c r="C1010"/>
      <c r="D1010"/>
      <c r="E1010"/>
      <c r="F1010"/>
      <c r="G1010"/>
    </row>
    <row r="1011" spans="3:7" x14ac:dyDescent="0.3">
      <c r="C1011"/>
      <c r="D1011"/>
      <c r="E1011"/>
      <c r="F1011"/>
      <c r="G1011"/>
    </row>
    <row r="1012" spans="3:7" x14ac:dyDescent="0.3">
      <c r="C1012"/>
      <c r="D1012"/>
      <c r="E1012"/>
      <c r="F1012"/>
      <c r="G1012"/>
    </row>
    <row r="1013" spans="3:7" x14ac:dyDescent="0.3">
      <c r="C1013"/>
      <c r="D1013"/>
      <c r="E1013"/>
      <c r="F1013"/>
      <c r="G1013"/>
    </row>
    <row r="1014" spans="3:7" x14ac:dyDescent="0.3">
      <c r="C1014"/>
      <c r="D1014"/>
      <c r="E1014"/>
      <c r="F1014"/>
      <c r="G1014"/>
    </row>
    <row r="1015" spans="3:7" x14ac:dyDescent="0.3">
      <c r="C1015"/>
      <c r="D1015"/>
      <c r="E1015"/>
      <c r="F1015"/>
      <c r="G1015"/>
    </row>
    <row r="1016" spans="3:7" x14ac:dyDescent="0.3">
      <c r="C1016"/>
      <c r="D1016"/>
      <c r="E1016"/>
      <c r="F1016"/>
      <c r="G1016"/>
    </row>
    <row r="1017" spans="3:7" x14ac:dyDescent="0.3">
      <c r="C1017"/>
      <c r="D1017"/>
      <c r="E1017"/>
      <c r="F1017"/>
      <c r="G1017"/>
    </row>
    <row r="1018" spans="3:7" x14ac:dyDescent="0.3">
      <c r="C1018"/>
      <c r="D1018"/>
      <c r="E1018"/>
      <c r="F1018"/>
      <c r="G1018"/>
    </row>
    <row r="1019" spans="3:7" x14ac:dyDescent="0.3">
      <c r="C1019"/>
      <c r="D1019"/>
      <c r="E1019"/>
      <c r="F1019"/>
      <c r="G1019"/>
    </row>
    <row r="1020" spans="3:7" x14ac:dyDescent="0.3">
      <c r="C1020"/>
      <c r="D1020"/>
      <c r="E1020"/>
      <c r="F1020"/>
      <c r="G1020"/>
    </row>
    <row r="1021" spans="3:7" x14ac:dyDescent="0.3">
      <c r="C1021"/>
      <c r="D1021"/>
      <c r="E1021"/>
      <c r="F1021"/>
      <c r="G1021"/>
    </row>
    <row r="1022" spans="3:7" x14ac:dyDescent="0.3">
      <c r="C1022"/>
      <c r="D1022"/>
      <c r="E1022"/>
      <c r="F1022"/>
      <c r="G1022"/>
    </row>
    <row r="1023" spans="3:7" x14ac:dyDescent="0.3">
      <c r="C1023"/>
      <c r="D1023"/>
      <c r="E1023"/>
      <c r="F1023"/>
      <c r="G1023"/>
    </row>
    <row r="1024" spans="3:7" x14ac:dyDescent="0.3">
      <c r="C1024"/>
      <c r="D1024"/>
      <c r="E1024"/>
      <c r="F1024"/>
      <c r="G1024"/>
    </row>
    <row r="1025" spans="3:7" x14ac:dyDescent="0.3">
      <c r="C1025"/>
      <c r="D1025"/>
      <c r="E1025"/>
      <c r="F1025"/>
      <c r="G1025"/>
    </row>
    <row r="1026" spans="3:7" x14ac:dyDescent="0.3">
      <c r="C1026"/>
      <c r="D1026"/>
      <c r="E1026"/>
      <c r="F1026"/>
      <c r="G1026"/>
    </row>
    <row r="1027" spans="3:7" x14ac:dyDescent="0.3">
      <c r="C1027"/>
      <c r="D1027"/>
      <c r="E1027"/>
      <c r="F1027"/>
      <c r="G1027"/>
    </row>
    <row r="1028" spans="3:7" x14ac:dyDescent="0.3">
      <c r="C1028"/>
      <c r="D1028"/>
      <c r="E1028"/>
      <c r="F1028"/>
      <c r="G1028"/>
    </row>
    <row r="1029" spans="3:7" x14ac:dyDescent="0.3">
      <c r="C1029"/>
      <c r="D1029"/>
      <c r="E1029"/>
      <c r="F1029"/>
      <c r="G1029"/>
    </row>
    <row r="1030" spans="3:7" x14ac:dyDescent="0.3">
      <c r="C1030"/>
      <c r="D1030"/>
      <c r="E1030"/>
      <c r="F1030"/>
      <c r="G1030"/>
    </row>
    <row r="1031" spans="3:7" x14ac:dyDescent="0.3">
      <c r="C1031"/>
      <c r="D1031"/>
      <c r="E1031"/>
      <c r="F1031"/>
      <c r="G1031"/>
    </row>
    <row r="1032" spans="3:7" x14ac:dyDescent="0.3">
      <c r="C1032"/>
      <c r="D1032"/>
      <c r="E1032"/>
      <c r="F1032"/>
      <c r="G1032"/>
    </row>
    <row r="1033" spans="3:7" x14ac:dyDescent="0.3">
      <c r="C1033"/>
      <c r="D1033"/>
      <c r="E1033"/>
      <c r="F1033"/>
      <c r="G1033"/>
    </row>
    <row r="1034" spans="3:7" x14ac:dyDescent="0.3">
      <c r="C1034"/>
      <c r="D1034"/>
      <c r="E1034"/>
      <c r="F1034"/>
      <c r="G1034"/>
    </row>
    <row r="1035" spans="3:7" x14ac:dyDescent="0.3">
      <c r="C1035"/>
      <c r="D1035"/>
      <c r="E1035"/>
      <c r="F1035"/>
      <c r="G1035"/>
    </row>
    <row r="1036" spans="3:7" x14ac:dyDescent="0.3">
      <c r="C1036"/>
      <c r="D1036"/>
      <c r="E1036"/>
      <c r="F1036"/>
      <c r="G1036"/>
    </row>
    <row r="1037" spans="3:7" x14ac:dyDescent="0.3">
      <c r="C1037"/>
      <c r="D1037"/>
      <c r="E1037"/>
      <c r="F1037"/>
      <c r="G1037"/>
    </row>
    <row r="1038" spans="3:7" x14ac:dyDescent="0.3">
      <c r="C1038"/>
      <c r="D1038"/>
      <c r="E1038"/>
      <c r="F1038"/>
      <c r="G1038"/>
    </row>
    <row r="1039" spans="3:7" x14ac:dyDescent="0.3">
      <c r="C1039"/>
      <c r="D1039"/>
      <c r="E1039"/>
      <c r="F1039"/>
      <c r="G1039"/>
    </row>
    <row r="1040" spans="3:7" x14ac:dyDescent="0.3">
      <c r="C1040"/>
      <c r="D1040"/>
      <c r="E1040"/>
      <c r="F1040"/>
      <c r="G1040"/>
    </row>
    <row r="1041" spans="3:7" x14ac:dyDescent="0.3">
      <c r="C1041"/>
      <c r="D1041"/>
      <c r="E1041"/>
      <c r="F1041"/>
      <c r="G1041"/>
    </row>
    <row r="1042" spans="3:7" x14ac:dyDescent="0.3">
      <c r="C1042"/>
      <c r="D1042"/>
      <c r="E1042"/>
      <c r="F1042"/>
      <c r="G1042"/>
    </row>
    <row r="1043" spans="3:7" x14ac:dyDescent="0.3">
      <c r="C1043"/>
      <c r="D1043"/>
      <c r="E1043"/>
      <c r="F1043"/>
      <c r="G1043"/>
    </row>
    <row r="1044" spans="3:7" x14ac:dyDescent="0.3">
      <c r="C1044"/>
      <c r="D1044"/>
      <c r="E1044"/>
      <c r="F1044"/>
      <c r="G1044"/>
    </row>
    <row r="1045" spans="3:7" x14ac:dyDescent="0.3">
      <c r="C1045"/>
      <c r="D1045"/>
      <c r="E1045"/>
      <c r="F1045"/>
      <c r="G1045"/>
    </row>
    <row r="1046" spans="3:7" x14ac:dyDescent="0.3">
      <c r="C1046"/>
      <c r="D1046"/>
      <c r="E1046"/>
      <c r="F1046"/>
      <c r="G1046"/>
    </row>
    <row r="1047" spans="3:7" x14ac:dyDescent="0.3">
      <c r="C1047"/>
      <c r="D1047"/>
      <c r="E1047"/>
      <c r="F1047"/>
      <c r="G1047"/>
    </row>
    <row r="1048" spans="3:7" x14ac:dyDescent="0.3">
      <c r="C1048"/>
      <c r="D1048"/>
      <c r="E1048"/>
      <c r="F1048"/>
      <c r="G1048"/>
    </row>
    <row r="1049" spans="3:7" x14ac:dyDescent="0.3">
      <c r="C1049"/>
      <c r="D1049"/>
      <c r="E1049"/>
      <c r="F1049"/>
      <c r="G1049"/>
    </row>
    <row r="1050" spans="3:7" x14ac:dyDescent="0.3">
      <c r="C1050"/>
      <c r="D1050"/>
      <c r="E1050"/>
      <c r="F1050"/>
      <c r="G1050"/>
    </row>
    <row r="1051" spans="3:7" x14ac:dyDescent="0.3">
      <c r="C1051"/>
      <c r="D1051"/>
      <c r="E1051"/>
      <c r="F1051"/>
      <c r="G1051"/>
    </row>
    <row r="1052" spans="3:7" x14ac:dyDescent="0.3">
      <c r="C1052"/>
      <c r="D1052"/>
      <c r="E1052"/>
      <c r="F1052"/>
      <c r="G1052"/>
    </row>
    <row r="1053" spans="3:7" x14ac:dyDescent="0.3">
      <c r="C1053"/>
      <c r="D1053"/>
      <c r="E1053"/>
      <c r="F1053"/>
      <c r="G1053"/>
    </row>
    <row r="1054" spans="3:7" x14ac:dyDescent="0.3">
      <c r="C1054"/>
      <c r="D1054"/>
      <c r="E1054"/>
      <c r="F1054"/>
      <c r="G1054"/>
    </row>
    <row r="1055" spans="3:7" x14ac:dyDescent="0.3">
      <c r="C1055"/>
      <c r="D1055"/>
      <c r="E1055"/>
      <c r="F1055"/>
      <c r="G1055"/>
    </row>
    <row r="1056" spans="3:7" x14ac:dyDescent="0.3">
      <c r="C1056"/>
      <c r="D1056"/>
      <c r="E1056"/>
      <c r="F1056"/>
      <c r="G1056"/>
    </row>
    <row r="1057" spans="3:7" x14ac:dyDescent="0.3">
      <c r="C1057"/>
      <c r="D1057"/>
      <c r="E1057"/>
      <c r="F1057"/>
      <c r="G1057"/>
    </row>
    <row r="1058" spans="3:7" x14ac:dyDescent="0.3">
      <c r="C1058"/>
      <c r="D1058"/>
      <c r="E1058"/>
      <c r="F1058"/>
      <c r="G1058"/>
    </row>
    <row r="1059" spans="3:7" x14ac:dyDescent="0.3">
      <c r="C1059"/>
      <c r="D1059"/>
      <c r="E1059"/>
      <c r="F1059"/>
      <c r="G1059"/>
    </row>
    <row r="1060" spans="3:7" x14ac:dyDescent="0.3">
      <c r="C1060"/>
      <c r="D1060"/>
      <c r="E1060"/>
      <c r="F1060"/>
      <c r="G1060"/>
    </row>
    <row r="1061" spans="3:7" x14ac:dyDescent="0.3">
      <c r="C1061"/>
      <c r="D1061"/>
      <c r="E1061"/>
      <c r="F1061"/>
      <c r="G1061"/>
    </row>
    <row r="1062" spans="3:7" x14ac:dyDescent="0.3">
      <c r="C1062"/>
      <c r="D1062"/>
      <c r="E1062"/>
      <c r="F1062"/>
      <c r="G1062"/>
    </row>
    <row r="1063" spans="3:7" x14ac:dyDescent="0.3">
      <c r="C1063"/>
      <c r="D1063"/>
      <c r="E1063"/>
      <c r="F1063"/>
      <c r="G1063"/>
    </row>
    <row r="1064" spans="3:7" x14ac:dyDescent="0.3">
      <c r="C1064"/>
      <c r="D1064"/>
      <c r="E1064"/>
      <c r="F1064"/>
      <c r="G1064"/>
    </row>
    <row r="1065" spans="3:7" x14ac:dyDescent="0.3">
      <c r="C1065"/>
      <c r="D1065"/>
      <c r="E1065"/>
      <c r="F1065"/>
      <c r="G1065"/>
    </row>
    <row r="1066" spans="3:7" x14ac:dyDescent="0.3">
      <c r="C1066"/>
      <c r="D1066"/>
      <c r="E1066"/>
      <c r="F1066"/>
      <c r="G1066"/>
    </row>
    <row r="1067" spans="3:7" x14ac:dyDescent="0.3">
      <c r="C1067"/>
      <c r="D1067"/>
      <c r="E1067"/>
      <c r="F1067"/>
      <c r="G1067"/>
    </row>
    <row r="1068" spans="3:7" x14ac:dyDescent="0.3">
      <c r="C1068"/>
      <c r="D1068"/>
      <c r="E1068"/>
      <c r="F1068"/>
      <c r="G1068"/>
    </row>
    <row r="1069" spans="3:7" x14ac:dyDescent="0.3">
      <c r="C1069"/>
      <c r="D1069"/>
      <c r="E1069"/>
      <c r="F1069"/>
      <c r="G1069"/>
    </row>
    <row r="1070" spans="3:7" x14ac:dyDescent="0.3">
      <c r="C1070"/>
      <c r="D1070"/>
      <c r="E1070"/>
      <c r="F1070"/>
      <c r="G1070"/>
    </row>
    <row r="1071" spans="3:7" x14ac:dyDescent="0.3">
      <c r="C1071"/>
      <c r="D1071"/>
      <c r="E1071"/>
      <c r="F1071"/>
      <c r="G1071"/>
    </row>
    <row r="1072" spans="3:7" x14ac:dyDescent="0.3">
      <c r="C1072"/>
      <c r="D1072"/>
      <c r="E1072"/>
      <c r="F1072"/>
      <c r="G1072"/>
    </row>
    <row r="1073" spans="3:7" x14ac:dyDescent="0.3">
      <c r="C1073"/>
      <c r="D1073"/>
      <c r="E1073"/>
      <c r="F1073"/>
      <c r="G1073"/>
    </row>
    <row r="1074" spans="3:7" x14ac:dyDescent="0.3">
      <c r="C1074"/>
      <c r="D1074"/>
      <c r="E1074"/>
      <c r="F1074"/>
      <c r="G1074"/>
    </row>
    <row r="1075" spans="3:7" x14ac:dyDescent="0.3">
      <c r="C1075"/>
      <c r="D1075"/>
      <c r="E1075"/>
      <c r="F1075"/>
      <c r="G1075"/>
    </row>
    <row r="1076" spans="3:7" x14ac:dyDescent="0.3">
      <c r="C1076"/>
      <c r="D1076"/>
      <c r="E1076"/>
      <c r="F1076"/>
      <c r="G1076"/>
    </row>
    <row r="1077" spans="3:7" x14ac:dyDescent="0.3">
      <c r="C1077"/>
      <c r="D1077"/>
      <c r="E1077"/>
      <c r="F1077"/>
      <c r="G1077"/>
    </row>
    <row r="1078" spans="3:7" x14ac:dyDescent="0.3">
      <c r="C1078"/>
      <c r="D1078"/>
      <c r="E1078"/>
      <c r="F1078"/>
      <c r="G1078"/>
    </row>
    <row r="1079" spans="3:7" x14ac:dyDescent="0.3">
      <c r="C1079"/>
      <c r="D1079"/>
      <c r="E1079"/>
      <c r="F1079"/>
      <c r="G1079"/>
    </row>
    <row r="1080" spans="3:7" x14ac:dyDescent="0.3">
      <c r="C1080"/>
      <c r="D1080"/>
      <c r="E1080"/>
      <c r="F1080"/>
      <c r="G1080"/>
    </row>
    <row r="1081" spans="3:7" x14ac:dyDescent="0.3">
      <c r="C1081"/>
      <c r="D1081"/>
      <c r="E1081"/>
      <c r="F1081"/>
      <c r="G1081"/>
    </row>
    <row r="1082" spans="3:7" x14ac:dyDescent="0.3">
      <c r="C1082"/>
      <c r="D1082"/>
      <c r="E1082"/>
      <c r="F1082"/>
      <c r="G1082"/>
    </row>
    <row r="1083" spans="3:7" x14ac:dyDescent="0.3">
      <c r="C1083"/>
      <c r="D1083"/>
      <c r="E1083"/>
      <c r="F1083"/>
      <c r="G1083"/>
    </row>
    <row r="1084" spans="3:7" x14ac:dyDescent="0.3">
      <c r="C1084"/>
      <c r="D1084"/>
      <c r="E1084"/>
      <c r="F1084"/>
      <c r="G1084"/>
    </row>
    <row r="1085" spans="3:7" x14ac:dyDescent="0.3">
      <c r="C1085"/>
      <c r="D1085"/>
      <c r="E1085"/>
      <c r="F1085"/>
      <c r="G1085"/>
    </row>
    <row r="1086" spans="3:7" x14ac:dyDescent="0.3">
      <c r="C1086"/>
      <c r="D1086"/>
      <c r="E1086"/>
      <c r="F1086"/>
      <c r="G1086"/>
    </row>
    <row r="1087" spans="3:7" x14ac:dyDescent="0.3">
      <c r="C1087"/>
      <c r="D1087"/>
      <c r="E1087"/>
      <c r="F1087"/>
      <c r="G1087"/>
    </row>
    <row r="1088" spans="3:7" x14ac:dyDescent="0.3">
      <c r="C1088"/>
      <c r="D1088"/>
      <c r="E1088"/>
      <c r="F1088"/>
      <c r="G1088"/>
    </row>
    <row r="1089" spans="3:7" x14ac:dyDescent="0.3">
      <c r="C1089"/>
      <c r="D1089"/>
      <c r="E1089"/>
      <c r="F1089"/>
      <c r="G1089"/>
    </row>
    <row r="1090" spans="3:7" x14ac:dyDescent="0.3">
      <c r="C1090"/>
      <c r="D1090"/>
      <c r="E1090"/>
      <c r="F1090"/>
      <c r="G1090"/>
    </row>
    <row r="1091" spans="3:7" x14ac:dyDescent="0.3">
      <c r="C1091"/>
      <c r="D1091"/>
      <c r="E1091"/>
      <c r="F1091"/>
      <c r="G1091"/>
    </row>
    <row r="1092" spans="3:7" x14ac:dyDescent="0.3">
      <c r="C1092"/>
      <c r="D1092"/>
      <c r="E1092"/>
      <c r="F1092"/>
      <c r="G1092"/>
    </row>
    <row r="1093" spans="3:7" x14ac:dyDescent="0.3">
      <c r="C1093"/>
      <c r="D1093"/>
      <c r="E1093"/>
      <c r="F1093"/>
      <c r="G1093"/>
    </row>
    <row r="1094" spans="3:7" x14ac:dyDescent="0.3">
      <c r="C1094"/>
      <c r="D1094"/>
      <c r="E1094"/>
      <c r="F1094"/>
      <c r="G1094"/>
    </row>
    <row r="1095" spans="3:7" x14ac:dyDescent="0.3">
      <c r="C1095"/>
      <c r="D1095"/>
      <c r="E1095"/>
      <c r="F1095"/>
      <c r="G1095"/>
    </row>
    <row r="1096" spans="3:7" x14ac:dyDescent="0.3">
      <c r="C1096"/>
      <c r="D1096"/>
      <c r="E1096"/>
      <c r="F1096"/>
      <c r="G1096"/>
    </row>
    <row r="1097" spans="3:7" x14ac:dyDescent="0.3">
      <c r="C1097"/>
      <c r="D1097"/>
      <c r="E1097"/>
      <c r="F1097"/>
      <c r="G1097"/>
    </row>
    <row r="1098" spans="3:7" x14ac:dyDescent="0.3">
      <c r="C1098"/>
      <c r="D1098"/>
      <c r="E1098"/>
      <c r="F1098"/>
      <c r="G1098"/>
    </row>
    <row r="1099" spans="3:7" x14ac:dyDescent="0.3">
      <c r="C1099"/>
      <c r="D1099"/>
      <c r="E1099"/>
      <c r="F1099"/>
      <c r="G1099"/>
    </row>
    <row r="1100" spans="3:7" x14ac:dyDescent="0.3">
      <c r="C1100"/>
      <c r="D1100"/>
      <c r="E1100"/>
      <c r="F1100"/>
      <c r="G1100"/>
    </row>
    <row r="1101" spans="3:7" x14ac:dyDescent="0.3">
      <c r="C1101"/>
      <c r="D1101"/>
      <c r="E1101"/>
      <c r="F1101"/>
      <c r="G1101"/>
    </row>
    <row r="1102" spans="3:7" x14ac:dyDescent="0.3">
      <c r="C1102"/>
      <c r="D1102"/>
      <c r="E1102"/>
      <c r="F1102"/>
      <c r="G1102"/>
    </row>
    <row r="1103" spans="3:7" x14ac:dyDescent="0.3">
      <c r="C1103"/>
      <c r="D1103"/>
      <c r="E1103"/>
      <c r="F1103"/>
      <c r="G1103"/>
    </row>
    <row r="1104" spans="3:7" x14ac:dyDescent="0.3">
      <c r="C1104"/>
      <c r="D1104"/>
      <c r="E1104"/>
      <c r="F1104"/>
      <c r="G1104"/>
    </row>
    <row r="1105" spans="3:7" x14ac:dyDescent="0.3">
      <c r="C1105"/>
      <c r="D1105"/>
      <c r="E1105"/>
      <c r="F1105"/>
      <c r="G1105"/>
    </row>
    <row r="1106" spans="3:7" x14ac:dyDescent="0.3">
      <c r="C1106"/>
      <c r="D1106"/>
      <c r="E1106"/>
      <c r="F1106"/>
      <c r="G1106"/>
    </row>
    <row r="1107" spans="3:7" x14ac:dyDescent="0.3">
      <c r="C1107"/>
      <c r="D1107"/>
      <c r="E1107"/>
      <c r="F1107"/>
      <c r="G1107"/>
    </row>
    <row r="1108" spans="3:7" x14ac:dyDescent="0.3">
      <c r="C1108"/>
      <c r="D1108"/>
      <c r="E1108"/>
      <c r="F1108"/>
      <c r="G1108"/>
    </row>
    <row r="1109" spans="3:7" x14ac:dyDescent="0.3">
      <c r="C1109"/>
      <c r="D1109"/>
      <c r="E1109"/>
      <c r="F1109"/>
      <c r="G1109"/>
    </row>
    <row r="1110" spans="3:7" x14ac:dyDescent="0.3">
      <c r="C1110"/>
      <c r="D1110"/>
      <c r="E1110"/>
      <c r="F1110"/>
      <c r="G1110"/>
    </row>
    <row r="1111" spans="3:7" x14ac:dyDescent="0.3">
      <c r="C1111"/>
      <c r="D1111"/>
      <c r="E1111"/>
      <c r="F1111"/>
      <c r="G1111"/>
    </row>
    <row r="1112" spans="3:7" x14ac:dyDescent="0.3">
      <c r="C1112"/>
      <c r="D1112"/>
      <c r="E1112"/>
      <c r="F1112"/>
      <c r="G1112"/>
    </row>
    <row r="1113" spans="3:7" x14ac:dyDescent="0.3">
      <c r="C1113"/>
      <c r="D1113"/>
      <c r="E1113"/>
      <c r="F1113"/>
      <c r="G1113"/>
    </row>
    <row r="1114" spans="3:7" x14ac:dyDescent="0.3">
      <c r="C1114"/>
      <c r="D1114"/>
      <c r="E1114"/>
      <c r="F1114"/>
      <c r="G1114"/>
    </row>
    <row r="1115" spans="3:7" x14ac:dyDescent="0.3">
      <c r="C1115"/>
      <c r="D1115"/>
      <c r="E1115"/>
      <c r="F1115"/>
      <c r="G1115"/>
    </row>
    <row r="1116" spans="3:7" x14ac:dyDescent="0.3">
      <c r="C1116"/>
      <c r="D1116"/>
      <c r="E1116"/>
      <c r="F1116"/>
      <c r="G1116"/>
    </row>
    <row r="1117" spans="3:7" x14ac:dyDescent="0.3">
      <c r="C1117"/>
      <c r="D1117"/>
      <c r="E1117"/>
      <c r="F1117"/>
      <c r="G1117"/>
    </row>
    <row r="1118" spans="3:7" x14ac:dyDescent="0.3">
      <c r="C1118"/>
      <c r="D1118"/>
      <c r="E1118"/>
      <c r="F1118"/>
      <c r="G1118"/>
    </row>
    <row r="1119" spans="3:7" x14ac:dyDescent="0.3">
      <c r="C1119"/>
      <c r="D1119"/>
      <c r="E1119"/>
      <c r="F1119"/>
      <c r="G1119"/>
    </row>
    <row r="1120" spans="3:7" x14ac:dyDescent="0.3">
      <c r="C1120"/>
      <c r="D1120"/>
      <c r="E1120"/>
      <c r="F1120"/>
      <c r="G1120"/>
    </row>
    <row r="1121" spans="3:7" x14ac:dyDescent="0.3">
      <c r="C1121"/>
      <c r="D1121"/>
      <c r="E1121"/>
      <c r="F1121"/>
      <c r="G1121"/>
    </row>
    <row r="1122" spans="3:7" x14ac:dyDescent="0.3">
      <c r="C1122"/>
      <c r="D1122"/>
      <c r="E1122"/>
      <c r="F1122"/>
      <c r="G1122"/>
    </row>
    <row r="1123" spans="3:7" x14ac:dyDescent="0.3">
      <c r="C1123"/>
      <c r="D1123"/>
      <c r="E1123"/>
      <c r="F1123"/>
      <c r="G1123"/>
    </row>
    <row r="1124" spans="3:7" x14ac:dyDescent="0.3">
      <c r="C1124"/>
      <c r="D1124"/>
      <c r="E1124"/>
      <c r="F1124"/>
      <c r="G1124"/>
    </row>
    <row r="1125" spans="3:7" x14ac:dyDescent="0.3">
      <c r="C1125"/>
      <c r="D1125"/>
      <c r="E1125"/>
      <c r="F1125"/>
      <c r="G1125"/>
    </row>
    <row r="1126" spans="3:7" x14ac:dyDescent="0.3">
      <c r="C1126"/>
      <c r="D1126"/>
      <c r="E1126"/>
      <c r="F1126"/>
      <c r="G1126"/>
    </row>
    <row r="1127" spans="3:7" x14ac:dyDescent="0.3">
      <c r="C1127"/>
      <c r="D1127"/>
      <c r="E1127"/>
      <c r="F1127"/>
      <c r="G1127"/>
    </row>
    <row r="1128" spans="3:7" x14ac:dyDescent="0.3">
      <c r="C1128"/>
      <c r="D1128"/>
      <c r="E1128"/>
      <c r="F1128"/>
      <c r="G1128"/>
    </row>
    <row r="1129" spans="3:7" x14ac:dyDescent="0.3">
      <c r="C1129"/>
      <c r="D1129"/>
      <c r="E1129"/>
      <c r="F1129"/>
      <c r="G1129"/>
    </row>
    <row r="1130" spans="3:7" x14ac:dyDescent="0.3">
      <c r="C1130"/>
      <c r="D1130"/>
      <c r="E1130"/>
      <c r="F1130"/>
      <c r="G1130"/>
    </row>
    <row r="1131" spans="3:7" x14ac:dyDescent="0.3">
      <c r="C1131"/>
      <c r="D1131"/>
      <c r="E1131"/>
      <c r="F1131"/>
      <c r="G1131"/>
    </row>
    <row r="1132" spans="3:7" x14ac:dyDescent="0.3">
      <c r="C1132"/>
      <c r="D1132"/>
      <c r="E1132"/>
      <c r="F1132"/>
      <c r="G1132"/>
    </row>
    <row r="1133" spans="3:7" x14ac:dyDescent="0.3">
      <c r="C1133"/>
      <c r="D1133"/>
      <c r="E1133"/>
      <c r="F1133"/>
      <c r="G1133"/>
    </row>
    <row r="1134" spans="3:7" x14ac:dyDescent="0.3">
      <c r="C1134"/>
      <c r="D1134"/>
      <c r="E1134"/>
      <c r="F1134"/>
      <c r="G1134"/>
    </row>
    <row r="1135" spans="3:7" x14ac:dyDescent="0.3">
      <c r="C1135"/>
      <c r="D1135"/>
      <c r="E1135"/>
      <c r="F1135"/>
      <c r="G1135"/>
    </row>
    <row r="1136" spans="3:7" x14ac:dyDescent="0.3">
      <c r="C1136"/>
      <c r="D1136"/>
      <c r="E1136"/>
      <c r="F1136"/>
      <c r="G1136"/>
    </row>
    <row r="1137" spans="3:7" x14ac:dyDescent="0.3">
      <c r="C1137"/>
      <c r="D1137"/>
      <c r="E1137"/>
      <c r="F1137"/>
      <c r="G1137"/>
    </row>
    <row r="1138" spans="3:7" x14ac:dyDescent="0.3">
      <c r="C1138"/>
      <c r="D1138"/>
      <c r="E1138"/>
      <c r="F1138"/>
      <c r="G1138"/>
    </row>
    <row r="1139" spans="3:7" x14ac:dyDescent="0.3">
      <c r="C1139"/>
      <c r="D1139"/>
      <c r="E1139"/>
      <c r="F1139"/>
      <c r="G1139"/>
    </row>
    <row r="1140" spans="3:7" x14ac:dyDescent="0.3">
      <c r="C1140"/>
      <c r="D1140"/>
      <c r="E1140"/>
      <c r="F1140"/>
      <c r="G1140"/>
    </row>
    <row r="1141" spans="3:7" x14ac:dyDescent="0.3">
      <c r="C1141"/>
      <c r="D1141"/>
      <c r="E1141"/>
      <c r="F1141"/>
      <c r="G1141"/>
    </row>
    <row r="1142" spans="3:7" x14ac:dyDescent="0.3">
      <c r="C1142"/>
      <c r="D1142"/>
      <c r="E1142"/>
      <c r="F1142"/>
      <c r="G1142"/>
    </row>
    <row r="1143" spans="3:7" x14ac:dyDescent="0.3">
      <c r="C1143"/>
      <c r="D1143"/>
      <c r="E1143"/>
      <c r="F1143"/>
      <c r="G1143"/>
    </row>
    <row r="1144" spans="3:7" x14ac:dyDescent="0.3">
      <c r="C1144"/>
      <c r="D1144"/>
      <c r="E1144"/>
      <c r="F1144"/>
      <c r="G1144"/>
    </row>
    <row r="1145" spans="3:7" x14ac:dyDescent="0.3">
      <c r="C1145"/>
      <c r="D1145"/>
      <c r="E1145"/>
      <c r="F1145"/>
      <c r="G1145"/>
    </row>
    <row r="1146" spans="3:7" x14ac:dyDescent="0.3">
      <c r="C1146"/>
      <c r="D1146"/>
      <c r="E1146"/>
      <c r="F1146"/>
      <c r="G1146"/>
    </row>
    <row r="1147" spans="3:7" x14ac:dyDescent="0.3">
      <c r="C1147"/>
      <c r="D1147"/>
      <c r="E1147"/>
      <c r="F1147"/>
      <c r="G1147"/>
    </row>
    <row r="1148" spans="3:7" x14ac:dyDescent="0.3">
      <c r="C1148"/>
      <c r="D1148"/>
      <c r="E1148"/>
      <c r="F1148"/>
      <c r="G1148"/>
    </row>
    <row r="1149" spans="3:7" x14ac:dyDescent="0.3">
      <c r="C1149"/>
      <c r="D1149"/>
      <c r="E1149"/>
      <c r="F1149"/>
      <c r="G1149"/>
    </row>
    <row r="1150" spans="3:7" x14ac:dyDescent="0.3">
      <c r="C1150"/>
      <c r="D1150"/>
      <c r="E1150"/>
      <c r="F1150"/>
      <c r="G1150"/>
    </row>
    <row r="1151" spans="3:7" x14ac:dyDescent="0.3">
      <c r="C1151"/>
      <c r="D1151"/>
      <c r="E1151"/>
      <c r="F1151"/>
      <c r="G1151"/>
    </row>
    <row r="1152" spans="3:7" x14ac:dyDescent="0.3">
      <c r="C1152"/>
      <c r="D1152"/>
      <c r="E1152"/>
      <c r="F1152"/>
      <c r="G1152"/>
    </row>
    <row r="1153" spans="3:7" x14ac:dyDescent="0.3">
      <c r="C1153"/>
      <c r="D1153"/>
      <c r="E1153"/>
      <c r="F1153"/>
      <c r="G1153"/>
    </row>
    <row r="1154" spans="3:7" x14ac:dyDescent="0.3">
      <c r="C1154"/>
      <c r="D1154"/>
      <c r="E1154"/>
      <c r="F1154"/>
      <c r="G1154"/>
    </row>
    <row r="1155" spans="3:7" x14ac:dyDescent="0.3">
      <c r="C1155"/>
      <c r="D1155"/>
      <c r="E1155"/>
      <c r="F1155"/>
      <c r="G1155"/>
    </row>
    <row r="1156" spans="3:7" x14ac:dyDescent="0.3">
      <c r="C1156"/>
      <c r="D1156"/>
      <c r="E1156"/>
      <c r="F1156"/>
      <c r="G1156"/>
    </row>
    <row r="1157" spans="3:7" x14ac:dyDescent="0.3">
      <c r="C1157"/>
      <c r="D1157"/>
      <c r="E1157"/>
      <c r="F1157"/>
      <c r="G1157"/>
    </row>
    <row r="1158" spans="3:7" x14ac:dyDescent="0.3">
      <c r="C1158"/>
      <c r="D1158"/>
      <c r="E1158"/>
      <c r="F1158"/>
      <c r="G1158"/>
    </row>
    <row r="1159" spans="3:7" x14ac:dyDescent="0.3">
      <c r="C1159"/>
      <c r="D1159"/>
      <c r="E1159"/>
      <c r="F1159"/>
      <c r="G1159"/>
    </row>
    <row r="1160" spans="3:7" x14ac:dyDescent="0.3">
      <c r="C1160"/>
      <c r="D1160"/>
      <c r="E1160"/>
      <c r="F1160"/>
      <c r="G1160"/>
    </row>
    <row r="1161" spans="3:7" x14ac:dyDescent="0.3">
      <c r="C1161"/>
      <c r="D1161"/>
      <c r="E1161"/>
      <c r="F1161"/>
      <c r="G1161"/>
    </row>
    <row r="1162" spans="3:7" x14ac:dyDescent="0.3">
      <c r="C1162"/>
      <c r="D1162"/>
      <c r="E1162"/>
      <c r="F1162"/>
      <c r="G1162"/>
    </row>
    <row r="1163" spans="3:7" x14ac:dyDescent="0.3">
      <c r="C1163"/>
      <c r="D1163"/>
      <c r="E1163"/>
      <c r="F1163"/>
      <c r="G1163"/>
    </row>
    <row r="1164" spans="3:7" x14ac:dyDescent="0.3">
      <c r="C1164"/>
      <c r="D1164"/>
      <c r="E1164"/>
      <c r="F1164"/>
      <c r="G1164"/>
    </row>
    <row r="1165" spans="3:7" x14ac:dyDescent="0.3">
      <c r="C1165"/>
      <c r="D1165"/>
      <c r="E1165"/>
      <c r="F1165"/>
      <c r="G1165"/>
    </row>
    <row r="1166" spans="3:7" x14ac:dyDescent="0.3">
      <c r="C1166"/>
      <c r="D1166"/>
      <c r="E1166"/>
      <c r="F1166"/>
      <c r="G1166"/>
    </row>
    <row r="1167" spans="3:7" x14ac:dyDescent="0.3">
      <c r="C1167"/>
      <c r="D1167"/>
      <c r="E1167"/>
      <c r="F1167"/>
      <c r="G1167"/>
    </row>
    <row r="1168" spans="3:7" x14ac:dyDescent="0.3">
      <c r="C1168"/>
      <c r="D1168"/>
      <c r="E1168"/>
      <c r="F1168"/>
      <c r="G1168"/>
    </row>
    <row r="1169" spans="3:7" x14ac:dyDescent="0.3">
      <c r="C1169"/>
      <c r="D1169"/>
      <c r="E1169"/>
      <c r="F1169"/>
      <c r="G1169"/>
    </row>
    <row r="1170" spans="3:7" x14ac:dyDescent="0.3">
      <c r="C1170"/>
      <c r="D1170"/>
      <c r="E1170"/>
      <c r="F1170"/>
      <c r="G1170"/>
    </row>
    <row r="1171" spans="3:7" x14ac:dyDescent="0.3">
      <c r="C1171"/>
      <c r="D1171"/>
      <c r="E1171"/>
      <c r="F1171"/>
      <c r="G1171"/>
    </row>
    <row r="1172" spans="3:7" x14ac:dyDescent="0.3">
      <c r="C1172"/>
      <c r="D1172"/>
      <c r="E1172"/>
      <c r="F1172"/>
      <c r="G1172"/>
    </row>
    <row r="1173" spans="3:7" x14ac:dyDescent="0.3">
      <c r="C1173"/>
      <c r="D1173"/>
      <c r="E1173"/>
      <c r="F1173"/>
      <c r="G1173"/>
    </row>
    <row r="1174" spans="3:7" x14ac:dyDescent="0.3">
      <c r="C1174"/>
      <c r="D1174"/>
      <c r="E1174"/>
      <c r="F1174"/>
      <c r="G1174"/>
    </row>
    <row r="1175" spans="3:7" x14ac:dyDescent="0.3">
      <c r="C1175"/>
      <c r="D1175"/>
      <c r="E1175"/>
      <c r="F1175"/>
      <c r="G1175"/>
    </row>
    <row r="1176" spans="3:7" x14ac:dyDescent="0.3">
      <c r="C1176"/>
      <c r="D1176"/>
      <c r="E1176"/>
      <c r="F1176"/>
      <c r="G1176"/>
    </row>
    <row r="1177" spans="3:7" x14ac:dyDescent="0.3">
      <c r="C1177"/>
      <c r="D1177"/>
      <c r="E1177"/>
      <c r="F1177"/>
      <c r="G1177"/>
    </row>
    <row r="1178" spans="3:7" x14ac:dyDescent="0.3">
      <c r="C1178"/>
      <c r="D1178"/>
      <c r="E1178"/>
      <c r="F1178"/>
      <c r="G1178"/>
    </row>
    <row r="1179" spans="3:7" x14ac:dyDescent="0.3">
      <c r="C1179"/>
      <c r="D1179"/>
      <c r="E1179"/>
      <c r="F1179"/>
      <c r="G1179"/>
    </row>
    <row r="1180" spans="3:7" x14ac:dyDescent="0.3">
      <c r="C1180"/>
      <c r="D1180"/>
      <c r="E1180"/>
      <c r="F1180"/>
      <c r="G1180"/>
    </row>
    <row r="1181" spans="3:7" x14ac:dyDescent="0.3">
      <c r="C1181"/>
      <c r="D1181"/>
      <c r="E1181"/>
      <c r="F1181"/>
      <c r="G1181"/>
    </row>
    <row r="1182" spans="3:7" x14ac:dyDescent="0.3">
      <c r="C1182"/>
      <c r="D1182"/>
      <c r="E1182"/>
      <c r="F1182"/>
      <c r="G1182"/>
    </row>
    <row r="1183" spans="3:7" x14ac:dyDescent="0.3">
      <c r="C1183"/>
      <c r="D1183"/>
      <c r="E1183"/>
      <c r="F1183"/>
      <c r="G1183"/>
    </row>
    <row r="1184" spans="3:7" x14ac:dyDescent="0.3">
      <c r="C1184"/>
      <c r="D1184"/>
      <c r="E1184"/>
      <c r="F1184"/>
      <c r="G1184"/>
    </row>
    <row r="1185" spans="3:7" x14ac:dyDescent="0.3">
      <c r="C1185"/>
      <c r="D1185"/>
      <c r="E1185"/>
      <c r="F1185"/>
      <c r="G1185"/>
    </row>
    <row r="1186" spans="3:7" x14ac:dyDescent="0.3">
      <c r="C1186"/>
      <c r="D1186"/>
      <c r="E1186"/>
      <c r="F1186"/>
      <c r="G1186"/>
    </row>
    <row r="1187" spans="3:7" x14ac:dyDescent="0.3">
      <c r="C1187"/>
      <c r="D1187"/>
      <c r="E1187"/>
      <c r="F1187"/>
      <c r="G1187"/>
    </row>
    <row r="1188" spans="3:7" x14ac:dyDescent="0.3">
      <c r="C1188"/>
      <c r="D1188"/>
      <c r="E1188"/>
      <c r="F1188"/>
      <c r="G1188"/>
    </row>
    <row r="1189" spans="3:7" x14ac:dyDescent="0.3">
      <c r="C1189"/>
      <c r="D1189"/>
      <c r="E1189"/>
      <c r="F1189"/>
      <c r="G1189"/>
    </row>
    <row r="1190" spans="3:7" x14ac:dyDescent="0.3">
      <c r="C1190"/>
      <c r="D1190"/>
      <c r="E1190"/>
      <c r="F1190"/>
      <c r="G1190"/>
    </row>
    <row r="1191" spans="3:7" x14ac:dyDescent="0.3">
      <c r="C1191"/>
      <c r="D1191"/>
      <c r="E1191"/>
      <c r="F1191"/>
      <c r="G1191"/>
    </row>
    <row r="1192" spans="3:7" x14ac:dyDescent="0.3">
      <c r="C1192"/>
      <c r="D1192"/>
      <c r="E1192"/>
      <c r="F1192"/>
      <c r="G1192"/>
    </row>
    <row r="1193" spans="3:7" x14ac:dyDescent="0.3">
      <c r="C1193"/>
      <c r="D1193"/>
      <c r="E1193"/>
      <c r="F1193"/>
      <c r="G1193"/>
    </row>
    <row r="1194" spans="3:7" x14ac:dyDescent="0.3">
      <c r="C1194"/>
      <c r="D1194"/>
      <c r="E1194"/>
      <c r="F1194"/>
      <c r="G1194"/>
    </row>
    <row r="1195" spans="3:7" x14ac:dyDescent="0.3">
      <c r="C1195"/>
      <c r="D1195"/>
      <c r="E1195"/>
      <c r="F1195"/>
      <c r="G1195"/>
    </row>
    <row r="1196" spans="3:7" x14ac:dyDescent="0.3">
      <c r="C1196"/>
      <c r="D1196"/>
      <c r="E1196"/>
      <c r="F1196"/>
      <c r="G1196"/>
    </row>
    <row r="1197" spans="3:7" x14ac:dyDescent="0.3">
      <c r="C1197"/>
      <c r="D1197"/>
      <c r="E1197"/>
      <c r="F1197"/>
      <c r="G1197"/>
    </row>
    <row r="1198" spans="3:7" x14ac:dyDescent="0.3">
      <c r="C1198"/>
      <c r="D1198"/>
      <c r="E1198"/>
      <c r="F1198"/>
      <c r="G1198"/>
    </row>
    <row r="1199" spans="3:7" x14ac:dyDescent="0.3">
      <c r="C1199"/>
      <c r="D1199"/>
      <c r="E1199"/>
      <c r="F1199"/>
      <c r="G1199"/>
    </row>
    <row r="1200" spans="3:7" x14ac:dyDescent="0.3">
      <c r="C1200"/>
      <c r="D1200"/>
      <c r="E1200"/>
      <c r="F1200"/>
      <c r="G1200"/>
    </row>
    <row r="1201" spans="3:7" x14ac:dyDescent="0.3">
      <c r="C1201"/>
      <c r="D1201"/>
      <c r="E1201"/>
      <c r="F1201"/>
      <c r="G1201"/>
    </row>
    <row r="1202" spans="3:7" x14ac:dyDescent="0.3">
      <c r="C1202"/>
      <c r="D1202"/>
      <c r="E1202"/>
      <c r="F1202"/>
      <c r="G1202"/>
    </row>
    <row r="1203" spans="3:7" x14ac:dyDescent="0.3">
      <c r="C1203"/>
      <c r="D1203"/>
      <c r="E1203"/>
      <c r="F1203"/>
      <c r="G1203"/>
    </row>
    <row r="1204" spans="3:7" x14ac:dyDescent="0.3">
      <c r="C1204"/>
      <c r="D1204"/>
      <c r="E1204"/>
      <c r="F1204"/>
      <c r="G1204"/>
    </row>
    <row r="1205" spans="3:7" x14ac:dyDescent="0.3">
      <c r="C1205"/>
      <c r="D1205"/>
      <c r="E1205"/>
      <c r="F1205"/>
      <c r="G1205"/>
    </row>
    <row r="1206" spans="3:7" x14ac:dyDescent="0.3">
      <c r="C1206"/>
      <c r="D1206"/>
      <c r="E1206"/>
      <c r="F1206"/>
      <c r="G1206"/>
    </row>
    <row r="1207" spans="3:7" x14ac:dyDescent="0.3">
      <c r="C1207"/>
      <c r="D1207"/>
      <c r="E1207"/>
      <c r="F1207"/>
      <c r="G1207"/>
    </row>
    <row r="1208" spans="3:7" x14ac:dyDescent="0.3">
      <c r="C1208"/>
      <c r="D1208"/>
      <c r="E1208"/>
      <c r="F1208"/>
      <c r="G1208"/>
    </row>
    <row r="1209" spans="3:7" x14ac:dyDescent="0.3">
      <c r="C1209"/>
      <c r="D1209"/>
      <c r="E1209"/>
      <c r="F1209"/>
      <c r="G1209"/>
    </row>
    <row r="1210" spans="3:7" x14ac:dyDescent="0.3">
      <c r="C1210"/>
      <c r="D1210"/>
      <c r="E1210"/>
      <c r="F1210"/>
      <c r="G1210"/>
    </row>
    <row r="1211" spans="3:7" x14ac:dyDescent="0.3">
      <c r="C1211"/>
      <c r="D1211"/>
      <c r="E1211"/>
      <c r="F1211"/>
      <c r="G1211"/>
    </row>
    <row r="1212" spans="3:7" x14ac:dyDescent="0.3">
      <c r="C1212"/>
      <c r="D1212"/>
      <c r="E1212"/>
      <c r="F1212"/>
      <c r="G1212"/>
    </row>
    <row r="1213" spans="3:7" x14ac:dyDescent="0.3">
      <c r="C1213"/>
      <c r="D1213"/>
      <c r="E1213"/>
      <c r="F1213"/>
      <c r="G1213"/>
    </row>
    <row r="1214" spans="3:7" x14ac:dyDescent="0.3">
      <c r="C1214"/>
      <c r="D1214"/>
      <c r="E1214"/>
      <c r="F1214"/>
      <c r="G1214"/>
    </row>
    <row r="1215" spans="3:7" x14ac:dyDescent="0.3">
      <c r="C1215"/>
      <c r="D1215"/>
      <c r="E1215"/>
      <c r="F1215"/>
      <c r="G1215"/>
    </row>
    <row r="1216" spans="3:7" x14ac:dyDescent="0.3">
      <c r="C1216"/>
      <c r="D1216"/>
      <c r="E1216"/>
      <c r="F1216"/>
      <c r="G1216"/>
    </row>
    <row r="1217" spans="3:7" x14ac:dyDescent="0.3">
      <c r="C1217"/>
      <c r="D1217"/>
      <c r="E1217"/>
      <c r="F1217"/>
      <c r="G1217"/>
    </row>
    <row r="1218" spans="3:7" x14ac:dyDescent="0.3">
      <c r="C1218"/>
      <c r="D1218"/>
      <c r="E1218"/>
      <c r="F1218"/>
      <c r="G1218"/>
    </row>
    <row r="1219" spans="3:7" x14ac:dyDescent="0.3">
      <c r="C1219"/>
      <c r="D1219"/>
      <c r="E1219"/>
      <c r="F1219"/>
      <c r="G1219"/>
    </row>
    <row r="1220" spans="3:7" x14ac:dyDescent="0.3">
      <c r="C1220"/>
      <c r="D1220"/>
      <c r="E1220"/>
      <c r="F1220"/>
      <c r="G1220"/>
    </row>
    <row r="1221" spans="3:7" x14ac:dyDescent="0.3">
      <c r="C1221"/>
      <c r="D1221"/>
      <c r="E1221"/>
      <c r="F1221"/>
      <c r="G1221"/>
    </row>
    <row r="1222" spans="3:7" x14ac:dyDescent="0.3">
      <c r="C1222"/>
      <c r="D1222"/>
      <c r="E1222"/>
      <c r="F1222"/>
      <c r="G1222"/>
    </row>
    <row r="1223" spans="3:7" x14ac:dyDescent="0.3">
      <c r="C1223"/>
      <c r="D1223"/>
      <c r="E1223"/>
      <c r="F1223"/>
      <c r="G1223"/>
    </row>
    <row r="1224" spans="3:7" x14ac:dyDescent="0.3">
      <c r="C1224"/>
      <c r="D1224"/>
      <c r="E1224"/>
      <c r="F1224"/>
      <c r="G1224"/>
    </row>
    <row r="1225" spans="3:7" x14ac:dyDescent="0.3">
      <c r="C1225"/>
      <c r="D1225"/>
      <c r="E1225"/>
      <c r="F1225"/>
      <c r="G1225"/>
    </row>
    <row r="1226" spans="3:7" x14ac:dyDescent="0.3">
      <c r="C1226"/>
      <c r="D1226"/>
      <c r="E1226"/>
      <c r="F1226"/>
      <c r="G1226"/>
    </row>
    <row r="1227" spans="3:7" x14ac:dyDescent="0.3">
      <c r="C1227"/>
      <c r="D1227"/>
      <c r="E1227"/>
      <c r="F1227"/>
      <c r="G1227"/>
    </row>
    <row r="1228" spans="3:7" x14ac:dyDescent="0.3">
      <c r="C1228"/>
      <c r="D1228"/>
      <c r="E1228"/>
      <c r="F1228"/>
      <c r="G1228"/>
    </row>
    <row r="1229" spans="3:7" x14ac:dyDescent="0.3">
      <c r="C1229"/>
      <c r="D1229"/>
      <c r="E1229"/>
      <c r="F1229"/>
      <c r="G1229"/>
    </row>
    <row r="1230" spans="3:7" x14ac:dyDescent="0.3">
      <c r="C1230"/>
      <c r="D1230"/>
      <c r="E1230"/>
      <c r="F1230"/>
      <c r="G1230"/>
    </row>
    <row r="1231" spans="3:7" x14ac:dyDescent="0.3">
      <c r="C1231"/>
      <c r="D1231"/>
      <c r="E1231"/>
      <c r="F1231"/>
      <c r="G1231"/>
    </row>
    <row r="1232" spans="3:7" x14ac:dyDescent="0.3">
      <c r="C1232"/>
      <c r="D1232"/>
      <c r="E1232"/>
      <c r="F1232"/>
      <c r="G1232"/>
    </row>
    <row r="1233" spans="3:7" x14ac:dyDescent="0.3">
      <c r="C1233"/>
      <c r="D1233"/>
      <c r="E1233"/>
      <c r="F1233"/>
      <c r="G1233"/>
    </row>
    <row r="1234" spans="3:7" x14ac:dyDescent="0.3">
      <c r="C1234"/>
      <c r="D1234"/>
      <c r="E1234"/>
      <c r="F1234"/>
      <c r="G1234"/>
    </row>
    <row r="1235" spans="3:7" x14ac:dyDescent="0.3">
      <c r="C1235"/>
      <c r="D1235"/>
      <c r="E1235"/>
      <c r="F1235"/>
      <c r="G1235"/>
    </row>
    <row r="1236" spans="3:7" x14ac:dyDescent="0.3">
      <c r="C1236"/>
      <c r="D1236"/>
      <c r="E1236"/>
      <c r="F1236"/>
      <c r="G1236"/>
    </row>
    <row r="1237" spans="3:7" x14ac:dyDescent="0.3">
      <c r="C1237"/>
      <c r="D1237"/>
      <c r="E1237"/>
      <c r="F1237"/>
      <c r="G1237"/>
    </row>
    <row r="1238" spans="3:7" x14ac:dyDescent="0.3">
      <c r="C1238"/>
      <c r="D1238"/>
      <c r="E1238"/>
      <c r="F1238"/>
      <c r="G1238"/>
    </row>
    <row r="1239" spans="3:7" x14ac:dyDescent="0.3">
      <c r="C1239"/>
      <c r="D1239"/>
      <c r="E1239"/>
      <c r="F1239"/>
      <c r="G1239"/>
    </row>
    <row r="1240" spans="3:7" x14ac:dyDescent="0.3">
      <c r="C1240"/>
      <c r="D1240"/>
      <c r="E1240"/>
      <c r="F1240"/>
      <c r="G1240"/>
    </row>
    <row r="1241" spans="3:7" x14ac:dyDescent="0.3">
      <c r="C1241"/>
      <c r="D1241"/>
      <c r="E1241"/>
      <c r="F1241"/>
      <c r="G1241"/>
    </row>
    <row r="1242" spans="3:7" x14ac:dyDescent="0.3">
      <c r="C1242"/>
      <c r="D1242"/>
      <c r="E1242"/>
      <c r="F1242"/>
      <c r="G1242"/>
    </row>
    <row r="1243" spans="3:7" x14ac:dyDescent="0.3">
      <c r="C1243"/>
      <c r="D1243"/>
      <c r="E1243"/>
      <c r="F1243"/>
      <c r="G1243"/>
    </row>
    <row r="1244" spans="3:7" x14ac:dyDescent="0.3">
      <c r="C1244"/>
      <c r="D1244"/>
      <c r="E1244"/>
      <c r="F1244"/>
      <c r="G1244"/>
    </row>
    <row r="1245" spans="3:7" x14ac:dyDescent="0.3">
      <c r="C1245"/>
      <c r="D1245"/>
      <c r="E1245"/>
      <c r="F1245"/>
      <c r="G1245"/>
    </row>
    <row r="1246" spans="3:7" x14ac:dyDescent="0.3">
      <c r="C1246"/>
      <c r="D1246"/>
      <c r="E1246"/>
      <c r="F1246"/>
      <c r="G1246"/>
    </row>
    <row r="1247" spans="3:7" x14ac:dyDescent="0.3">
      <c r="C1247"/>
      <c r="D1247"/>
      <c r="E1247"/>
      <c r="F1247"/>
      <c r="G1247"/>
    </row>
    <row r="1248" spans="3:7" x14ac:dyDescent="0.3">
      <c r="C1248"/>
      <c r="D1248"/>
      <c r="E1248"/>
      <c r="F1248"/>
      <c r="G1248"/>
    </row>
    <row r="1249" spans="3:7" x14ac:dyDescent="0.3">
      <c r="C1249"/>
      <c r="D1249"/>
      <c r="E1249"/>
      <c r="F1249"/>
      <c r="G1249"/>
    </row>
    <row r="1250" spans="3:7" x14ac:dyDescent="0.3">
      <c r="C1250"/>
      <c r="D1250"/>
      <c r="E1250"/>
      <c r="F1250"/>
      <c r="G1250"/>
    </row>
    <row r="1251" spans="3:7" x14ac:dyDescent="0.3">
      <c r="C1251"/>
      <c r="D1251"/>
      <c r="E1251"/>
      <c r="F1251"/>
      <c r="G1251"/>
    </row>
    <row r="1252" spans="3:7" x14ac:dyDescent="0.3">
      <c r="C1252"/>
      <c r="D1252"/>
      <c r="E1252"/>
      <c r="F1252"/>
      <c r="G1252"/>
    </row>
    <row r="1253" spans="3:7" x14ac:dyDescent="0.3">
      <c r="C1253"/>
      <c r="D1253"/>
      <c r="E1253"/>
      <c r="F1253"/>
      <c r="G1253"/>
    </row>
    <row r="1254" spans="3:7" x14ac:dyDescent="0.3">
      <c r="C1254"/>
      <c r="D1254"/>
      <c r="E1254"/>
      <c r="F1254"/>
      <c r="G1254"/>
    </row>
    <row r="1255" spans="3:7" x14ac:dyDescent="0.3">
      <c r="C1255"/>
      <c r="D1255"/>
      <c r="E1255"/>
      <c r="F1255"/>
      <c r="G1255"/>
    </row>
    <row r="1256" spans="3:7" x14ac:dyDescent="0.3">
      <c r="C1256"/>
      <c r="D1256"/>
      <c r="E1256"/>
      <c r="F1256"/>
      <c r="G1256"/>
    </row>
    <row r="1257" spans="3:7" x14ac:dyDescent="0.3">
      <c r="C1257"/>
      <c r="D1257"/>
      <c r="E1257"/>
      <c r="F1257"/>
      <c r="G1257"/>
    </row>
    <row r="1258" spans="3:7" x14ac:dyDescent="0.3">
      <c r="C1258"/>
      <c r="D1258"/>
      <c r="E1258"/>
      <c r="F1258"/>
      <c r="G1258"/>
    </row>
    <row r="1259" spans="3:7" x14ac:dyDescent="0.3">
      <c r="C1259"/>
      <c r="D1259"/>
      <c r="E1259"/>
      <c r="F1259"/>
      <c r="G1259"/>
    </row>
    <row r="1260" spans="3:7" x14ac:dyDescent="0.3">
      <c r="C1260"/>
      <c r="D1260"/>
      <c r="E1260"/>
      <c r="F1260"/>
      <c r="G1260"/>
    </row>
    <row r="1261" spans="3:7" x14ac:dyDescent="0.3">
      <c r="C1261"/>
      <c r="D1261"/>
      <c r="E1261"/>
      <c r="F1261"/>
      <c r="G1261"/>
    </row>
    <row r="1262" spans="3:7" x14ac:dyDescent="0.3">
      <c r="C1262"/>
      <c r="D1262"/>
      <c r="E1262"/>
      <c r="F1262"/>
      <c r="G1262"/>
    </row>
    <row r="1263" spans="3:7" x14ac:dyDescent="0.3">
      <c r="C1263"/>
      <c r="D1263"/>
      <c r="E1263"/>
      <c r="F1263"/>
      <c r="G1263"/>
    </row>
    <row r="1264" spans="3:7" x14ac:dyDescent="0.3">
      <c r="C1264"/>
      <c r="D1264"/>
      <c r="E1264"/>
      <c r="F1264"/>
      <c r="G1264"/>
    </row>
    <row r="1265" spans="3:7" x14ac:dyDescent="0.3">
      <c r="C1265"/>
      <c r="D1265"/>
      <c r="E1265"/>
      <c r="F1265"/>
      <c r="G1265"/>
    </row>
    <row r="1266" spans="3:7" x14ac:dyDescent="0.3">
      <c r="C1266"/>
      <c r="D1266"/>
      <c r="E1266"/>
      <c r="F1266"/>
      <c r="G1266"/>
    </row>
    <row r="1267" spans="3:7" x14ac:dyDescent="0.3">
      <c r="C1267"/>
      <c r="D1267"/>
      <c r="E1267"/>
      <c r="F1267"/>
      <c r="G1267"/>
    </row>
    <row r="1268" spans="3:7" x14ac:dyDescent="0.3">
      <c r="C1268"/>
      <c r="D1268"/>
      <c r="E1268"/>
      <c r="F1268"/>
      <c r="G1268"/>
    </row>
    <row r="1269" spans="3:7" x14ac:dyDescent="0.3">
      <c r="C1269"/>
      <c r="D1269"/>
      <c r="E1269"/>
      <c r="F1269"/>
      <c r="G1269"/>
    </row>
    <row r="1270" spans="3:7" x14ac:dyDescent="0.3">
      <c r="C1270"/>
      <c r="D1270"/>
      <c r="E1270"/>
      <c r="F1270"/>
      <c r="G1270"/>
    </row>
    <row r="1271" spans="3:7" x14ac:dyDescent="0.3">
      <c r="C1271"/>
      <c r="D1271"/>
      <c r="E1271"/>
      <c r="F1271"/>
      <c r="G1271"/>
    </row>
    <row r="1272" spans="3:7" x14ac:dyDescent="0.3">
      <c r="C1272"/>
      <c r="D1272"/>
      <c r="E1272"/>
      <c r="F1272"/>
      <c r="G1272"/>
    </row>
    <row r="1273" spans="3:7" x14ac:dyDescent="0.3">
      <c r="C1273"/>
      <c r="D1273"/>
      <c r="E1273"/>
      <c r="F1273"/>
      <c r="G1273"/>
    </row>
    <row r="1274" spans="3:7" x14ac:dyDescent="0.3">
      <c r="C1274"/>
      <c r="D1274"/>
      <c r="E1274"/>
      <c r="F1274"/>
      <c r="G1274"/>
    </row>
    <row r="1275" spans="3:7" x14ac:dyDescent="0.3">
      <c r="C1275"/>
      <c r="D1275"/>
      <c r="E1275"/>
      <c r="F1275"/>
      <c r="G1275"/>
    </row>
    <row r="1276" spans="3:7" x14ac:dyDescent="0.3">
      <c r="C1276"/>
      <c r="D1276"/>
      <c r="E1276"/>
      <c r="F1276"/>
      <c r="G1276"/>
    </row>
    <row r="1277" spans="3:7" x14ac:dyDescent="0.3">
      <c r="C1277"/>
      <c r="D1277"/>
      <c r="E1277"/>
      <c r="F1277"/>
      <c r="G1277"/>
    </row>
    <row r="1278" spans="3:7" x14ac:dyDescent="0.3">
      <c r="C1278"/>
      <c r="D1278"/>
      <c r="E1278"/>
      <c r="F1278"/>
      <c r="G1278"/>
    </row>
    <row r="1279" spans="3:7" x14ac:dyDescent="0.3">
      <c r="C1279"/>
      <c r="D1279"/>
      <c r="E1279"/>
      <c r="F1279"/>
      <c r="G1279"/>
    </row>
    <row r="1280" spans="3:7" x14ac:dyDescent="0.3">
      <c r="C1280"/>
      <c r="D1280"/>
      <c r="E1280"/>
      <c r="F1280"/>
      <c r="G1280"/>
    </row>
    <row r="1281" spans="3:7" x14ac:dyDescent="0.3">
      <c r="C1281"/>
      <c r="D1281"/>
      <c r="E1281"/>
      <c r="F1281"/>
      <c r="G1281"/>
    </row>
    <row r="1282" spans="3:7" x14ac:dyDescent="0.3">
      <c r="C1282"/>
      <c r="D1282"/>
      <c r="E1282"/>
      <c r="F1282"/>
      <c r="G1282"/>
    </row>
    <row r="1283" spans="3:7" x14ac:dyDescent="0.3">
      <c r="C1283"/>
      <c r="D1283"/>
      <c r="E1283"/>
      <c r="F1283"/>
      <c r="G1283"/>
    </row>
    <row r="1284" spans="3:7" x14ac:dyDescent="0.3">
      <c r="C1284"/>
      <c r="D1284"/>
      <c r="E1284"/>
      <c r="F1284"/>
      <c r="G1284"/>
    </row>
    <row r="1285" spans="3:7" x14ac:dyDescent="0.3">
      <c r="C1285"/>
      <c r="D1285"/>
      <c r="E1285"/>
      <c r="F1285"/>
      <c r="G1285"/>
    </row>
    <row r="1286" spans="3:7" x14ac:dyDescent="0.3">
      <c r="C1286"/>
      <c r="D1286"/>
      <c r="E1286"/>
      <c r="F1286"/>
      <c r="G1286"/>
    </row>
    <row r="1287" spans="3:7" x14ac:dyDescent="0.3">
      <c r="C1287"/>
      <c r="D1287"/>
      <c r="E1287"/>
      <c r="F1287"/>
      <c r="G1287"/>
    </row>
    <row r="1288" spans="3:7" x14ac:dyDescent="0.3">
      <c r="C1288"/>
      <c r="D1288"/>
      <c r="E1288"/>
      <c r="F1288"/>
      <c r="G1288"/>
    </row>
    <row r="1289" spans="3:7" x14ac:dyDescent="0.3">
      <c r="C1289"/>
      <c r="D1289"/>
      <c r="E1289"/>
      <c r="F1289"/>
      <c r="G1289"/>
    </row>
    <row r="1290" spans="3:7" x14ac:dyDescent="0.3">
      <c r="C1290"/>
      <c r="D1290"/>
      <c r="E1290"/>
      <c r="F1290"/>
      <c r="G1290"/>
    </row>
    <row r="1291" spans="3:7" x14ac:dyDescent="0.3">
      <c r="C1291"/>
      <c r="D1291"/>
      <c r="E1291"/>
      <c r="F1291"/>
      <c r="G1291"/>
    </row>
    <row r="1292" spans="3:7" x14ac:dyDescent="0.3">
      <c r="C1292"/>
      <c r="D1292"/>
      <c r="E1292"/>
      <c r="F1292"/>
      <c r="G1292"/>
    </row>
    <row r="1293" spans="3:7" x14ac:dyDescent="0.3">
      <c r="C1293"/>
      <c r="D1293"/>
      <c r="E1293"/>
      <c r="F1293"/>
      <c r="G1293"/>
    </row>
    <row r="1294" spans="3:7" x14ac:dyDescent="0.3">
      <c r="C1294"/>
      <c r="D1294"/>
      <c r="E1294"/>
      <c r="F1294"/>
      <c r="G1294"/>
    </row>
    <row r="1295" spans="3:7" x14ac:dyDescent="0.3">
      <c r="C1295"/>
      <c r="D1295"/>
      <c r="E1295"/>
      <c r="F1295"/>
      <c r="G1295"/>
    </row>
    <row r="1296" spans="3:7" x14ac:dyDescent="0.3">
      <c r="C1296"/>
      <c r="D1296"/>
      <c r="E1296"/>
      <c r="F1296"/>
      <c r="G1296"/>
    </row>
    <row r="1297" spans="3:7" x14ac:dyDescent="0.3">
      <c r="C1297"/>
      <c r="D1297"/>
      <c r="E1297"/>
      <c r="F1297"/>
      <c r="G1297"/>
    </row>
    <row r="1298" spans="3:7" x14ac:dyDescent="0.3">
      <c r="C1298"/>
      <c r="D1298"/>
      <c r="E1298"/>
      <c r="F1298"/>
      <c r="G1298"/>
    </row>
    <row r="1299" spans="3:7" x14ac:dyDescent="0.3">
      <c r="C1299"/>
      <c r="D1299"/>
      <c r="E1299"/>
      <c r="F1299"/>
      <c r="G1299"/>
    </row>
    <row r="1300" spans="3:7" x14ac:dyDescent="0.3">
      <c r="C1300"/>
      <c r="D1300"/>
      <c r="E1300"/>
      <c r="F1300"/>
      <c r="G1300"/>
    </row>
    <row r="1301" spans="3:7" x14ac:dyDescent="0.3">
      <c r="C1301"/>
      <c r="D1301"/>
      <c r="E1301"/>
      <c r="F1301"/>
      <c r="G1301"/>
    </row>
    <row r="1302" spans="3:7" x14ac:dyDescent="0.3">
      <c r="C1302"/>
      <c r="D1302"/>
      <c r="E1302"/>
      <c r="F1302"/>
      <c r="G1302"/>
    </row>
    <row r="1303" spans="3:7" x14ac:dyDescent="0.3">
      <c r="C1303"/>
      <c r="D1303"/>
      <c r="E1303"/>
      <c r="F1303"/>
      <c r="G1303"/>
    </row>
    <row r="1304" spans="3:7" x14ac:dyDescent="0.3">
      <c r="C1304"/>
      <c r="D1304"/>
      <c r="E1304"/>
      <c r="F1304"/>
      <c r="G1304"/>
    </row>
    <row r="1305" spans="3:7" x14ac:dyDescent="0.3">
      <c r="C1305"/>
      <c r="D1305"/>
      <c r="E1305"/>
      <c r="F1305"/>
      <c r="G1305"/>
    </row>
    <row r="1306" spans="3:7" x14ac:dyDescent="0.3">
      <c r="C1306"/>
      <c r="D1306"/>
      <c r="E1306"/>
      <c r="F1306"/>
      <c r="G1306"/>
    </row>
    <row r="1307" spans="3:7" x14ac:dyDescent="0.3">
      <c r="C1307"/>
      <c r="D1307"/>
      <c r="E1307"/>
      <c r="F1307"/>
      <c r="G1307"/>
    </row>
    <row r="1308" spans="3:7" x14ac:dyDescent="0.3">
      <c r="C1308"/>
      <c r="D1308"/>
      <c r="E1308"/>
      <c r="F1308"/>
      <c r="G1308"/>
    </row>
    <row r="1309" spans="3:7" x14ac:dyDescent="0.3">
      <c r="C1309"/>
      <c r="D1309"/>
      <c r="E1309"/>
      <c r="F1309"/>
      <c r="G1309"/>
    </row>
    <row r="1310" spans="3:7" x14ac:dyDescent="0.3">
      <c r="C1310"/>
      <c r="D1310"/>
      <c r="E1310"/>
      <c r="F1310"/>
      <c r="G1310"/>
    </row>
    <row r="1311" spans="3:7" x14ac:dyDescent="0.3">
      <c r="C1311"/>
      <c r="D1311"/>
      <c r="E1311"/>
      <c r="F1311"/>
      <c r="G1311"/>
    </row>
    <row r="1312" spans="3:7" x14ac:dyDescent="0.3">
      <c r="C1312"/>
      <c r="D1312"/>
      <c r="E1312"/>
      <c r="F1312"/>
      <c r="G1312"/>
    </row>
    <row r="1313" spans="3:7" x14ac:dyDescent="0.3">
      <c r="C1313"/>
      <c r="D1313"/>
      <c r="E1313"/>
      <c r="F1313"/>
      <c r="G1313"/>
    </row>
    <row r="1314" spans="3:7" x14ac:dyDescent="0.3">
      <c r="C1314"/>
      <c r="D1314"/>
      <c r="E1314"/>
      <c r="F1314"/>
      <c r="G1314"/>
    </row>
    <row r="1315" spans="3:7" x14ac:dyDescent="0.3">
      <c r="C1315"/>
      <c r="D1315"/>
      <c r="E1315"/>
      <c r="F1315"/>
      <c r="G1315"/>
    </row>
    <row r="1316" spans="3:7" x14ac:dyDescent="0.3">
      <c r="C1316"/>
      <c r="D1316"/>
      <c r="E1316"/>
      <c r="F1316"/>
      <c r="G1316"/>
    </row>
    <row r="1317" spans="3:7" x14ac:dyDescent="0.3">
      <c r="C1317"/>
      <c r="D1317"/>
      <c r="E1317"/>
      <c r="F1317"/>
      <c r="G1317"/>
    </row>
    <row r="1318" spans="3:7" x14ac:dyDescent="0.3">
      <c r="C1318"/>
      <c r="D1318"/>
      <c r="E1318"/>
      <c r="F1318"/>
      <c r="G1318"/>
    </row>
    <row r="1319" spans="3:7" x14ac:dyDescent="0.3">
      <c r="C1319"/>
      <c r="D1319"/>
      <c r="E1319"/>
      <c r="F1319"/>
      <c r="G1319"/>
    </row>
    <row r="1320" spans="3:7" x14ac:dyDescent="0.3">
      <c r="C1320"/>
      <c r="D1320"/>
      <c r="E1320"/>
      <c r="F1320"/>
      <c r="G1320"/>
    </row>
    <row r="1321" spans="3:7" x14ac:dyDescent="0.3">
      <c r="C1321"/>
      <c r="D1321"/>
      <c r="E1321"/>
      <c r="F1321"/>
      <c r="G1321"/>
    </row>
    <row r="1322" spans="3:7" x14ac:dyDescent="0.3">
      <c r="C1322"/>
      <c r="D1322"/>
      <c r="E1322"/>
      <c r="F1322"/>
      <c r="G1322"/>
    </row>
    <row r="1323" spans="3:7" x14ac:dyDescent="0.3">
      <c r="C1323"/>
      <c r="D1323"/>
      <c r="E1323"/>
      <c r="F1323"/>
      <c r="G1323"/>
    </row>
    <row r="1324" spans="3:7" x14ac:dyDescent="0.3">
      <c r="C1324"/>
      <c r="D1324"/>
      <c r="E1324"/>
      <c r="F1324"/>
      <c r="G1324"/>
    </row>
    <row r="1325" spans="3:7" x14ac:dyDescent="0.3">
      <c r="C1325"/>
      <c r="D1325"/>
      <c r="E1325"/>
      <c r="F1325"/>
      <c r="G1325"/>
    </row>
    <row r="1326" spans="3:7" x14ac:dyDescent="0.3">
      <c r="C1326"/>
      <c r="D1326"/>
      <c r="E1326"/>
      <c r="F1326"/>
      <c r="G1326"/>
    </row>
    <row r="1327" spans="3:7" x14ac:dyDescent="0.3">
      <c r="C1327"/>
      <c r="D1327"/>
      <c r="E1327"/>
      <c r="F1327"/>
      <c r="G1327"/>
    </row>
    <row r="1328" spans="3:7" x14ac:dyDescent="0.3">
      <c r="C1328"/>
      <c r="D1328"/>
      <c r="E1328"/>
      <c r="F1328"/>
      <c r="G1328"/>
    </row>
    <row r="1329" spans="3:7" x14ac:dyDescent="0.3">
      <c r="C1329"/>
      <c r="D1329"/>
      <c r="E1329"/>
      <c r="F1329"/>
      <c r="G1329"/>
    </row>
    <row r="1330" spans="3:7" x14ac:dyDescent="0.3">
      <c r="C1330"/>
      <c r="D1330"/>
      <c r="E1330"/>
      <c r="F1330"/>
      <c r="G1330"/>
    </row>
    <row r="1331" spans="3:7" x14ac:dyDescent="0.3">
      <c r="C1331"/>
      <c r="D1331"/>
      <c r="E1331"/>
      <c r="F1331"/>
      <c r="G1331"/>
    </row>
    <row r="1332" spans="3:7" x14ac:dyDescent="0.3">
      <c r="C1332"/>
      <c r="D1332"/>
      <c r="E1332"/>
      <c r="F1332"/>
      <c r="G1332"/>
    </row>
    <row r="1333" spans="3:7" x14ac:dyDescent="0.3">
      <c r="C1333"/>
      <c r="D1333"/>
      <c r="E1333"/>
      <c r="F1333"/>
      <c r="G1333"/>
    </row>
    <row r="1334" spans="3:7" x14ac:dyDescent="0.3">
      <c r="C1334"/>
      <c r="D1334"/>
      <c r="E1334"/>
      <c r="F1334"/>
      <c r="G1334"/>
    </row>
    <row r="1335" spans="3:7" x14ac:dyDescent="0.3">
      <c r="C1335"/>
      <c r="D1335"/>
      <c r="E1335"/>
      <c r="F1335"/>
      <c r="G1335"/>
    </row>
    <row r="1336" spans="3:7" x14ac:dyDescent="0.3">
      <c r="C1336"/>
      <c r="D1336"/>
      <c r="E1336"/>
      <c r="F1336"/>
      <c r="G1336"/>
    </row>
    <row r="1337" spans="3:7" x14ac:dyDescent="0.3">
      <c r="C1337"/>
      <c r="D1337"/>
      <c r="E1337"/>
      <c r="F1337"/>
      <c r="G1337"/>
    </row>
    <row r="1338" spans="3:7" x14ac:dyDescent="0.3">
      <c r="C1338"/>
      <c r="D1338"/>
      <c r="E1338"/>
      <c r="F1338"/>
      <c r="G1338"/>
    </row>
    <row r="1339" spans="3:7" x14ac:dyDescent="0.3">
      <c r="C1339"/>
      <c r="D1339"/>
      <c r="E1339"/>
      <c r="F1339"/>
      <c r="G1339"/>
    </row>
    <row r="1340" spans="3:7" x14ac:dyDescent="0.3">
      <c r="C1340"/>
      <c r="D1340"/>
      <c r="E1340"/>
      <c r="F1340"/>
      <c r="G1340"/>
    </row>
    <row r="1341" spans="3:7" x14ac:dyDescent="0.3">
      <c r="C1341"/>
      <c r="D1341"/>
      <c r="E1341"/>
      <c r="F1341"/>
      <c r="G1341"/>
    </row>
    <row r="1342" spans="3:7" x14ac:dyDescent="0.3">
      <c r="C1342"/>
      <c r="D1342"/>
      <c r="E1342"/>
      <c r="F1342"/>
      <c r="G1342"/>
    </row>
    <row r="1343" spans="3:7" x14ac:dyDescent="0.3">
      <c r="C1343"/>
      <c r="D1343"/>
      <c r="E1343"/>
      <c r="F1343"/>
      <c r="G1343"/>
    </row>
    <row r="1344" spans="3:7" x14ac:dyDescent="0.3">
      <c r="C1344"/>
      <c r="D1344"/>
      <c r="E1344"/>
      <c r="F1344"/>
      <c r="G1344"/>
    </row>
    <row r="1345" spans="3:7" x14ac:dyDescent="0.3">
      <c r="C1345"/>
      <c r="D1345"/>
      <c r="E1345"/>
      <c r="F1345"/>
      <c r="G1345"/>
    </row>
    <row r="1346" spans="3:7" x14ac:dyDescent="0.3">
      <c r="C1346"/>
      <c r="D1346"/>
      <c r="E1346"/>
      <c r="F1346"/>
      <c r="G1346"/>
    </row>
    <row r="1347" spans="3:7" x14ac:dyDescent="0.3">
      <c r="C1347"/>
      <c r="D1347"/>
      <c r="E1347"/>
      <c r="F1347"/>
      <c r="G1347"/>
    </row>
    <row r="1348" spans="3:7" x14ac:dyDescent="0.3">
      <c r="C1348"/>
      <c r="D1348"/>
      <c r="E1348"/>
      <c r="F1348"/>
      <c r="G1348"/>
    </row>
    <row r="1349" spans="3:7" x14ac:dyDescent="0.3">
      <c r="C1349"/>
      <c r="D1349"/>
      <c r="E1349"/>
      <c r="F1349"/>
      <c r="G1349"/>
    </row>
    <row r="1350" spans="3:7" x14ac:dyDescent="0.3">
      <c r="C1350"/>
      <c r="D1350"/>
      <c r="E1350"/>
      <c r="F1350"/>
      <c r="G1350"/>
    </row>
    <row r="1351" spans="3:7" x14ac:dyDescent="0.3">
      <c r="C1351"/>
      <c r="D1351"/>
      <c r="E1351"/>
      <c r="F1351"/>
      <c r="G1351"/>
    </row>
    <row r="1352" spans="3:7" x14ac:dyDescent="0.3">
      <c r="C1352"/>
      <c r="D1352"/>
      <c r="E1352"/>
      <c r="F1352"/>
      <c r="G1352"/>
    </row>
    <row r="1353" spans="3:7" x14ac:dyDescent="0.3">
      <c r="C1353"/>
      <c r="D1353"/>
      <c r="E1353"/>
      <c r="F1353"/>
      <c r="G1353"/>
    </row>
    <row r="1354" spans="3:7" x14ac:dyDescent="0.3">
      <c r="C1354"/>
      <c r="D1354"/>
      <c r="E1354"/>
      <c r="F1354"/>
      <c r="G1354"/>
    </row>
    <row r="1355" spans="3:7" x14ac:dyDescent="0.3">
      <c r="C1355"/>
      <c r="D1355"/>
      <c r="E1355"/>
      <c r="F1355"/>
      <c r="G1355"/>
    </row>
    <row r="1356" spans="3:7" x14ac:dyDescent="0.3">
      <c r="C1356"/>
      <c r="D1356"/>
      <c r="E1356"/>
      <c r="F1356"/>
      <c r="G1356"/>
    </row>
    <row r="1357" spans="3:7" x14ac:dyDescent="0.3">
      <c r="C1357"/>
      <c r="D1357"/>
      <c r="E1357"/>
      <c r="F1357"/>
      <c r="G1357"/>
    </row>
    <row r="1358" spans="3:7" x14ac:dyDescent="0.3">
      <c r="C1358"/>
      <c r="D1358"/>
      <c r="E1358"/>
      <c r="F1358"/>
      <c r="G1358"/>
    </row>
    <row r="1359" spans="3:7" x14ac:dyDescent="0.3">
      <c r="C1359"/>
      <c r="D1359"/>
      <c r="E1359"/>
      <c r="F1359"/>
      <c r="G1359"/>
    </row>
    <row r="1360" spans="3:7" x14ac:dyDescent="0.3">
      <c r="C1360"/>
      <c r="D1360"/>
      <c r="E1360"/>
      <c r="F1360"/>
      <c r="G1360"/>
    </row>
    <row r="1361" spans="3:7" x14ac:dyDescent="0.3">
      <c r="C1361"/>
      <c r="D1361"/>
      <c r="E1361"/>
      <c r="F1361"/>
      <c r="G1361"/>
    </row>
    <row r="1362" spans="3:7" x14ac:dyDescent="0.3">
      <c r="C1362"/>
      <c r="D1362"/>
      <c r="E1362"/>
      <c r="F1362"/>
      <c r="G1362"/>
    </row>
    <row r="1363" spans="3:7" x14ac:dyDescent="0.3">
      <c r="C1363"/>
      <c r="D1363"/>
      <c r="E1363"/>
      <c r="F1363"/>
      <c r="G1363"/>
    </row>
    <row r="1364" spans="3:7" x14ac:dyDescent="0.3">
      <c r="C1364"/>
      <c r="D1364"/>
      <c r="E1364"/>
      <c r="F1364"/>
      <c r="G1364"/>
    </row>
    <row r="1365" spans="3:7" x14ac:dyDescent="0.3">
      <c r="C1365"/>
      <c r="D1365"/>
      <c r="E1365"/>
      <c r="F1365"/>
      <c r="G1365"/>
    </row>
    <row r="1366" spans="3:7" x14ac:dyDescent="0.3">
      <c r="C1366"/>
      <c r="D1366"/>
      <c r="E1366"/>
      <c r="F1366"/>
      <c r="G1366"/>
    </row>
    <row r="1367" spans="3:7" x14ac:dyDescent="0.3">
      <c r="C1367"/>
      <c r="D1367"/>
      <c r="E1367"/>
      <c r="F1367"/>
      <c r="G1367"/>
    </row>
    <row r="1368" spans="3:7" x14ac:dyDescent="0.3">
      <c r="C1368"/>
      <c r="D1368"/>
      <c r="E1368"/>
      <c r="F1368"/>
      <c r="G1368"/>
    </row>
    <row r="1369" spans="3:7" x14ac:dyDescent="0.3">
      <c r="C1369"/>
      <c r="D1369"/>
      <c r="E1369"/>
      <c r="F1369"/>
      <c r="G1369"/>
    </row>
    <row r="1370" spans="3:7" x14ac:dyDescent="0.3">
      <c r="C1370"/>
      <c r="D1370"/>
      <c r="E1370"/>
      <c r="F1370"/>
      <c r="G1370"/>
    </row>
    <row r="1371" spans="3:7" x14ac:dyDescent="0.3">
      <c r="C1371"/>
      <c r="D1371"/>
      <c r="E1371"/>
      <c r="F1371"/>
      <c r="G1371"/>
    </row>
    <row r="1372" spans="3:7" x14ac:dyDescent="0.3">
      <c r="C1372"/>
      <c r="D1372"/>
      <c r="E1372"/>
      <c r="F1372"/>
      <c r="G1372"/>
    </row>
    <row r="1373" spans="3:7" x14ac:dyDescent="0.3">
      <c r="C1373"/>
      <c r="D1373"/>
      <c r="E1373"/>
      <c r="F1373"/>
      <c r="G1373"/>
    </row>
    <row r="1374" spans="3:7" x14ac:dyDescent="0.3">
      <c r="C1374"/>
      <c r="D1374"/>
      <c r="E1374"/>
      <c r="F1374"/>
      <c r="G1374"/>
    </row>
    <row r="1375" spans="3:7" x14ac:dyDescent="0.3">
      <c r="C1375"/>
      <c r="D1375"/>
      <c r="E1375"/>
      <c r="F1375"/>
      <c r="G1375"/>
    </row>
    <row r="1376" spans="3:7" x14ac:dyDescent="0.3">
      <c r="C1376"/>
      <c r="D1376"/>
      <c r="E1376"/>
      <c r="F1376"/>
      <c r="G1376"/>
    </row>
    <row r="1377" spans="3:7" x14ac:dyDescent="0.3">
      <c r="C1377"/>
      <c r="D1377"/>
      <c r="E1377"/>
      <c r="F1377"/>
      <c r="G1377"/>
    </row>
    <row r="1378" spans="3:7" x14ac:dyDescent="0.3">
      <c r="C1378"/>
      <c r="D1378"/>
      <c r="E1378"/>
      <c r="F1378"/>
      <c r="G1378"/>
    </row>
    <row r="1379" spans="3:7" x14ac:dyDescent="0.3">
      <c r="C1379"/>
      <c r="D1379"/>
      <c r="E1379"/>
      <c r="F1379"/>
      <c r="G1379"/>
    </row>
    <row r="1380" spans="3:7" x14ac:dyDescent="0.3">
      <c r="C1380"/>
      <c r="D1380"/>
      <c r="E1380"/>
      <c r="F1380"/>
      <c r="G1380"/>
    </row>
    <row r="1381" spans="3:7" x14ac:dyDescent="0.3">
      <c r="C1381"/>
      <c r="D1381"/>
      <c r="E1381"/>
      <c r="F1381"/>
      <c r="G1381"/>
    </row>
    <row r="1382" spans="3:7" x14ac:dyDescent="0.3">
      <c r="C1382"/>
      <c r="D1382"/>
      <c r="E1382"/>
      <c r="F1382"/>
      <c r="G1382"/>
    </row>
    <row r="1383" spans="3:7" x14ac:dyDescent="0.3">
      <c r="C1383"/>
      <c r="D1383"/>
      <c r="E1383"/>
      <c r="F1383"/>
      <c r="G1383"/>
    </row>
    <row r="1384" spans="3:7" x14ac:dyDescent="0.3">
      <c r="C1384"/>
      <c r="D1384"/>
      <c r="E1384"/>
      <c r="F1384"/>
      <c r="G1384"/>
    </row>
    <row r="1385" spans="3:7" x14ac:dyDescent="0.3">
      <c r="C1385"/>
      <c r="D1385"/>
      <c r="E1385"/>
      <c r="F1385"/>
      <c r="G1385"/>
    </row>
    <row r="1386" spans="3:7" x14ac:dyDescent="0.3">
      <c r="C1386"/>
      <c r="D1386"/>
      <c r="E1386"/>
      <c r="F1386"/>
      <c r="G1386"/>
    </row>
    <row r="1387" spans="3:7" x14ac:dyDescent="0.3">
      <c r="C1387"/>
      <c r="D1387"/>
      <c r="E1387"/>
      <c r="F1387"/>
      <c r="G1387"/>
    </row>
    <row r="1388" spans="3:7" x14ac:dyDescent="0.3">
      <c r="C1388"/>
      <c r="D1388"/>
      <c r="E1388"/>
      <c r="F1388"/>
      <c r="G1388"/>
    </row>
    <row r="1389" spans="3:7" x14ac:dyDescent="0.3">
      <c r="C1389"/>
      <c r="D1389"/>
      <c r="E1389"/>
      <c r="F1389"/>
      <c r="G1389"/>
    </row>
    <row r="1390" spans="3:7" x14ac:dyDescent="0.3">
      <c r="C1390"/>
      <c r="D1390"/>
      <c r="E1390"/>
      <c r="F1390"/>
      <c r="G1390"/>
    </row>
    <row r="1391" spans="3:7" x14ac:dyDescent="0.3">
      <c r="C1391"/>
      <c r="D1391"/>
      <c r="E1391"/>
      <c r="F1391"/>
      <c r="G1391"/>
    </row>
    <row r="1392" spans="3:7" x14ac:dyDescent="0.3">
      <c r="C1392"/>
      <c r="D1392"/>
      <c r="E1392"/>
      <c r="F1392"/>
      <c r="G1392"/>
    </row>
    <row r="1393" spans="3:7" x14ac:dyDescent="0.3">
      <c r="C1393"/>
      <c r="D1393"/>
      <c r="E1393"/>
      <c r="F1393"/>
      <c r="G1393"/>
    </row>
    <row r="1394" spans="3:7" x14ac:dyDescent="0.3">
      <c r="C1394"/>
      <c r="D1394"/>
      <c r="E1394"/>
      <c r="F1394"/>
      <c r="G1394"/>
    </row>
    <row r="1395" spans="3:7" x14ac:dyDescent="0.3">
      <c r="C1395"/>
      <c r="D1395"/>
      <c r="E1395"/>
      <c r="F1395"/>
      <c r="G1395"/>
    </row>
    <row r="1396" spans="3:7" x14ac:dyDescent="0.3">
      <c r="C1396"/>
      <c r="D1396"/>
      <c r="E1396"/>
      <c r="F1396"/>
      <c r="G1396"/>
    </row>
    <row r="1397" spans="3:7" x14ac:dyDescent="0.3">
      <c r="C1397"/>
      <c r="D1397"/>
      <c r="E1397"/>
      <c r="F1397"/>
      <c r="G1397"/>
    </row>
    <row r="1398" spans="3:7" x14ac:dyDescent="0.3">
      <c r="C1398"/>
      <c r="D1398"/>
      <c r="E1398"/>
      <c r="F1398"/>
      <c r="G1398"/>
    </row>
    <row r="1399" spans="3:7" x14ac:dyDescent="0.3">
      <c r="C1399"/>
      <c r="D1399"/>
      <c r="E1399"/>
      <c r="F1399"/>
      <c r="G1399"/>
    </row>
    <row r="1400" spans="3:7" x14ac:dyDescent="0.3">
      <c r="C1400"/>
      <c r="D1400"/>
      <c r="E1400"/>
      <c r="F1400"/>
      <c r="G1400"/>
    </row>
    <row r="1401" spans="3:7" x14ac:dyDescent="0.3">
      <c r="C1401"/>
      <c r="D1401"/>
      <c r="E1401"/>
      <c r="F1401"/>
      <c r="G1401"/>
    </row>
    <row r="1402" spans="3:7" x14ac:dyDescent="0.3">
      <c r="C1402"/>
      <c r="D1402"/>
      <c r="E1402"/>
      <c r="F1402"/>
      <c r="G1402"/>
    </row>
    <row r="1403" spans="3:7" x14ac:dyDescent="0.3">
      <c r="C1403"/>
      <c r="D1403"/>
      <c r="E1403"/>
      <c r="F1403"/>
      <c r="G1403"/>
    </row>
    <row r="1404" spans="3:7" x14ac:dyDescent="0.3">
      <c r="C1404"/>
      <c r="D1404"/>
      <c r="E1404"/>
      <c r="F1404"/>
      <c r="G1404"/>
    </row>
    <row r="1405" spans="3:7" x14ac:dyDescent="0.3">
      <c r="C1405"/>
      <c r="D1405"/>
      <c r="E1405"/>
      <c r="F1405"/>
      <c r="G1405"/>
    </row>
    <row r="1406" spans="3:7" x14ac:dyDescent="0.3">
      <c r="C1406"/>
      <c r="D1406"/>
      <c r="E1406"/>
      <c r="F1406"/>
      <c r="G1406"/>
    </row>
    <row r="1407" spans="3:7" x14ac:dyDescent="0.3">
      <c r="C1407"/>
      <c r="D1407"/>
      <c r="E1407"/>
      <c r="F1407"/>
      <c r="G1407"/>
    </row>
    <row r="1408" spans="3:7" x14ac:dyDescent="0.3">
      <c r="C1408"/>
      <c r="D1408"/>
      <c r="E1408"/>
      <c r="F1408"/>
      <c r="G1408"/>
    </row>
    <row r="1409" spans="3:7" x14ac:dyDescent="0.3">
      <c r="C1409"/>
      <c r="D1409"/>
      <c r="E1409"/>
      <c r="F1409"/>
      <c r="G1409"/>
    </row>
    <row r="1410" spans="3:7" x14ac:dyDescent="0.3">
      <c r="C1410"/>
      <c r="D1410"/>
      <c r="E1410"/>
      <c r="F1410"/>
      <c r="G1410"/>
    </row>
    <row r="1411" spans="3:7" x14ac:dyDescent="0.3">
      <c r="C1411"/>
      <c r="D1411"/>
      <c r="E1411"/>
      <c r="F1411"/>
      <c r="G1411"/>
    </row>
    <row r="1412" spans="3:7" x14ac:dyDescent="0.3">
      <c r="C1412"/>
      <c r="D1412"/>
      <c r="E1412"/>
      <c r="F1412"/>
      <c r="G1412"/>
    </row>
    <row r="1413" spans="3:7" x14ac:dyDescent="0.3">
      <c r="C1413"/>
      <c r="D1413"/>
      <c r="E1413"/>
      <c r="F1413"/>
      <c r="G1413"/>
    </row>
    <row r="1414" spans="3:7" x14ac:dyDescent="0.3">
      <c r="C1414"/>
      <c r="D1414"/>
      <c r="E1414"/>
      <c r="F1414"/>
      <c r="G1414"/>
    </row>
    <row r="1415" spans="3:7" x14ac:dyDescent="0.3">
      <c r="C1415"/>
      <c r="D1415"/>
      <c r="E1415"/>
      <c r="F1415"/>
      <c r="G1415"/>
    </row>
    <row r="1416" spans="3:7" x14ac:dyDescent="0.3">
      <c r="C1416"/>
      <c r="D1416"/>
      <c r="E1416"/>
      <c r="F1416"/>
      <c r="G1416"/>
    </row>
    <row r="1417" spans="3:7" x14ac:dyDescent="0.3">
      <c r="C1417"/>
      <c r="D1417"/>
      <c r="E1417"/>
      <c r="F1417"/>
      <c r="G1417"/>
    </row>
    <row r="1418" spans="3:7" x14ac:dyDescent="0.3">
      <c r="C1418"/>
      <c r="D1418"/>
      <c r="E1418"/>
      <c r="F1418"/>
      <c r="G1418"/>
    </row>
    <row r="1419" spans="3:7" x14ac:dyDescent="0.3">
      <c r="C1419"/>
      <c r="D1419"/>
      <c r="E1419"/>
      <c r="F1419"/>
      <c r="G1419"/>
    </row>
    <row r="1420" spans="3:7" x14ac:dyDescent="0.3">
      <c r="C1420"/>
      <c r="D1420"/>
      <c r="E1420"/>
      <c r="F1420"/>
      <c r="G1420"/>
    </row>
    <row r="1421" spans="3:7" x14ac:dyDescent="0.3">
      <c r="C1421"/>
      <c r="D1421"/>
      <c r="E1421"/>
      <c r="F1421"/>
      <c r="G1421"/>
    </row>
    <row r="1422" spans="3:7" x14ac:dyDescent="0.3">
      <c r="C1422"/>
      <c r="D1422"/>
      <c r="E1422"/>
      <c r="F1422"/>
      <c r="G1422"/>
    </row>
    <row r="1423" spans="3:7" x14ac:dyDescent="0.3">
      <c r="C1423"/>
      <c r="D1423"/>
      <c r="E1423"/>
      <c r="F1423"/>
      <c r="G1423"/>
    </row>
    <row r="1424" spans="3:7" x14ac:dyDescent="0.3">
      <c r="C1424"/>
      <c r="D1424"/>
      <c r="E1424"/>
      <c r="F1424"/>
      <c r="G1424"/>
    </row>
    <row r="1425" spans="3:7" x14ac:dyDescent="0.3">
      <c r="C1425"/>
      <c r="D1425"/>
      <c r="E1425"/>
      <c r="F1425"/>
      <c r="G1425"/>
    </row>
    <row r="1426" spans="3:7" x14ac:dyDescent="0.3">
      <c r="C1426"/>
      <c r="D1426"/>
      <c r="E1426"/>
      <c r="F1426"/>
      <c r="G1426"/>
    </row>
    <row r="1427" spans="3:7" x14ac:dyDescent="0.3">
      <c r="C1427"/>
      <c r="D1427"/>
      <c r="E1427"/>
      <c r="F1427"/>
      <c r="G1427"/>
    </row>
    <row r="1428" spans="3:7" x14ac:dyDescent="0.3">
      <c r="C1428"/>
      <c r="D1428"/>
      <c r="E1428"/>
      <c r="F1428"/>
      <c r="G1428"/>
    </row>
    <row r="1429" spans="3:7" x14ac:dyDescent="0.3">
      <c r="C1429"/>
      <c r="D1429"/>
      <c r="E1429"/>
      <c r="F1429"/>
      <c r="G1429"/>
    </row>
    <row r="1430" spans="3:7" x14ac:dyDescent="0.3">
      <c r="C1430"/>
      <c r="D1430"/>
      <c r="E1430"/>
      <c r="F1430"/>
      <c r="G1430"/>
    </row>
    <row r="1431" spans="3:7" x14ac:dyDescent="0.3">
      <c r="C1431"/>
      <c r="D1431"/>
      <c r="E1431"/>
      <c r="F1431"/>
      <c r="G1431"/>
    </row>
    <row r="1432" spans="3:7" x14ac:dyDescent="0.3">
      <c r="C1432"/>
      <c r="D1432"/>
      <c r="E1432"/>
      <c r="F1432"/>
      <c r="G1432"/>
    </row>
    <row r="1433" spans="3:7" x14ac:dyDescent="0.3">
      <c r="C1433"/>
      <c r="D1433"/>
      <c r="E1433"/>
      <c r="F1433"/>
      <c r="G1433"/>
    </row>
    <row r="1434" spans="3:7" x14ac:dyDescent="0.3">
      <c r="C1434"/>
      <c r="D1434"/>
      <c r="E1434"/>
      <c r="F1434"/>
      <c r="G1434"/>
    </row>
    <row r="1435" spans="3:7" x14ac:dyDescent="0.3">
      <c r="C1435"/>
      <c r="D1435"/>
      <c r="E1435"/>
      <c r="F1435"/>
      <c r="G1435"/>
    </row>
    <row r="1436" spans="3:7" x14ac:dyDescent="0.3">
      <c r="C1436"/>
      <c r="D1436"/>
      <c r="E1436"/>
      <c r="F1436"/>
      <c r="G1436"/>
    </row>
    <row r="1437" spans="3:7" x14ac:dyDescent="0.3">
      <c r="C1437"/>
      <c r="D1437"/>
      <c r="E1437"/>
      <c r="F1437"/>
      <c r="G1437"/>
    </row>
    <row r="1438" spans="3:7" x14ac:dyDescent="0.3">
      <c r="C1438"/>
      <c r="D1438"/>
      <c r="E1438"/>
      <c r="F1438"/>
      <c r="G1438"/>
    </row>
    <row r="1439" spans="3:7" x14ac:dyDescent="0.3">
      <c r="C1439"/>
      <c r="D1439"/>
      <c r="E1439"/>
      <c r="F1439"/>
      <c r="G1439"/>
    </row>
    <row r="1440" spans="3:7" x14ac:dyDescent="0.3">
      <c r="C1440"/>
      <c r="D1440"/>
      <c r="E1440"/>
      <c r="F1440"/>
      <c r="G1440"/>
    </row>
    <row r="1441" spans="3:7" x14ac:dyDescent="0.3">
      <c r="C1441"/>
      <c r="D1441"/>
      <c r="E1441"/>
      <c r="F1441"/>
      <c r="G1441"/>
    </row>
    <row r="1442" spans="3:7" x14ac:dyDescent="0.3">
      <c r="C1442"/>
      <c r="D1442"/>
      <c r="E1442"/>
      <c r="F1442"/>
      <c r="G1442"/>
    </row>
    <row r="1443" spans="3:7" x14ac:dyDescent="0.3">
      <c r="C1443"/>
      <c r="D1443"/>
      <c r="E1443"/>
      <c r="F1443"/>
      <c r="G1443"/>
    </row>
    <row r="1444" spans="3:7" x14ac:dyDescent="0.3">
      <c r="C1444"/>
      <c r="D1444"/>
      <c r="E1444"/>
      <c r="F1444"/>
      <c r="G1444"/>
    </row>
    <row r="1445" spans="3:7" x14ac:dyDescent="0.3">
      <c r="C1445"/>
      <c r="D1445"/>
      <c r="E1445"/>
      <c r="F1445"/>
      <c r="G1445"/>
    </row>
    <row r="1446" spans="3:7" x14ac:dyDescent="0.3">
      <c r="C1446"/>
      <c r="D1446"/>
      <c r="E1446"/>
      <c r="F1446"/>
      <c r="G1446"/>
    </row>
    <row r="1447" spans="3:7" x14ac:dyDescent="0.3">
      <c r="C1447"/>
      <c r="D1447"/>
      <c r="E1447"/>
      <c r="F1447"/>
      <c r="G1447"/>
    </row>
    <row r="1448" spans="3:7" x14ac:dyDescent="0.3">
      <c r="C1448"/>
      <c r="D1448"/>
      <c r="E1448"/>
      <c r="F1448"/>
      <c r="G1448"/>
    </row>
    <row r="1449" spans="3:7" x14ac:dyDescent="0.3">
      <c r="C1449"/>
      <c r="D1449"/>
      <c r="E1449"/>
      <c r="F1449"/>
      <c r="G1449"/>
    </row>
    <row r="1450" spans="3:7" x14ac:dyDescent="0.3">
      <c r="C1450"/>
      <c r="D1450"/>
      <c r="E1450"/>
      <c r="F1450"/>
      <c r="G1450"/>
    </row>
    <row r="1451" spans="3:7" x14ac:dyDescent="0.3">
      <c r="C1451"/>
      <c r="D1451"/>
      <c r="E1451"/>
      <c r="F1451"/>
      <c r="G1451"/>
    </row>
    <row r="1452" spans="3:7" x14ac:dyDescent="0.3">
      <c r="C1452"/>
      <c r="D1452"/>
      <c r="E1452"/>
      <c r="F1452"/>
      <c r="G1452"/>
    </row>
    <row r="1453" spans="3:7" x14ac:dyDescent="0.3">
      <c r="C1453"/>
      <c r="D1453"/>
      <c r="E1453"/>
      <c r="F1453"/>
      <c r="G1453"/>
    </row>
    <row r="1454" spans="3:7" x14ac:dyDescent="0.3">
      <c r="C1454"/>
      <c r="D1454"/>
      <c r="E1454"/>
      <c r="F1454"/>
      <c r="G1454"/>
    </row>
    <row r="1455" spans="3:7" x14ac:dyDescent="0.3">
      <c r="C1455"/>
      <c r="D1455"/>
      <c r="E1455"/>
      <c r="F1455"/>
      <c r="G1455"/>
    </row>
    <row r="1456" spans="3:7" x14ac:dyDescent="0.3">
      <c r="C1456"/>
      <c r="D1456"/>
      <c r="E1456"/>
      <c r="F1456"/>
      <c r="G1456"/>
    </row>
    <row r="1457" spans="3:7" x14ac:dyDescent="0.3">
      <c r="C1457"/>
      <c r="D1457"/>
      <c r="E1457"/>
      <c r="F1457"/>
      <c r="G1457"/>
    </row>
    <row r="1458" spans="3:7" x14ac:dyDescent="0.3">
      <c r="C1458"/>
      <c r="D1458"/>
      <c r="E1458"/>
      <c r="F1458"/>
      <c r="G1458"/>
    </row>
    <row r="1459" spans="3:7" x14ac:dyDescent="0.3">
      <c r="C1459"/>
      <c r="D1459"/>
      <c r="E1459"/>
      <c r="F1459"/>
      <c r="G1459"/>
    </row>
    <row r="1460" spans="3:7" x14ac:dyDescent="0.3">
      <c r="C1460"/>
      <c r="D1460"/>
      <c r="E1460"/>
      <c r="F1460"/>
      <c r="G1460"/>
    </row>
    <row r="1461" spans="3:7" x14ac:dyDescent="0.3">
      <c r="C1461"/>
      <c r="D1461"/>
      <c r="E1461"/>
      <c r="F1461"/>
      <c r="G1461"/>
    </row>
    <row r="1462" spans="3:7" x14ac:dyDescent="0.3">
      <c r="C1462"/>
      <c r="D1462"/>
      <c r="E1462"/>
      <c r="F1462"/>
      <c r="G1462"/>
    </row>
    <row r="1463" spans="3:7" x14ac:dyDescent="0.3">
      <c r="C1463"/>
      <c r="D1463"/>
      <c r="E1463"/>
      <c r="F1463"/>
      <c r="G1463"/>
    </row>
    <row r="1464" spans="3:7" x14ac:dyDescent="0.3">
      <c r="C1464"/>
      <c r="D1464"/>
      <c r="E1464"/>
      <c r="F1464"/>
      <c r="G1464"/>
    </row>
    <row r="1465" spans="3:7" x14ac:dyDescent="0.3">
      <c r="C1465"/>
      <c r="D1465"/>
      <c r="E1465"/>
      <c r="F1465"/>
      <c r="G1465"/>
    </row>
    <row r="1466" spans="3:7" x14ac:dyDescent="0.3">
      <c r="C1466"/>
      <c r="D1466"/>
      <c r="E1466"/>
      <c r="F1466"/>
      <c r="G1466"/>
    </row>
    <row r="1467" spans="3:7" x14ac:dyDescent="0.3">
      <c r="C1467"/>
      <c r="D1467"/>
      <c r="E1467"/>
      <c r="F1467"/>
      <c r="G1467"/>
    </row>
    <row r="1468" spans="3:7" x14ac:dyDescent="0.3">
      <c r="C1468"/>
      <c r="D1468"/>
      <c r="E1468"/>
      <c r="F1468"/>
      <c r="G1468"/>
    </row>
    <row r="1469" spans="3:7" x14ac:dyDescent="0.3">
      <c r="C1469"/>
      <c r="D1469"/>
      <c r="E1469"/>
      <c r="F1469"/>
      <c r="G1469"/>
    </row>
    <row r="1470" spans="3:7" x14ac:dyDescent="0.3">
      <c r="C1470"/>
      <c r="D1470"/>
      <c r="E1470"/>
      <c r="F1470"/>
      <c r="G1470"/>
    </row>
    <row r="1471" spans="3:7" x14ac:dyDescent="0.3">
      <c r="C1471"/>
      <c r="D1471"/>
      <c r="E1471"/>
      <c r="F1471"/>
      <c r="G1471"/>
    </row>
    <row r="1472" spans="3:7" x14ac:dyDescent="0.3">
      <c r="C1472"/>
      <c r="D1472"/>
      <c r="E1472"/>
      <c r="F1472"/>
      <c r="G1472"/>
    </row>
    <row r="1473" spans="3:7" x14ac:dyDescent="0.3">
      <c r="C1473"/>
      <c r="D1473"/>
      <c r="E1473"/>
      <c r="F1473"/>
      <c r="G1473"/>
    </row>
    <row r="1474" spans="3:7" x14ac:dyDescent="0.3">
      <c r="C1474"/>
      <c r="D1474"/>
      <c r="E1474"/>
      <c r="F1474"/>
      <c r="G1474"/>
    </row>
    <row r="1475" spans="3:7" x14ac:dyDescent="0.3">
      <c r="C1475"/>
      <c r="D1475"/>
      <c r="E1475"/>
      <c r="F1475"/>
      <c r="G1475"/>
    </row>
    <row r="1476" spans="3:7" x14ac:dyDescent="0.3">
      <c r="C1476"/>
      <c r="D1476"/>
      <c r="E1476"/>
      <c r="F1476"/>
      <c r="G1476"/>
    </row>
    <row r="1477" spans="3:7" x14ac:dyDescent="0.3">
      <c r="C1477"/>
      <c r="D1477"/>
      <c r="E1477"/>
      <c r="F1477"/>
      <c r="G1477"/>
    </row>
    <row r="1478" spans="3:7" x14ac:dyDescent="0.3">
      <c r="C1478"/>
      <c r="D1478"/>
      <c r="E1478"/>
      <c r="F1478"/>
      <c r="G1478"/>
    </row>
    <row r="1479" spans="3:7" x14ac:dyDescent="0.3">
      <c r="C1479"/>
      <c r="D1479"/>
      <c r="E1479"/>
      <c r="F1479"/>
      <c r="G1479"/>
    </row>
    <row r="1480" spans="3:7" x14ac:dyDescent="0.3">
      <c r="C1480"/>
      <c r="D1480"/>
      <c r="E1480"/>
      <c r="F1480"/>
      <c r="G1480"/>
    </row>
    <row r="1481" spans="3:7" x14ac:dyDescent="0.3">
      <c r="C1481"/>
      <c r="D1481"/>
      <c r="E1481"/>
      <c r="F1481"/>
      <c r="G1481"/>
    </row>
    <row r="1482" spans="3:7" x14ac:dyDescent="0.3">
      <c r="C1482"/>
      <c r="D1482"/>
      <c r="E1482"/>
      <c r="F1482"/>
      <c r="G1482"/>
    </row>
    <row r="1483" spans="3:7" x14ac:dyDescent="0.3">
      <c r="C1483"/>
      <c r="D1483"/>
      <c r="E1483"/>
      <c r="F1483"/>
      <c r="G1483"/>
    </row>
    <row r="1484" spans="3:7" x14ac:dyDescent="0.3">
      <c r="C1484"/>
      <c r="D1484"/>
      <c r="E1484"/>
      <c r="F1484"/>
      <c r="G1484"/>
    </row>
    <row r="1485" spans="3:7" x14ac:dyDescent="0.3">
      <c r="C1485"/>
      <c r="D1485"/>
      <c r="E1485"/>
      <c r="F1485"/>
      <c r="G1485"/>
    </row>
    <row r="1486" spans="3:7" x14ac:dyDescent="0.3">
      <c r="C1486"/>
      <c r="D1486"/>
      <c r="E1486"/>
      <c r="F1486"/>
      <c r="G1486"/>
    </row>
    <row r="1487" spans="3:7" x14ac:dyDescent="0.3">
      <c r="C1487"/>
      <c r="D1487"/>
      <c r="E1487"/>
      <c r="F1487"/>
      <c r="G1487"/>
    </row>
    <row r="1488" spans="3:7" x14ac:dyDescent="0.3">
      <c r="C1488"/>
      <c r="D1488"/>
      <c r="E1488"/>
      <c r="F1488"/>
      <c r="G1488"/>
    </row>
    <row r="1489" spans="3:7" x14ac:dyDescent="0.3">
      <c r="C1489"/>
      <c r="D1489"/>
      <c r="E1489"/>
      <c r="F1489"/>
      <c r="G1489"/>
    </row>
    <row r="1490" spans="3:7" x14ac:dyDescent="0.3">
      <c r="C1490"/>
      <c r="D1490"/>
      <c r="E1490"/>
      <c r="F1490"/>
      <c r="G1490"/>
    </row>
    <row r="1491" spans="3:7" x14ac:dyDescent="0.3">
      <c r="C1491"/>
      <c r="D1491"/>
      <c r="E1491"/>
      <c r="F1491"/>
      <c r="G1491"/>
    </row>
    <row r="1492" spans="3:7" x14ac:dyDescent="0.3">
      <c r="C1492"/>
      <c r="D1492"/>
      <c r="E1492"/>
      <c r="F1492"/>
      <c r="G1492"/>
    </row>
    <row r="1493" spans="3:7" x14ac:dyDescent="0.3">
      <c r="C1493"/>
      <c r="D1493"/>
      <c r="E1493"/>
      <c r="F1493"/>
      <c r="G1493"/>
    </row>
    <row r="1494" spans="3:7" x14ac:dyDescent="0.3">
      <c r="C1494"/>
      <c r="D1494"/>
      <c r="E1494"/>
      <c r="F1494"/>
      <c r="G1494"/>
    </row>
    <row r="1495" spans="3:7" x14ac:dyDescent="0.3">
      <c r="C1495"/>
      <c r="D1495"/>
      <c r="E1495"/>
      <c r="F1495"/>
      <c r="G1495"/>
    </row>
    <row r="1496" spans="3:7" x14ac:dyDescent="0.3">
      <c r="C1496"/>
      <c r="D1496"/>
      <c r="E1496"/>
      <c r="F1496"/>
      <c r="G1496"/>
    </row>
    <row r="1497" spans="3:7" x14ac:dyDescent="0.3">
      <c r="C1497"/>
      <c r="D1497"/>
      <c r="E1497"/>
      <c r="F1497"/>
      <c r="G1497"/>
    </row>
    <row r="1498" spans="3:7" x14ac:dyDescent="0.3">
      <c r="C1498"/>
      <c r="D1498"/>
      <c r="E1498"/>
      <c r="F1498"/>
      <c r="G1498"/>
    </row>
    <row r="1499" spans="3:7" x14ac:dyDescent="0.3">
      <c r="C1499"/>
      <c r="D1499"/>
      <c r="E1499"/>
      <c r="F1499"/>
      <c r="G1499"/>
    </row>
    <row r="1500" spans="3:7" x14ac:dyDescent="0.3">
      <c r="C1500"/>
      <c r="D1500"/>
      <c r="E1500"/>
      <c r="F1500"/>
      <c r="G1500"/>
    </row>
    <row r="1501" spans="3:7" x14ac:dyDescent="0.3">
      <c r="C1501"/>
      <c r="D1501"/>
      <c r="E1501"/>
      <c r="F1501"/>
      <c r="G1501"/>
    </row>
    <row r="1502" spans="3:7" x14ac:dyDescent="0.3">
      <c r="C1502"/>
      <c r="D1502"/>
      <c r="E1502"/>
      <c r="F1502"/>
      <c r="G1502"/>
    </row>
    <row r="1503" spans="3:7" x14ac:dyDescent="0.3">
      <c r="C1503"/>
      <c r="D1503"/>
      <c r="E1503"/>
      <c r="F1503"/>
      <c r="G1503"/>
    </row>
    <row r="1504" spans="3:7" x14ac:dyDescent="0.3">
      <c r="C1504"/>
      <c r="D1504"/>
      <c r="E1504"/>
      <c r="F1504"/>
      <c r="G1504"/>
    </row>
    <row r="1505" spans="3:7" x14ac:dyDescent="0.3">
      <c r="C1505"/>
      <c r="D1505"/>
      <c r="E1505"/>
      <c r="F1505"/>
      <c r="G1505"/>
    </row>
    <row r="1506" spans="3:7" x14ac:dyDescent="0.3">
      <c r="C1506"/>
      <c r="D1506"/>
      <c r="E1506"/>
      <c r="F1506"/>
      <c r="G1506"/>
    </row>
    <row r="1507" spans="3:7" x14ac:dyDescent="0.3">
      <c r="C1507"/>
      <c r="D1507"/>
      <c r="E1507"/>
      <c r="F1507"/>
      <c r="G1507"/>
    </row>
    <row r="1508" spans="3:7" x14ac:dyDescent="0.3">
      <c r="C1508"/>
      <c r="D1508"/>
      <c r="E1508"/>
      <c r="F1508"/>
      <c r="G1508"/>
    </row>
    <row r="1509" spans="3:7" x14ac:dyDescent="0.3">
      <c r="C1509"/>
      <c r="D1509"/>
      <c r="E1509"/>
      <c r="F1509"/>
      <c r="G1509"/>
    </row>
    <row r="1510" spans="3:7" x14ac:dyDescent="0.3">
      <c r="C1510"/>
      <c r="D1510"/>
      <c r="E1510"/>
      <c r="F1510"/>
      <c r="G1510"/>
    </row>
    <row r="1511" spans="3:7" x14ac:dyDescent="0.3">
      <c r="C1511"/>
      <c r="D1511"/>
      <c r="E1511"/>
      <c r="F1511"/>
      <c r="G1511"/>
    </row>
    <row r="1512" spans="3:7" x14ac:dyDescent="0.3">
      <c r="C1512"/>
      <c r="D1512"/>
      <c r="E1512"/>
      <c r="F1512"/>
      <c r="G1512"/>
    </row>
    <row r="1513" spans="3:7" x14ac:dyDescent="0.3">
      <c r="C1513"/>
      <c r="D1513"/>
      <c r="E1513"/>
      <c r="F1513"/>
      <c r="G1513"/>
    </row>
    <row r="1514" spans="3:7" x14ac:dyDescent="0.3">
      <c r="C1514"/>
      <c r="D1514"/>
      <c r="E1514"/>
      <c r="F1514"/>
      <c r="G1514"/>
    </row>
    <row r="1515" spans="3:7" x14ac:dyDescent="0.3">
      <c r="C1515"/>
      <c r="D1515"/>
      <c r="E1515"/>
      <c r="F1515"/>
      <c r="G1515"/>
    </row>
    <row r="1516" spans="3:7" x14ac:dyDescent="0.3">
      <c r="C1516"/>
      <c r="D1516"/>
      <c r="E1516"/>
      <c r="F1516"/>
      <c r="G1516"/>
    </row>
    <row r="1517" spans="3:7" x14ac:dyDescent="0.3">
      <c r="C1517"/>
      <c r="D1517"/>
      <c r="E1517"/>
      <c r="F1517"/>
      <c r="G1517"/>
    </row>
    <row r="1518" spans="3:7" x14ac:dyDescent="0.3">
      <c r="C1518"/>
      <c r="D1518"/>
      <c r="E1518"/>
      <c r="F1518"/>
      <c r="G1518"/>
    </row>
    <row r="1519" spans="3:7" x14ac:dyDescent="0.3">
      <c r="C1519"/>
      <c r="D1519"/>
      <c r="E1519"/>
      <c r="F1519"/>
      <c r="G1519"/>
    </row>
    <row r="1520" spans="3:7" x14ac:dyDescent="0.3">
      <c r="C1520"/>
      <c r="D1520"/>
      <c r="E1520"/>
      <c r="F1520"/>
      <c r="G1520"/>
    </row>
    <row r="1521" spans="3:7" x14ac:dyDescent="0.3">
      <c r="C1521"/>
      <c r="D1521"/>
      <c r="E1521"/>
      <c r="F1521"/>
      <c r="G1521"/>
    </row>
    <row r="1522" spans="3:7" x14ac:dyDescent="0.3">
      <c r="C1522"/>
      <c r="D1522"/>
      <c r="E1522"/>
      <c r="F1522"/>
      <c r="G1522"/>
    </row>
    <row r="1523" spans="3:7" x14ac:dyDescent="0.3">
      <c r="C1523"/>
      <c r="D1523"/>
      <c r="E1523"/>
      <c r="F1523"/>
      <c r="G1523"/>
    </row>
    <row r="1524" spans="3:7" x14ac:dyDescent="0.3">
      <c r="C1524"/>
      <c r="D1524"/>
      <c r="E1524"/>
      <c r="F1524"/>
      <c r="G1524"/>
    </row>
    <row r="1525" spans="3:7" x14ac:dyDescent="0.3">
      <c r="C1525"/>
      <c r="D1525"/>
      <c r="E1525"/>
      <c r="F1525"/>
      <c r="G1525"/>
    </row>
    <row r="1526" spans="3:7" x14ac:dyDescent="0.3">
      <c r="C1526"/>
      <c r="D1526"/>
      <c r="E1526"/>
      <c r="F1526"/>
      <c r="G1526"/>
    </row>
    <row r="1527" spans="3:7" x14ac:dyDescent="0.3">
      <c r="C1527"/>
      <c r="D1527"/>
      <c r="E1527"/>
      <c r="F1527"/>
      <c r="G1527"/>
    </row>
    <row r="1528" spans="3:7" x14ac:dyDescent="0.3">
      <c r="C1528"/>
      <c r="D1528"/>
      <c r="E1528"/>
      <c r="F1528"/>
      <c r="G1528"/>
    </row>
    <row r="1529" spans="3:7" x14ac:dyDescent="0.3">
      <c r="C1529"/>
      <c r="D1529"/>
      <c r="E1529"/>
      <c r="F1529"/>
      <c r="G1529"/>
    </row>
    <row r="1530" spans="3:7" x14ac:dyDescent="0.3">
      <c r="C1530"/>
      <c r="D1530"/>
      <c r="E1530"/>
      <c r="F1530"/>
      <c r="G1530"/>
    </row>
    <row r="1531" spans="3:7" x14ac:dyDescent="0.3">
      <c r="C1531"/>
      <c r="D1531"/>
      <c r="E1531"/>
      <c r="F1531"/>
      <c r="G1531"/>
    </row>
    <row r="1532" spans="3:7" x14ac:dyDescent="0.3">
      <c r="C1532"/>
      <c r="D1532"/>
      <c r="E1532"/>
      <c r="F1532"/>
      <c r="G1532"/>
    </row>
    <row r="1533" spans="3:7" x14ac:dyDescent="0.3">
      <c r="C1533"/>
      <c r="D1533"/>
      <c r="E1533"/>
      <c r="F1533"/>
      <c r="G1533"/>
    </row>
    <row r="1534" spans="3:7" x14ac:dyDescent="0.3">
      <c r="C1534"/>
      <c r="D1534"/>
      <c r="E1534"/>
      <c r="F1534"/>
      <c r="G1534"/>
    </row>
    <row r="1535" spans="3:7" x14ac:dyDescent="0.3">
      <c r="C1535"/>
      <c r="D1535"/>
      <c r="E1535"/>
      <c r="F1535"/>
      <c r="G1535"/>
    </row>
    <row r="1536" spans="3:7" x14ac:dyDescent="0.3">
      <c r="C1536"/>
      <c r="D1536"/>
      <c r="E1536"/>
      <c r="F1536"/>
      <c r="G1536"/>
    </row>
    <row r="1537" spans="3:7" x14ac:dyDescent="0.3">
      <c r="C1537"/>
      <c r="D1537"/>
      <c r="E1537"/>
      <c r="F1537"/>
      <c r="G1537"/>
    </row>
    <row r="1538" spans="3:7" x14ac:dyDescent="0.3">
      <c r="C1538"/>
      <c r="D1538"/>
      <c r="E1538"/>
      <c r="F1538"/>
      <c r="G1538"/>
    </row>
    <row r="1539" spans="3:7" x14ac:dyDescent="0.3">
      <c r="C1539"/>
      <c r="D1539"/>
      <c r="E1539"/>
      <c r="F1539"/>
      <c r="G1539"/>
    </row>
    <row r="1540" spans="3:7" x14ac:dyDescent="0.3">
      <c r="C1540"/>
      <c r="D1540"/>
      <c r="E1540"/>
      <c r="F1540"/>
      <c r="G1540"/>
    </row>
    <row r="1541" spans="3:7" x14ac:dyDescent="0.3">
      <c r="C1541"/>
      <c r="D1541"/>
      <c r="E1541"/>
      <c r="F1541"/>
      <c r="G1541"/>
    </row>
    <row r="1542" spans="3:7" x14ac:dyDescent="0.3">
      <c r="C1542"/>
      <c r="D1542"/>
      <c r="E1542"/>
      <c r="F1542"/>
      <c r="G1542"/>
    </row>
    <row r="1543" spans="3:7" x14ac:dyDescent="0.3">
      <c r="C1543"/>
      <c r="D1543"/>
      <c r="E1543"/>
      <c r="F1543"/>
      <c r="G1543"/>
    </row>
    <row r="1544" spans="3:7" x14ac:dyDescent="0.3">
      <c r="C1544"/>
      <c r="D1544"/>
      <c r="E1544"/>
      <c r="F1544"/>
      <c r="G1544"/>
    </row>
    <row r="1545" spans="3:7" x14ac:dyDescent="0.3">
      <c r="C1545"/>
      <c r="D1545"/>
      <c r="E1545"/>
      <c r="F1545"/>
      <c r="G1545"/>
    </row>
    <row r="1546" spans="3:7" x14ac:dyDescent="0.3">
      <c r="C1546"/>
      <c r="D1546"/>
      <c r="E1546"/>
      <c r="F1546"/>
      <c r="G1546"/>
    </row>
    <row r="1547" spans="3:7" x14ac:dyDescent="0.3">
      <c r="C1547"/>
      <c r="D1547"/>
      <c r="E1547"/>
      <c r="F1547"/>
      <c r="G1547"/>
    </row>
    <row r="1548" spans="3:7" x14ac:dyDescent="0.3">
      <c r="C1548"/>
      <c r="D1548"/>
      <c r="E1548"/>
      <c r="F1548"/>
      <c r="G1548"/>
    </row>
    <row r="1549" spans="3:7" x14ac:dyDescent="0.3">
      <c r="C1549"/>
      <c r="D1549"/>
      <c r="E1549"/>
      <c r="F1549"/>
      <c r="G1549"/>
    </row>
    <row r="1550" spans="3:7" x14ac:dyDescent="0.3">
      <c r="C1550"/>
      <c r="D1550"/>
      <c r="E1550"/>
      <c r="F1550"/>
      <c r="G1550"/>
    </row>
    <row r="1551" spans="3:7" x14ac:dyDescent="0.3">
      <c r="C1551"/>
      <c r="D1551"/>
      <c r="E1551"/>
      <c r="F1551"/>
      <c r="G1551"/>
    </row>
    <row r="1552" spans="3:7" x14ac:dyDescent="0.3">
      <c r="C1552"/>
      <c r="D1552"/>
      <c r="E1552"/>
      <c r="F1552"/>
      <c r="G1552"/>
    </row>
    <row r="1553" spans="3:7" x14ac:dyDescent="0.3">
      <c r="C1553"/>
      <c r="D1553"/>
      <c r="E1553"/>
      <c r="F1553"/>
      <c r="G1553"/>
    </row>
    <row r="1554" spans="3:7" x14ac:dyDescent="0.3">
      <c r="C1554"/>
      <c r="D1554"/>
      <c r="E1554"/>
      <c r="F1554"/>
      <c r="G1554"/>
    </row>
    <row r="1555" spans="3:7" x14ac:dyDescent="0.3">
      <c r="C1555"/>
      <c r="D1555"/>
      <c r="E1555"/>
      <c r="F1555"/>
      <c r="G1555"/>
    </row>
    <row r="1556" spans="3:7" x14ac:dyDescent="0.3">
      <c r="C1556"/>
      <c r="D1556"/>
      <c r="E1556"/>
      <c r="F1556"/>
      <c r="G1556"/>
    </row>
    <row r="1557" spans="3:7" x14ac:dyDescent="0.3">
      <c r="C1557"/>
      <c r="D1557"/>
      <c r="E1557"/>
      <c r="F1557"/>
      <c r="G1557"/>
    </row>
    <row r="1558" spans="3:7" x14ac:dyDescent="0.3">
      <c r="C1558"/>
      <c r="D1558"/>
      <c r="E1558"/>
      <c r="F1558"/>
      <c r="G1558"/>
    </row>
    <row r="1559" spans="3:7" x14ac:dyDescent="0.3">
      <c r="C1559"/>
      <c r="D1559"/>
      <c r="E1559"/>
      <c r="F1559"/>
      <c r="G1559"/>
    </row>
    <row r="1560" spans="3:7" x14ac:dyDescent="0.3">
      <c r="C1560"/>
      <c r="D1560"/>
      <c r="E1560"/>
      <c r="F1560"/>
      <c r="G1560"/>
    </row>
    <row r="1561" spans="3:7" x14ac:dyDescent="0.3">
      <c r="C1561"/>
      <c r="D1561"/>
      <c r="E1561"/>
      <c r="F1561"/>
      <c r="G1561"/>
    </row>
    <row r="1562" spans="3:7" x14ac:dyDescent="0.3">
      <c r="C1562"/>
      <c r="D1562"/>
      <c r="E1562"/>
      <c r="F1562"/>
      <c r="G1562"/>
    </row>
    <row r="1563" spans="3:7" x14ac:dyDescent="0.3">
      <c r="C1563"/>
      <c r="D1563"/>
      <c r="E1563"/>
      <c r="F1563"/>
      <c r="G1563"/>
    </row>
    <row r="1564" spans="3:7" x14ac:dyDescent="0.3">
      <c r="C1564"/>
      <c r="D1564"/>
      <c r="E1564"/>
      <c r="F1564"/>
      <c r="G1564"/>
    </row>
    <row r="1565" spans="3:7" x14ac:dyDescent="0.3">
      <c r="C1565"/>
      <c r="D1565"/>
      <c r="E1565"/>
      <c r="F1565"/>
      <c r="G1565"/>
    </row>
    <row r="1566" spans="3:7" x14ac:dyDescent="0.3">
      <c r="C1566"/>
      <c r="D1566"/>
      <c r="E1566"/>
      <c r="F1566"/>
      <c r="G1566"/>
    </row>
    <row r="1567" spans="3:7" x14ac:dyDescent="0.3">
      <c r="C1567"/>
      <c r="D1567"/>
      <c r="E1567"/>
      <c r="F1567"/>
      <c r="G1567"/>
    </row>
    <row r="1568" spans="3:7" x14ac:dyDescent="0.3">
      <c r="C1568"/>
      <c r="D1568"/>
      <c r="E1568"/>
      <c r="F1568"/>
      <c r="G1568"/>
    </row>
    <row r="1569" spans="3:7" x14ac:dyDescent="0.3">
      <c r="C1569"/>
      <c r="D1569"/>
      <c r="E1569"/>
      <c r="F1569"/>
      <c r="G1569"/>
    </row>
    <row r="1570" spans="3:7" x14ac:dyDescent="0.3">
      <c r="C1570"/>
      <c r="D1570"/>
      <c r="E1570"/>
      <c r="F1570"/>
      <c r="G1570"/>
    </row>
    <row r="1571" spans="3:7" x14ac:dyDescent="0.3">
      <c r="C1571"/>
      <c r="D1571"/>
      <c r="E1571"/>
      <c r="F1571"/>
      <c r="G1571"/>
    </row>
    <row r="1572" spans="3:7" x14ac:dyDescent="0.3">
      <c r="C1572"/>
      <c r="D1572"/>
      <c r="E1572"/>
      <c r="F1572"/>
      <c r="G1572"/>
    </row>
    <row r="1573" spans="3:7" x14ac:dyDescent="0.3">
      <c r="C1573"/>
      <c r="D1573"/>
      <c r="E1573"/>
      <c r="F1573"/>
      <c r="G1573"/>
    </row>
    <row r="1574" spans="3:7" x14ac:dyDescent="0.3">
      <c r="C1574"/>
      <c r="D1574"/>
      <c r="E1574"/>
      <c r="F1574"/>
      <c r="G1574"/>
    </row>
    <row r="1575" spans="3:7" x14ac:dyDescent="0.3">
      <c r="C1575"/>
      <c r="D1575"/>
      <c r="E1575"/>
      <c r="F1575"/>
      <c r="G1575"/>
    </row>
    <row r="1576" spans="3:7" x14ac:dyDescent="0.3">
      <c r="C1576"/>
      <c r="D1576"/>
      <c r="E1576"/>
      <c r="F1576"/>
      <c r="G1576"/>
    </row>
    <row r="1577" spans="3:7" x14ac:dyDescent="0.3">
      <c r="C1577"/>
      <c r="D1577"/>
      <c r="E1577"/>
      <c r="F1577"/>
      <c r="G1577"/>
    </row>
    <row r="1578" spans="3:7" x14ac:dyDescent="0.3">
      <c r="C1578"/>
      <c r="D1578"/>
      <c r="E1578"/>
      <c r="F1578"/>
      <c r="G1578"/>
    </row>
    <row r="1579" spans="3:7" x14ac:dyDescent="0.3">
      <c r="C1579"/>
      <c r="D1579"/>
      <c r="E1579"/>
      <c r="F1579"/>
      <c r="G1579"/>
    </row>
    <row r="1580" spans="3:7" x14ac:dyDescent="0.3">
      <c r="C1580"/>
      <c r="D1580"/>
      <c r="E1580"/>
      <c r="F1580"/>
      <c r="G1580"/>
    </row>
    <row r="1581" spans="3:7" x14ac:dyDescent="0.3">
      <c r="C1581"/>
      <c r="D1581"/>
      <c r="E1581"/>
      <c r="F1581"/>
      <c r="G1581"/>
    </row>
    <row r="1582" spans="3:7" x14ac:dyDescent="0.3">
      <c r="C1582"/>
      <c r="D1582"/>
      <c r="E1582"/>
      <c r="F1582"/>
      <c r="G1582"/>
    </row>
    <row r="1583" spans="3:7" x14ac:dyDescent="0.3">
      <c r="C1583"/>
      <c r="D1583"/>
      <c r="E1583"/>
      <c r="F1583"/>
      <c r="G1583"/>
    </row>
    <row r="1584" spans="3:7" x14ac:dyDescent="0.3">
      <c r="C1584"/>
      <c r="D1584"/>
      <c r="E1584"/>
      <c r="F1584"/>
      <c r="G1584"/>
    </row>
    <row r="1585" spans="3:7" x14ac:dyDescent="0.3">
      <c r="C1585"/>
      <c r="D1585"/>
      <c r="E1585"/>
      <c r="F1585"/>
      <c r="G1585"/>
    </row>
    <row r="1586" spans="3:7" x14ac:dyDescent="0.3">
      <c r="C1586"/>
      <c r="D1586"/>
      <c r="E1586"/>
      <c r="F1586"/>
      <c r="G1586"/>
    </row>
    <row r="1587" spans="3:7" x14ac:dyDescent="0.3">
      <c r="C1587"/>
      <c r="D1587"/>
      <c r="E1587"/>
      <c r="F1587"/>
      <c r="G1587"/>
    </row>
    <row r="1588" spans="3:7" x14ac:dyDescent="0.3">
      <c r="C1588"/>
      <c r="D1588"/>
      <c r="E1588"/>
      <c r="F1588"/>
      <c r="G1588"/>
    </row>
    <row r="1589" spans="3:7" x14ac:dyDescent="0.3">
      <c r="C1589"/>
      <c r="D1589"/>
      <c r="E1589"/>
      <c r="F1589"/>
      <c r="G1589"/>
    </row>
    <row r="1590" spans="3:7" x14ac:dyDescent="0.3">
      <c r="C1590"/>
      <c r="D1590"/>
      <c r="E1590"/>
      <c r="F1590"/>
      <c r="G1590"/>
    </row>
    <row r="1591" spans="3:7" x14ac:dyDescent="0.3">
      <c r="C1591"/>
      <c r="D1591"/>
      <c r="E1591"/>
      <c r="F1591"/>
      <c r="G1591"/>
    </row>
    <row r="1592" spans="3:7" x14ac:dyDescent="0.3">
      <c r="C1592"/>
      <c r="D1592"/>
      <c r="E1592"/>
      <c r="F1592"/>
      <c r="G1592"/>
    </row>
    <row r="1593" spans="3:7" x14ac:dyDescent="0.3">
      <c r="C1593"/>
      <c r="D1593"/>
      <c r="E1593"/>
      <c r="F1593"/>
      <c r="G1593"/>
    </row>
    <row r="1594" spans="3:7" x14ac:dyDescent="0.3">
      <c r="C1594"/>
      <c r="D1594"/>
      <c r="E1594"/>
      <c r="F1594"/>
      <c r="G1594"/>
    </row>
    <row r="1595" spans="3:7" x14ac:dyDescent="0.3">
      <c r="C1595"/>
      <c r="D1595"/>
      <c r="E1595"/>
      <c r="F1595"/>
      <c r="G1595"/>
    </row>
    <row r="1596" spans="3:7" x14ac:dyDescent="0.3">
      <c r="C1596"/>
      <c r="D1596"/>
      <c r="E1596"/>
      <c r="F1596"/>
      <c r="G1596"/>
    </row>
    <row r="1597" spans="3:7" x14ac:dyDescent="0.3">
      <c r="C1597"/>
      <c r="D1597"/>
      <c r="E1597"/>
      <c r="F1597"/>
      <c r="G1597"/>
    </row>
    <row r="1598" spans="3:7" x14ac:dyDescent="0.3">
      <c r="C1598"/>
      <c r="D1598"/>
      <c r="E1598"/>
      <c r="F1598"/>
      <c r="G1598"/>
    </row>
    <row r="1599" spans="3:7" x14ac:dyDescent="0.3">
      <c r="C1599"/>
      <c r="D1599"/>
      <c r="E1599"/>
      <c r="F1599"/>
      <c r="G1599"/>
    </row>
    <row r="1600" spans="3:7" x14ac:dyDescent="0.3">
      <c r="C1600"/>
      <c r="D1600"/>
      <c r="E1600"/>
      <c r="F1600"/>
      <c r="G1600"/>
    </row>
    <row r="1601" spans="3:7" x14ac:dyDescent="0.3">
      <c r="C1601"/>
      <c r="D1601"/>
      <c r="E1601"/>
      <c r="F1601"/>
      <c r="G1601"/>
    </row>
    <row r="1602" spans="3:7" x14ac:dyDescent="0.3">
      <c r="C1602"/>
      <c r="D1602"/>
      <c r="E1602"/>
      <c r="F1602"/>
      <c r="G1602"/>
    </row>
    <row r="1603" spans="3:7" x14ac:dyDescent="0.3">
      <c r="C1603"/>
      <c r="D1603"/>
      <c r="E1603"/>
      <c r="F1603"/>
      <c r="G1603"/>
    </row>
    <row r="1604" spans="3:7" x14ac:dyDescent="0.3">
      <c r="C1604"/>
      <c r="D1604"/>
      <c r="E1604"/>
      <c r="F1604"/>
      <c r="G1604"/>
    </row>
    <row r="1605" spans="3:7" x14ac:dyDescent="0.3">
      <c r="C1605"/>
      <c r="D1605"/>
      <c r="E1605"/>
      <c r="F1605"/>
      <c r="G1605"/>
    </row>
    <row r="1606" spans="3:7" x14ac:dyDescent="0.3">
      <c r="C1606"/>
      <c r="D1606"/>
      <c r="E1606"/>
      <c r="F1606"/>
      <c r="G1606"/>
    </row>
    <row r="1607" spans="3:7" x14ac:dyDescent="0.3">
      <c r="C1607"/>
      <c r="D1607"/>
      <c r="E1607"/>
      <c r="F1607"/>
      <c r="G1607"/>
    </row>
    <row r="1608" spans="3:7" x14ac:dyDescent="0.3">
      <c r="C1608"/>
      <c r="D1608"/>
      <c r="E1608"/>
      <c r="F1608"/>
      <c r="G1608"/>
    </row>
    <row r="1609" spans="3:7" x14ac:dyDescent="0.3">
      <c r="C1609"/>
      <c r="D1609"/>
      <c r="E1609"/>
      <c r="F1609"/>
      <c r="G1609"/>
    </row>
    <row r="1610" spans="3:7" x14ac:dyDescent="0.3">
      <c r="C1610"/>
      <c r="D1610"/>
      <c r="E1610"/>
      <c r="F1610"/>
      <c r="G1610"/>
    </row>
    <row r="1611" spans="3:7" x14ac:dyDescent="0.3">
      <c r="C1611"/>
      <c r="D1611"/>
      <c r="E1611"/>
      <c r="F1611"/>
      <c r="G1611"/>
    </row>
    <row r="1612" spans="3:7" x14ac:dyDescent="0.3">
      <c r="C1612"/>
      <c r="D1612"/>
      <c r="E1612"/>
      <c r="F1612"/>
      <c r="G1612"/>
    </row>
    <row r="1613" spans="3:7" x14ac:dyDescent="0.3">
      <c r="C1613"/>
      <c r="D1613"/>
      <c r="E1613"/>
      <c r="F1613"/>
      <c r="G1613"/>
    </row>
    <row r="1614" spans="3:7" x14ac:dyDescent="0.3">
      <c r="C1614"/>
      <c r="D1614"/>
      <c r="E1614"/>
      <c r="F1614"/>
      <c r="G1614"/>
    </row>
    <row r="1615" spans="3:7" x14ac:dyDescent="0.3">
      <c r="C1615"/>
      <c r="D1615"/>
      <c r="E1615"/>
      <c r="F1615"/>
      <c r="G1615"/>
    </row>
    <row r="1616" spans="3:7" x14ac:dyDescent="0.3">
      <c r="C1616"/>
      <c r="D1616"/>
      <c r="E1616"/>
      <c r="F1616"/>
      <c r="G1616"/>
    </row>
    <row r="1617" spans="3:7" x14ac:dyDescent="0.3">
      <c r="C1617"/>
      <c r="D1617"/>
      <c r="E1617"/>
      <c r="F1617"/>
      <c r="G1617"/>
    </row>
    <row r="1618" spans="3:7" x14ac:dyDescent="0.3">
      <c r="C1618"/>
      <c r="D1618"/>
      <c r="E1618"/>
      <c r="F1618"/>
      <c r="G1618"/>
    </row>
    <row r="1619" spans="3:7" x14ac:dyDescent="0.3">
      <c r="C1619"/>
      <c r="D1619"/>
      <c r="E1619"/>
      <c r="F1619"/>
      <c r="G1619"/>
    </row>
    <row r="1620" spans="3:7" x14ac:dyDescent="0.3">
      <c r="C1620"/>
      <c r="D1620"/>
      <c r="E1620"/>
      <c r="F1620"/>
      <c r="G1620"/>
    </row>
    <row r="1621" spans="3:7" x14ac:dyDescent="0.3">
      <c r="C1621"/>
      <c r="D1621"/>
      <c r="E1621"/>
      <c r="F1621"/>
      <c r="G1621"/>
    </row>
    <row r="1622" spans="3:7" x14ac:dyDescent="0.3">
      <c r="C1622"/>
      <c r="D1622"/>
      <c r="E1622"/>
      <c r="F1622"/>
      <c r="G1622"/>
    </row>
    <row r="1623" spans="3:7" x14ac:dyDescent="0.3">
      <c r="C1623"/>
      <c r="D1623"/>
      <c r="E1623"/>
      <c r="F1623"/>
      <c r="G1623"/>
    </row>
    <row r="1624" spans="3:7" x14ac:dyDescent="0.3">
      <c r="C1624"/>
      <c r="D1624"/>
      <c r="E1624"/>
      <c r="F1624"/>
      <c r="G1624"/>
    </row>
    <row r="1625" spans="3:7" x14ac:dyDescent="0.3">
      <c r="C1625"/>
      <c r="D1625"/>
      <c r="E1625"/>
      <c r="F1625"/>
      <c r="G1625"/>
    </row>
    <row r="1626" spans="3:7" x14ac:dyDescent="0.3">
      <c r="C1626"/>
      <c r="D1626"/>
      <c r="E1626"/>
      <c r="F1626"/>
      <c r="G1626"/>
    </row>
    <row r="1627" spans="3:7" x14ac:dyDescent="0.3">
      <c r="C1627"/>
      <c r="D1627"/>
      <c r="E1627"/>
      <c r="F1627"/>
      <c r="G1627"/>
    </row>
    <row r="1628" spans="3:7" x14ac:dyDescent="0.3">
      <c r="C1628"/>
      <c r="D1628"/>
      <c r="E1628"/>
      <c r="F1628"/>
      <c r="G1628"/>
    </row>
    <row r="1629" spans="3:7" x14ac:dyDescent="0.3">
      <c r="C1629"/>
      <c r="D1629"/>
      <c r="E1629"/>
      <c r="F1629"/>
      <c r="G1629"/>
    </row>
    <row r="1630" spans="3:7" x14ac:dyDescent="0.3">
      <c r="C1630"/>
      <c r="D1630"/>
      <c r="E1630"/>
      <c r="F1630"/>
      <c r="G1630"/>
    </row>
    <row r="1631" spans="3:7" x14ac:dyDescent="0.3">
      <c r="C1631"/>
      <c r="D1631"/>
      <c r="E1631"/>
      <c r="F1631"/>
      <c r="G1631"/>
    </row>
    <row r="1632" spans="3:7" x14ac:dyDescent="0.3">
      <c r="C1632"/>
      <c r="D1632"/>
      <c r="E1632"/>
      <c r="F1632"/>
      <c r="G1632"/>
    </row>
    <row r="1633" spans="3:7" x14ac:dyDescent="0.3">
      <c r="C1633"/>
      <c r="D1633"/>
      <c r="E1633"/>
      <c r="F1633"/>
      <c r="G1633"/>
    </row>
    <row r="1634" spans="3:7" x14ac:dyDescent="0.3">
      <c r="C1634"/>
      <c r="D1634"/>
      <c r="E1634"/>
      <c r="F1634"/>
      <c r="G1634"/>
    </row>
    <row r="1635" spans="3:7" x14ac:dyDescent="0.3">
      <c r="C1635"/>
      <c r="D1635"/>
      <c r="E1635"/>
      <c r="F1635"/>
      <c r="G1635"/>
    </row>
    <row r="1636" spans="3:7" x14ac:dyDescent="0.3">
      <c r="C1636"/>
      <c r="D1636"/>
      <c r="E1636"/>
      <c r="F1636"/>
      <c r="G1636"/>
    </row>
    <row r="1637" spans="3:7" x14ac:dyDescent="0.3">
      <c r="C1637"/>
      <c r="D1637"/>
      <c r="E1637"/>
      <c r="F1637"/>
      <c r="G1637"/>
    </row>
    <row r="1638" spans="3:7" x14ac:dyDescent="0.3">
      <c r="C1638"/>
      <c r="D1638"/>
      <c r="E1638"/>
      <c r="F1638"/>
      <c r="G1638"/>
    </row>
    <row r="1639" spans="3:7" x14ac:dyDescent="0.3">
      <c r="C1639"/>
      <c r="D1639"/>
      <c r="E1639"/>
      <c r="F1639"/>
      <c r="G1639"/>
    </row>
    <row r="1640" spans="3:7" x14ac:dyDescent="0.3">
      <c r="C1640"/>
      <c r="D1640"/>
      <c r="E1640"/>
      <c r="F1640"/>
      <c r="G1640"/>
    </row>
    <row r="1641" spans="3:7" x14ac:dyDescent="0.3">
      <c r="C1641"/>
      <c r="D1641"/>
      <c r="E1641"/>
      <c r="F1641"/>
      <c r="G1641"/>
    </row>
    <row r="1642" spans="3:7" x14ac:dyDescent="0.3">
      <c r="C1642"/>
      <c r="D1642"/>
      <c r="E1642"/>
      <c r="F1642"/>
      <c r="G1642"/>
    </row>
    <row r="1643" spans="3:7" x14ac:dyDescent="0.3">
      <c r="C1643"/>
      <c r="D1643"/>
      <c r="E1643"/>
      <c r="F1643"/>
      <c r="G1643"/>
    </row>
    <row r="1644" spans="3:7" x14ac:dyDescent="0.3">
      <c r="C1644"/>
      <c r="D1644"/>
      <c r="E1644"/>
      <c r="F1644"/>
      <c r="G1644"/>
    </row>
    <row r="1645" spans="3:7" x14ac:dyDescent="0.3">
      <c r="C1645"/>
      <c r="D1645"/>
      <c r="E1645"/>
      <c r="F1645"/>
      <c r="G1645"/>
    </row>
    <row r="1646" spans="3:7" x14ac:dyDescent="0.3">
      <c r="C1646"/>
      <c r="D1646"/>
      <c r="E1646"/>
      <c r="F1646"/>
      <c r="G1646"/>
    </row>
    <row r="1647" spans="3:7" x14ac:dyDescent="0.3">
      <c r="C1647"/>
      <c r="D1647"/>
      <c r="E1647"/>
      <c r="F1647"/>
      <c r="G1647"/>
    </row>
    <row r="1648" spans="3:7" x14ac:dyDescent="0.3">
      <c r="C1648"/>
      <c r="D1648"/>
      <c r="E1648"/>
      <c r="F1648"/>
      <c r="G1648"/>
    </row>
    <row r="1649" spans="3:7" x14ac:dyDescent="0.3">
      <c r="C1649"/>
      <c r="D1649"/>
      <c r="E1649"/>
      <c r="F1649"/>
      <c r="G1649"/>
    </row>
    <row r="1650" spans="3:7" x14ac:dyDescent="0.3">
      <c r="C1650"/>
      <c r="D1650"/>
      <c r="E1650"/>
      <c r="F1650"/>
      <c r="G1650"/>
    </row>
    <row r="1651" spans="3:7" x14ac:dyDescent="0.3">
      <c r="C1651"/>
      <c r="D1651"/>
      <c r="E1651"/>
      <c r="F1651"/>
      <c r="G1651"/>
    </row>
    <row r="1652" spans="3:7" x14ac:dyDescent="0.3">
      <c r="C1652"/>
      <c r="D1652"/>
      <c r="E1652"/>
      <c r="F1652"/>
      <c r="G1652"/>
    </row>
    <row r="1653" spans="3:7" x14ac:dyDescent="0.3">
      <c r="C1653"/>
      <c r="D1653"/>
      <c r="E1653"/>
      <c r="F1653"/>
      <c r="G1653"/>
    </row>
    <row r="1654" spans="3:7" x14ac:dyDescent="0.3">
      <c r="C1654"/>
      <c r="D1654"/>
      <c r="E1654"/>
      <c r="F1654"/>
      <c r="G1654"/>
    </row>
    <row r="1655" spans="3:7" x14ac:dyDescent="0.3">
      <c r="C1655"/>
      <c r="D1655"/>
      <c r="E1655"/>
      <c r="F1655"/>
      <c r="G1655"/>
    </row>
    <row r="1656" spans="3:7" x14ac:dyDescent="0.3">
      <c r="C1656"/>
      <c r="D1656"/>
      <c r="E1656"/>
      <c r="F1656"/>
      <c r="G1656"/>
    </row>
    <row r="1657" spans="3:7" x14ac:dyDescent="0.3">
      <c r="C1657"/>
      <c r="D1657"/>
      <c r="E1657"/>
      <c r="F1657"/>
      <c r="G1657"/>
    </row>
    <row r="1658" spans="3:7" x14ac:dyDescent="0.3">
      <c r="C1658"/>
      <c r="D1658"/>
      <c r="E1658"/>
      <c r="F1658"/>
      <c r="G1658"/>
    </row>
    <row r="1659" spans="3:7" x14ac:dyDescent="0.3">
      <c r="C1659"/>
      <c r="D1659"/>
      <c r="E1659"/>
      <c r="F1659"/>
      <c r="G1659"/>
    </row>
    <row r="1660" spans="3:7" x14ac:dyDescent="0.3">
      <c r="C1660"/>
      <c r="D1660"/>
      <c r="E1660"/>
      <c r="F1660"/>
      <c r="G1660"/>
    </row>
    <row r="1661" spans="3:7" x14ac:dyDescent="0.3">
      <c r="C1661"/>
      <c r="D1661"/>
      <c r="E1661"/>
      <c r="F1661"/>
      <c r="G1661"/>
    </row>
    <row r="1662" spans="3:7" x14ac:dyDescent="0.3">
      <c r="C1662"/>
      <c r="D1662"/>
      <c r="E1662"/>
      <c r="F1662"/>
      <c r="G1662"/>
    </row>
    <row r="1663" spans="3:7" x14ac:dyDescent="0.3">
      <c r="C1663"/>
      <c r="D1663"/>
      <c r="E1663"/>
      <c r="F1663"/>
      <c r="G1663"/>
    </row>
    <row r="1664" spans="3:7" x14ac:dyDescent="0.3">
      <c r="C1664"/>
      <c r="D1664"/>
      <c r="E1664"/>
      <c r="F1664"/>
      <c r="G1664"/>
    </row>
    <row r="1665" spans="3:7" x14ac:dyDescent="0.3">
      <c r="C1665"/>
      <c r="D1665"/>
      <c r="E1665"/>
      <c r="F1665"/>
      <c r="G1665"/>
    </row>
    <row r="1666" spans="3:7" x14ac:dyDescent="0.3">
      <c r="C1666"/>
      <c r="D1666"/>
      <c r="E1666"/>
      <c r="F1666"/>
      <c r="G1666"/>
    </row>
    <row r="1667" spans="3:7" x14ac:dyDescent="0.3">
      <c r="C1667"/>
      <c r="D1667"/>
      <c r="E1667"/>
      <c r="F1667"/>
      <c r="G1667"/>
    </row>
    <row r="1668" spans="3:7" x14ac:dyDescent="0.3">
      <c r="C1668"/>
      <c r="D1668"/>
      <c r="E1668"/>
      <c r="F1668"/>
      <c r="G1668"/>
    </row>
    <row r="1669" spans="3:7" x14ac:dyDescent="0.3">
      <c r="C1669"/>
      <c r="D1669"/>
      <c r="E1669"/>
      <c r="F1669"/>
      <c r="G1669"/>
    </row>
    <row r="1670" spans="3:7" x14ac:dyDescent="0.3">
      <c r="C1670"/>
      <c r="D1670"/>
      <c r="E1670"/>
      <c r="F1670"/>
      <c r="G1670"/>
    </row>
    <row r="1671" spans="3:7" x14ac:dyDescent="0.3">
      <c r="C1671"/>
      <c r="D1671"/>
      <c r="E1671"/>
      <c r="F1671"/>
      <c r="G1671"/>
    </row>
    <row r="1672" spans="3:7" x14ac:dyDescent="0.3">
      <c r="C1672"/>
      <c r="D1672"/>
      <c r="E1672"/>
      <c r="F1672"/>
      <c r="G1672"/>
    </row>
    <row r="1673" spans="3:7" x14ac:dyDescent="0.3">
      <c r="C1673"/>
      <c r="D1673"/>
      <c r="E1673"/>
      <c r="F1673"/>
      <c r="G1673"/>
    </row>
    <row r="1674" spans="3:7" x14ac:dyDescent="0.3">
      <c r="C1674"/>
      <c r="D1674"/>
      <c r="E1674"/>
      <c r="F1674"/>
      <c r="G1674"/>
    </row>
    <row r="1675" spans="3:7" x14ac:dyDescent="0.3">
      <c r="C1675"/>
      <c r="D1675"/>
      <c r="E1675"/>
      <c r="F1675"/>
      <c r="G1675"/>
    </row>
    <row r="1676" spans="3:7" x14ac:dyDescent="0.3">
      <c r="C1676"/>
      <c r="D1676"/>
      <c r="E1676"/>
      <c r="F1676"/>
      <c r="G1676"/>
    </row>
    <row r="1677" spans="3:7" x14ac:dyDescent="0.3">
      <c r="C1677"/>
      <c r="D1677"/>
      <c r="E1677"/>
      <c r="F1677"/>
      <c r="G1677"/>
    </row>
    <row r="1678" spans="3:7" x14ac:dyDescent="0.3">
      <c r="C1678"/>
      <c r="D1678"/>
      <c r="E1678"/>
      <c r="F1678"/>
      <c r="G1678"/>
    </row>
    <row r="1679" spans="3:7" x14ac:dyDescent="0.3">
      <c r="C1679"/>
      <c r="D1679"/>
      <c r="E1679"/>
      <c r="F1679"/>
      <c r="G1679"/>
    </row>
    <row r="1680" spans="3:7" x14ac:dyDescent="0.3">
      <c r="C1680"/>
      <c r="D1680"/>
      <c r="E1680"/>
      <c r="F1680"/>
      <c r="G1680"/>
    </row>
    <row r="1681" spans="3:7" x14ac:dyDescent="0.3">
      <c r="C1681"/>
      <c r="D1681"/>
      <c r="E1681"/>
      <c r="F1681"/>
      <c r="G1681"/>
    </row>
    <row r="1682" spans="3:7" x14ac:dyDescent="0.3">
      <c r="C1682"/>
      <c r="D1682"/>
      <c r="E1682"/>
      <c r="F1682"/>
      <c r="G1682"/>
    </row>
    <row r="1683" spans="3:7" x14ac:dyDescent="0.3">
      <c r="C1683"/>
      <c r="D1683"/>
      <c r="E1683"/>
      <c r="F1683"/>
      <c r="G1683"/>
    </row>
    <row r="1684" spans="3:7" x14ac:dyDescent="0.3">
      <c r="C1684"/>
      <c r="D1684"/>
      <c r="E1684"/>
      <c r="F1684"/>
      <c r="G1684"/>
    </row>
    <row r="1685" spans="3:7" x14ac:dyDescent="0.3">
      <c r="C1685"/>
      <c r="D1685"/>
      <c r="E1685"/>
      <c r="F1685"/>
      <c r="G1685"/>
    </row>
    <row r="1686" spans="3:7" x14ac:dyDescent="0.3">
      <c r="C1686"/>
      <c r="D1686"/>
      <c r="E1686"/>
      <c r="F1686"/>
      <c r="G1686"/>
    </row>
    <row r="1687" spans="3:7" x14ac:dyDescent="0.3">
      <c r="C1687"/>
      <c r="D1687"/>
      <c r="E1687"/>
      <c r="F1687"/>
      <c r="G1687"/>
    </row>
    <row r="1688" spans="3:7" x14ac:dyDescent="0.3">
      <c r="C1688"/>
      <c r="D1688"/>
      <c r="E1688"/>
      <c r="F1688"/>
      <c r="G1688"/>
    </row>
    <row r="1689" spans="3:7" x14ac:dyDescent="0.3">
      <c r="C1689"/>
      <c r="D1689"/>
      <c r="E1689"/>
      <c r="F1689"/>
      <c r="G1689"/>
    </row>
    <row r="1690" spans="3:7" x14ac:dyDescent="0.3">
      <c r="C1690"/>
      <c r="D1690"/>
      <c r="E1690"/>
      <c r="F1690"/>
      <c r="G1690"/>
    </row>
    <row r="1691" spans="3:7" x14ac:dyDescent="0.3">
      <c r="C1691"/>
      <c r="D1691"/>
      <c r="E1691"/>
      <c r="F1691"/>
      <c r="G1691"/>
    </row>
    <row r="1692" spans="3:7" x14ac:dyDescent="0.3">
      <c r="C1692"/>
      <c r="D1692"/>
      <c r="E1692"/>
      <c r="F1692"/>
      <c r="G1692"/>
    </row>
    <row r="1693" spans="3:7" x14ac:dyDescent="0.3">
      <c r="C1693"/>
      <c r="D1693"/>
      <c r="E1693"/>
      <c r="F1693"/>
      <c r="G1693"/>
    </row>
    <row r="1694" spans="3:7" x14ac:dyDescent="0.3">
      <c r="C1694"/>
      <c r="D1694"/>
      <c r="E1694"/>
      <c r="F1694"/>
      <c r="G1694"/>
    </row>
    <row r="1695" spans="3:7" x14ac:dyDescent="0.3">
      <c r="C1695"/>
      <c r="D1695"/>
      <c r="E1695"/>
      <c r="F1695"/>
      <c r="G1695"/>
    </row>
    <row r="1696" spans="3:7" x14ac:dyDescent="0.3">
      <c r="C1696"/>
      <c r="D1696"/>
      <c r="E1696"/>
      <c r="F1696"/>
      <c r="G1696"/>
    </row>
    <row r="1697" spans="3:7" x14ac:dyDescent="0.3">
      <c r="C1697"/>
      <c r="D1697"/>
      <c r="E1697"/>
      <c r="F1697"/>
      <c r="G1697"/>
    </row>
    <row r="1698" spans="3:7" x14ac:dyDescent="0.3">
      <c r="C1698"/>
      <c r="D1698"/>
      <c r="E1698"/>
      <c r="F1698"/>
      <c r="G1698"/>
    </row>
    <row r="1699" spans="3:7" x14ac:dyDescent="0.3">
      <c r="C1699"/>
      <c r="D1699"/>
      <c r="E1699"/>
      <c r="F1699"/>
      <c r="G1699"/>
    </row>
    <row r="1700" spans="3:7" x14ac:dyDescent="0.3">
      <c r="C1700"/>
      <c r="D1700"/>
      <c r="E1700"/>
      <c r="F1700"/>
      <c r="G1700"/>
    </row>
    <row r="1701" spans="3:7" x14ac:dyDescent="0.3">
      <c r="C1701"/>
      <c r="D1701"/>
      <c r="E1701"/>
      <c r="F1701"/>
      <c r="G1701"/>
    </row>
    <row r="1702" spans="3:7" x14ac:dyDescent="0.3">
      <c r="C1702"/>
      <c r="D1702"/>
      <c r="E1702"/>
      <c r="F1702"/>
      <c r="G1702"/>
    </row>
    <row r="1703" spans="3:7" x14ac:dyDescent="0.3">
      <c r="C1703"/>
      <c r="D1703"/>
      <c r="E1703"/>
      <c r="F1703"/>
      <c r="G1703"/>
    </row>
    <row r="1704" spans="3:7" x14ac:dyDescent="0.3">
      <c r="C1704"/>
      <c r="D1704"/>
      <c r="E1704"/>
      <c r="F1704"/>
      <c r="G1704"/>
    </row>
    <row r="1705" spans="3:7" x14ac:dyDescent="0.3">
      <c r="C1705"/>
      <c r="D1705"/>
      <c r="E1705"/>
      <c r="F1705"/>
      <c r="G1705"/>
    </row>
    <row r="1706" spans="3:7" x14ac:dyDescent="0.3">
      <c r="C1706"/>
      <c r="D1706"/>
      <c r="E1706"/>
      <c r="F1706"/>
      <c r="G1706"/>
    </row>
    <row r="1707" spans="3:7" x14ac:dyDescent="0.3">
      <c r="C1707"/>
      <c r="D1707"/>
      <c r="E1707"/>
      <c r="F1707"/>
      <c r="G1707"/>
    </row>
    <row r="1708" spans="3:7" x14ac:dyDescent="0.3">
      <c r="C1708"/>
      <c r="D1708"/>
      <c r="E1708"/>
      <c r="F1708"/>
      <c r="G1708"/>
    </row>
    <row r="1709" spans="3:7" x14ac:dyDescent="0.3">
      <c r="C1709"/>
      <c r="D1709"/>
      <c r="E1709"/>
      <c r="F1709"/>
      <c r="G1709"/>
    </row>
    <row r="1710" spans="3:7" x14ac:dyDescent="0.3">
      <c r="C1710"/>
      <c r="D1710"/>
      <c r="E1710"/>
      <c r="F1710"/>
      <c r="G1710"/>
    </row>
    <row r="1711" spans="3:7" x14ac:dyDescent="0.3">
      <c r="C1711"/>
      <c r="D1711"/>
      <c r="E1711"/>
      <c r="F1711"/>
      <c r="G1711"/>
    </row>
    <row r="1712" spans="3:7" x14ac:dyDescent="0.3">
      <c r="C1712"/>
      <c r="D1712"/>
      <c r="E1712"/>
      <c r="F1712"/>
      <c r="G1712"/>
    </row>
    <row r="1713" spans="3:7" x14ac:dyDescent="0.3">
      <c r="C1713"/>
      <c r="D1713"/>
      <c r="E1713"/>
      <c r="F1713"/>
      <c r="G1713"/>
    </row>
    <row r="1714" spans="3:7" x14ac:dyDescent="0.3">
      <c r="C1714"/>
      <c r="D1714"/>
      <c r="E1714"/>
      <c r="F1714"/>
      <c r="G1714"/>
    </row>
    <row r="1715" spans="3:7" x14ac:dyDescent="0.3">
      <c r="C1715"/>
      <c r="D1715"/>
      <c r="E1715"/>
      <c r="F1715"/>
      <c r="G1715"/>
    </row>
    <row r="1716" spans="3:7" x14ac:dyDescent="0.3">
      <c r="C1716"/>
      <c r="D1716"/>
      <c r="E1716"/>
      <c r="F1716"/>
      <c r="G1716"/>
    </row>
    <row r="1717" spans="3:7" x14ac:dyDescent="0.3">
      <c r="C1717"/>
      <c r="D1717"/>
      <c r="E1717"/>
      <c r="F1717"/>
      <c r="G1717"/>
    </row>
    <row r="1718" spans="3:7" x14ac:dyDescent="0.3">
      <c r="C1718"/>
      <c r="D1718"/>
      <c r="E1718"/>
      <c r="F1718"/>
      <c r="G1718"/>
    </row>
    <row r="1719" spans="3:7" x14ac:dyDescent="0.3">
      <c r="C1719"/>
      <c r="D1719"/>
      <c r="E1719"/>
      <c r="F1719"/>
      <c r="G1719"/>
    </row>
    <row r="1720" spans="3:7" x14ac:dyDescent="0.3">
      <c r="C1720"/>
      <c r="D1720"/>
      <c r="E1720"/>
      <c r="F1720"/>
      <c r="G1720"/>
    </row>
    <row r="1721" spans="3:7" x14ac:dyDescent="0.3">
      <c r="C1721"/>
      <c r="D1721"/>
      <c r="E1721"/>
      <c r="F1721"/>
      <c r="G1721"/>
    </row>
    <row r="1722" spans="3:7" x14ac:dyDescent="0.3">
      <c r="C1722"/>
      <c r="D1722"/>
      <c r="E1722"/>
      <c r="F1722"/>
      <c r="G1722"/>
    </row>
    <row r="1723" spans="3:7" x14ac:dyDescent="0.3">
      <c r="C1723"/>
      <c r="D1723"/>
      <c r="E1723"/>
      <c r="F1723"/>
      <c r="G1723"/>
    </row>
    <row r="1724" spans="3:7" x14ac:dyDescent="0.3">
      <c r="C1724"/>
      <c r="D1724"/>
      <c r="E1724"/>
      <c r="F1724"/>
      <c r="G1724"/>
    </row>
    <row r="1725" spans="3:7" x14ac:dyDescent="0.3">
      <c r="C1725"/>
      <c r="D1725"/>
      <c r="E1725"/>
      <c r="F1725"/>
      <c r="G1725"/>
    </row>
    <row r="1726" spans="3:7" x14ac:dyDescent="0.3">
      <c r="C1726"/>
      <c r="D1726"/>
      <c r="E1726"/>
      <c r="F1726"/>
      <c r="G1726"/>
    </row>
    <row r="1727" spans="3:7" x14ac:dyDescent="0.3">
      <c r="C1727"/>
      <c r="D1727"/>
      <c r="E1727"/>
      <c r="F1727"/>
      <c r="G1727"/>
    </row>
    <row r="1728" spans="3:7" x14ac:dyDescent="0.3">
      <c r="C1728"/>
      <c r="D1728"/>
      <c r="E1728"/>
      <c r="F1728"/>
      <c r="G1728"/>
    </row>
    <row r="1729" spans="3:7" x14ac:dyDescent="0.3">
      <c r="C1729"/>
      <c r="D1729"/>
      <c r="E1729"/>
      <c r="F1729"/>
      <c r="G1729"/>
    </row>
    <row r="1730" spans="3:7" x14ac:dyDescent="0.3">
      <c r="C1730"/>
      <c r="D1730"/>
      <c r="E1730"/>
      <c r="F1730"/>
      <c r="G1730"/>
    </row>
    <row r="1731" spans="3:7" x14ac:dyDescent="0.3">
      <c r="C1731"/>
      <c r="D1731"/>
      <c r="E1731"/>
      <c r="F1731"/>
      <c r="G1731"/>
    </row>
    <row r="1732" spans="3:7" x14ac:dyDescent="0.3">
      <c r="C1732"/>
      <c r="D1732"/>
      <c r="E1732"/>
      <c r="F1732"/>
      <c r="G1732"/>
    </row>
    <row r="1733" spans="3:7" x14ac:dyDescent="0.3">
      <c r="C1733"/>
      <c r="D1733"/>
      <c r="E1733"/>
      <c r="F1733"/>
      <c r="G1733"/>
    </row>
    <row r="1734" spans="3:7" x14ac:dyDescent="0.3">
      <c r="C1734"/>
      <c r="D1734"/>
      <c r="E1734"/>
      <c r="F1734"/>
      <c r="G1734"/>
    </row>
    <row r="1735" spans="3:7" x14ac:dyDescent="0.3">
      <c r="C1735"/>
      <c r="D1735"/>
      <c r="E1735"/>
      <c r="F1735"/>
      <c r="G1735"/>
    </row>
    <row r="1736" spans="3:7" x14ac:dyDescent="0.3">
      <c r="C1736"/>
      <c r="D1736"/>
      <c r="E1736"/>
      <c r="F1736"/>
      <c r="G1736"/>
    </row>
    <row r="1737" spans="3:7" x14ac:dyDescent="0.3">
      <c r="C1737"/>
      <c r="D1737"/>
      <c r="E1737"/>
      <c r="F1737"/>
      <c r="G1737"/>
    </row>
    <row r="1738" spans="3:7" x14ac:dyDescent="0.3">
      <c r="C1738"/>
      <c r="D1738"/>
      <c r="E1738"/>
      <c r="F1738"/>
      <c r="G1738"/>
    </row>
    <row r="1739" spans="3:7" x14ac:dyDescent="0.3">
      <c r="C1739"/>
      <c r="D1739"/>
      <c r="E1739"/>
      <c r="F1739"/>
      <c r="G1739"/>
    </row>
    <row r="1740" spans="3:7" x14ac:dyDescent="0.3">
      <c r="C1740"/>
      <c r="D1740"/>
      <c r="E1740"/>
      <c r="F1740"/>
      <c r="G1740"/>
    </row>
    <row r="1741" spans="3:7" x14ac:dyDescent="0.3">
      <c r="C1741"/>
      <c r="D1741"/>
      <c r="E1741"/>
      <c r="F1741"/>
      <c r="G1741"/>
    </row>
    <row r="1742" spans="3:7" x14ac:dyDescent="0.3">
      <c r="C1742"/>
      <c r="D1742"/>
      <c r="E1742"/>
      <c r="F1742"/>
      <c r="G1742"/>
    </row>
    <row r="1743" spans="3:7" x14ac:dyDescent="0.3">
      <c r="C1743"/>
      <c r="D1743"/>
      <c r="E1743"/>
      <c r="F1743"/>
      <c r="G1743"/>
    </row>
    <row r="1744" spans="3:7" x14ac:dyDescent="0.3">
      <c r="C1744"/>
      <c r="D1744"/>
      <c r="E1744"/>
      <c r="F1744"/>
      <c r="G1744"/>
    </row>
    <row r="1745" spans="3:7" x14ac:dyDescent="0.3">
      <c r="C1745"/>
      <c r="D1745"/>
      <c r="E1745"/>
      <c r="F1745"/>
      <c r="G1745"/>
    </row>
    <row r="1746" spans="3:7" x14ac:dyDescent="0.3">
      <c r="C1746"/>
      <c r="D1746"/>
      <c r="E1746"/>
      <c r="F1746"/>
      <c r="G1746"/>
    </row>
    <row r="1747" spans="3:7" x14ac:dyDescent="0.3">
      <c r="C1747"/>
      <c r="D1747"/>
      <c r="E1747"/>
      <c r="F1747"/>
      <c r="G1747"/>
    </row>
    <row r="1748" spans="3:7" x14ac:dyDescent="0.3">
      <c r="C1748"/>
      <c r="D1748"/>
      <c r="E1748"/>
      <c r="F1748"/>
      <c r="G1748"/>
    </row>
    <row r="1749" spans="3:7" x14ac:dyDescent="0.3">
      <c r="C1749"/>
      <c r="D1749"/>
      <c r="E1749"/>
      <c r="F1749"/>
      <c r="G1749"/>
    </row>
    <row r="1750" spans="3:7" x14ac:dyDescent="0.3">
      <c r="C1750"/>
      <c r="D1750"/>
      <c r="E1750"/>
      <c r="F1750"/>
      <c r="G1750"/>
    </row>
    <row r="1751" spans="3:7" x14ac:dyDescent="0.3">
      <c r="C1751"/>
      <c r="D1751"/>
      <c r="E1751"/>
      <c r="F1751"/>
      <c r="G1751"/>
    </row>
    <row r="1752" spans="3:7" x14ac:dyDescent="0.3">
      <c r="C1752"/>
      <c r="D1752"/>
      <c r="E1752"/>
      <c r="F1752"/>
      <c r="G1752"/>
    </row>
    <row r="1753" spans="3:7" x14ac:dyDescent="0.3">
      <c r="C1753"/>
      <c r="D1753"/>
      <c r="E1753"/>
      <c r="F1753"/>
      <c r="G1753"/>
    </row>
    <row r="1754" spans="3:7" x14ac:dyDescent="0.3">
      <c r="C1754"/>
      <c r="D1754"/>
      <c r="E1754"/>
      <c r="F1754"/>
      <c r="G1754"/>
    </row>
    <row r="1755" spans="3:7" x14ac:dyDescent="0.3">
      <c r="C1755"/>
      <c r="D1755"/>
      <c r="E1755"/>
      <c r="F1755"/>
      <c r="G1755"/>
    </row>
    <row r="1756" spans="3:7" x14ac:dyDescent="0.3">
      <c r="C1756"/>
      <c r="D1756"/>
      <c r="E1756"/>
      <c r="F1756"/>
      <c r="G1756"/>
    </row>
    <row r="1757" spans="3:7" x14ac:dyDescent="0.3">
      <c r="C1757"/>
      <c r="D1757"/>
      <c r="E1757"/>
      <c r="F1757"/>
      <c r="G1757"/>
    </row>
    <row r="1758" spans="3:7" x14ac:dyDescent="0.3">
      <c r="C1758"/>
      <c r="D1758"/>
      <c r="E1758"/>
      <c r="F1758"/>
      <c r="G1758"/>
    </row>
    <row r="1759" spans="3:7" x14ac:dyDescent="0.3">
      <c r="C1759"/>
      <c r="D1759"/>
      <c r="E1759"/>
      <c r="F1759"/>
      <c r="G1759"/>
    </row>
    <row r="1760" spans="3:7" x14ac:dyDescent="0.3">
      <c r="C1760"/>
      <c r="D1760"/>
      <c r="E1760"/>
      <c r="F1760"/>
      <c r="G1760"/>
    </row>
    <row r="1761" spans="3:7" x14ac:dyDescent="0.3">
      <c r="C1761"/>
      <c r="D1761"/>
      <c r="E1761"/>
      <c r="F1761"/>
      <c r="G1761"/>
    </row>
    <row r="1762" spans="3:7" x14ac:dyDescent="0.3">
      <c r="C1762"/>
      <c r="D1762"/>
      <c r="E1762"/>
      <c r="F1762"/>
      <c r="G1762"/>
    </row>
    <row r="1763" spans="3:7" x14ac:dyDescent="0.3">
      <c r="C1763"/>
      <c r="D1763"/>
      <c r="E1763"/>
      <c r="F1763"/>
      <c r="G1763"/>
    </row>
    <row r="1764" spans="3:7" x14ac:dyDescent="0.3">
      <c r="C1764"/>
      <c r="D1764"/>
      <c r="E1764"/>
      <c r="F1764"/>
      <c r="G1764"/>
    </row>
    <row r="1765" spans="3:7" x14ac:dyDescent="0.3">
      <c r="C1765"/>
      <c r="D1765"/>
      <c r="E1765"/>
      <c r="F1765"/>
      <c r="G1765"/>
    </row>
    <row r="1766" spans="3:7" x14ac:dyDescent="0.3">
      <c r="C1766"/>
      <c r="D1766"/>
      <c r="E1766"/>
      <c r="F1766"/>
      <c r="G1766"/>
    </row>
    <row r="1767" spans="3:7" x14ac:dyDescent="0.3">
      <c r="C1767"/>
      <c r="D1767"/>
      <c r="E1767"/>
      <c r="F1767"/>
      <c r="G1767"/>
    </row>
    <row r="1768" spans="3:7" x14ac:dyDescent="0.3">
      <c r="C1768"/>
      <c r="D1768"/>
      <c r="E1768"/>
      <c r="F1768"/>
      <c r="G1768"/>
    </row>
    <row r="1769" spans="3:7" x14ac:dyDescent="0.3">
      <c r="C1769"/>
      <c r="D1769"/>
      <c r="E1769"/>
      <c r="F1769"/>
      <c r="G1769"/>
    </row>
    <row r="1770" spans="3:7" x14ac:dyDescent="0.3">
      <c r="C1770"/>
      <c r="D1770"/>
      <c r="E1770"/>
      <c r="F1770"/>
      <c r="G1770"/>
    </row>
    <row r="1771" spans="3:7" x14ac:dyDescent="0.3">
      <c r="C1771"/>
      <c r="D1771"/>
      <c r="E1771"/>
      <c r="F1771"/>
      <c r="G1771"/>
    </row>
    <row r="1772" spans="3:7" x14ac:dyDescent="0.3">
      <c r="C1772"/>
      <c r="D1772"/>
      <c r="E1772"/>
      <c r="F1772"/>
      <c r="G1772"/>
    </row>
    <row r="1773" spans="3:7" x14ac:dyDescent="0.3">
      <c r="C1773"/>
      <c r="D1773"/>
      <c r="E1773"/>
      <c r="F1773"/>
      <c r="G1773"/>
    </row>
    <row r="1774" spans="3:7" x14ac:dyDescent="0.3">
      <c r="C1774"/>
      <c r="D1774"/>
      <c r="E1774"/>
      <c r="F1774"/>
      <c r="G1774"/>
    </row>
    <row r="1775" spans="3:7" x14ac:dyDescent="0.3">
      <c r="C1775"/>
      <c r="D1775"/>
      <c r="E1775"/>
      <c r="F1775"/>
      <c r="G1775"/>
    </row>
    <row r="1776" spans="3:7" x14ac:dyDescent="0.3">
      <c r="C1776"/>
      <c r="D1776"/>
      <c r="E1776"/>
      <c r="F1776"/>
      <c r="G1776"/>
    </row>
    <row r="1777" spans="3:7" x14ac:dyDescent="0.3">
      <c r="C1777"/>
      <c r="D1777"/>
      <c r="E1777"/>
      <c r="F1777"/>
      <c r="G1777"/>
    </row>
    <row r="1778" spans="3:7" x14ac:dyDescent="0.3">
      <c r="C1778"/>
      <c r="D1778"/>
      <c r="E1778"/>
      <c r="F1778"/>
      <c r="G1778"/>
    </row>
    <row r="1779" spans="3:7" x14ac:dyDescent="0.3">
      <c r="C1779"/>
      <c r="D1779"/>
      <c r="E1779"/>
      <c r="F1779"/>
      <c r="G1779"/>
    </row>
    <row r="1780" spans="3:7" x14ac:dyDescent="0.3">
      <c r="C1780"/>
      <c r="D1780"/>
      <c r="E1780"/>
      <c r="F1780"/>
      <c r="G1780"/>
    </row>
    <row r="1781" spans="3:7" x14ac:dyDescent="0.3">
      <c r="C1781"/>
      <c r="D1781"/>
      <c r="E1781"/>
      <c r="F1781"/>
      <c r="G1781"/>
    </row>
    <row r="1782" spans="3:7" x14ac:dyDescent="0.3">
      <c r="C1782"/>
      <c r="D1782"/>
      <c r="E1782"/>
      <c r="F1782"/>
      <c r="G1782"/>
    </row>
    <row r="1783" spans="3:7" x14ac:dyDescent="0.3">
      <c r="C1783"/>
      <c r="D1783"/>
      <c r="E1783"/>
      <c r="F1783"/>
      <c r="G1783"/>
    </row>
    <row r="1784" spans="3:7" x14ac:dyDescent="0.3">
      <c r="C1784"/>
      <c r="D1784"/>
      <c r="E1784"/>
      <c r="F1784"/>
      <c r="G1784"/>
    </row>
    <row r="1785" spans="3:7" x14ac:dyDescent="0.3">
      <c r="C1785"/>
      <c r="D1785"/>
      <c r="E1785"/>
      <c r="F1785"/>
      <c r="G1785"/>
    </row>
    <row r="1786" spans="3:7" x14ac:dyDescent="0.3">
      <c r="C1786"/>
      <c r="D1786"/>
      <c r="E1786"/>
      <c r="F1786"/>
      <c r="G1786"/>
    </row>
    <row r="1787" spans="3:7" x14ac:dyDescent="0.3">
      <c r="C1787"/>
      <c r="D1787"/>
      <c r="E1787"/>
      <c r="F1787"/>
      <c r="G1787"/>
    </row>
    <row r="1788" spans="3:7" x14ac:dyDescent="0.3">
      <c r="C1788"/>
      <c r="D1788"/>
      <c r="E1788"/>
      <c r="F1788"/>
      <c r="G1788"/>
    </row>
    <row r="1789" spans="3:7" x14ac:dyDescent="0.3">
      <c r="C1789"/>
      <c r="D1789"/>
      <c r="E1789"/>
      <c r="F1789"/>
      <c r="G1789"/>
    </row>
    <row r="1790" spans="3:7" x14ac:dyDescent="0.3">
      <c r="C1790"/>
      <c r="D1790"/>
      <c r="E1790"/>
      <c r="F1790"/>
      <c r="G1790"/>
    </row>
    <row r="1791" spans="3:7" x14ac:dyDescent="0.3">
      <c r="C1791"/>
      <c r="D1791"/>
      <c r="E1791"/>
      <c r="F1791"/>
      <c r="G1791"/>
    </row>
    <row r="1792" spans="3:7" x14ac:dyDescent="0.3">
      <c r="C1792"/>
      <c r="D1792"/>
      <c r="E1792"/>
      <c r="F1792"/>
      <c r="G1792"/>
    </row>
    <row r="1793" spans="3:7" x14ac:dyDescent="0.3">
      <c r="C1793"/>
      <c r="D1793"/>
      <c r="E1793"/>
      <c r="F1793"/>
      <c r="G1793"/>
    </row>
    <row r="1794" spans="3:7" x14ac:dyDescent="0.3">
      <c r="C1794"/>
      <c r="D1794"/>
      <c r="E1794"/>
      <c r="F1794"/>
      <c r="G1794"/>
    </row>
    <row r="1795" spans="3:7" x14ac:dyDescent="0.3">
      <c r="C1795"/>
      <c r="D1795"/>
      <c r="E1795"/>
      <c r="F1795"/>
      <c r="G1795"/>
    </row>
    <row r="1796" spans="3:7" x14ac:dyDescent="0.3">
      <c r="C1796"/>
      <c r="D1796"/>
      <c r="E1796"/>
      <c r="F1796"/>
      <c r="G1796"/>
    </row>
    <row r="1797" spans="3:7" x14ac:dyDescent="0.3">
      <c r="C1797"/>
      <c r="D1797"/>
      <c r="E1797"/>
      <c r="F1797"/>
      <c r="G1797"/>
    </row>
    <row r="1798" spans="3:7" x14ac:dyDescent="0.3">
      <c r="C1798"/>
      <c r="D1798"/>
      <c r="E1798"/>
      <c r="F1798"/>
      <c r="G1798"/>
    </row>
    <row r="1799" spans="3:7" x14ac:dyDescent="0.3">
      <c r="C1799"/>
      <c r="D1799"/>
      <c r="E1799"/>
      <c r="F1799"/>
      <c r="G1799"/>
    </row>
    <row r="1800" spans="3:7" x14ac:dyDescent="0.3">
      <c r="C1800"/>
      <c r="D1800"/>
      <c r="E1800"/>
      <c r="F1800"/>
      <c r="G1800"/>
    </row>
    <row r="1801" spans="3:7" x14ac:dyDescent="0.3">
      <c r="C1801"/>
      <c r="D1801"/>
      <c r="E1801"/>
      <c r="F1801"/>
      <c r="G1801"/>
    </row>
    <row r="1802" spans="3:7" x14ac:dyDescent="0.3">
      <c r="C1802"/>
      <c r="D1802"/>
      <c r="E1802"/>
      <c r="F1802"/>
      <c r="G1802"/>
    </row>
    <row r="1803" spans="3:7" x14ac:dyDescent="0.3">
      <c r="C1803"/>
      <c r="D1803"/>
      <c r="E1803"/>
      <c r="F1803"/>
      <c r="G1803"/>
    </row>
    <row r="1804" spans="3:7" x14ac:dyDescent="0.3">
      <c r="C1804"/>
      <c r="D1804"/>
      <c r="E1804"/>
      <c r="F1804"/>
      <c r="G1804"/>
    </row>
    <row r="1805" spans="3:7" x14ac:dyDescent="0.3">
      <c r="C1805"/>
      <c r="D1805"/>
      <c r="E1805"/>
      <c r="F1805"/>
      <c r="G1805"/>
    </row>
    <row r="1806" spans="3:7" x14ac:dyDescent="0.3">
      <c r="C1806"/>
      <c r="D1806"/>
      <c r="E1806"/>
      <c r="F1806"/>
      <c r="G1806"/>
    </row>
    <row r="1807" spans="3:7" x14ac:dyDescent="0.3">
      <c r="C1807"/>
      <c r="D1807"/>
      <c r="E1807"/>
      <c r="F1807"/>
      <c r="G1807"/>
    </row>
    <row r="1808" spans="3:7" x14ac:dyDescent="0.3">
      <c r="C1808"/>
      <c r="D1808"/>
      <c r="E1808"/>
      <c r="F1808"/>
      <c r="G1808"/>
    </row>
    <row r="1809" spans="3:7" x14ac:dyDescent="0.3">
      <c r="C1809"/>
      <c r="D1809"/>
      <c r="E1809"/>
      <c r="F1809"/>
      <c r="G1809"/>
    </row>
    <row r="1810" spans="3:7" x14ac:dyDescent="0.3">
      <c r="C1810"/>
      <c r="D1810"/>
      <c r="E1810"/>
      <c r="F1810"/>
      <c r="G1810"/>
    </row>
    <row r="1811" spans="3:7" x14ac:dyDescent="0.3">
      <c r="C1811"/>
      <c r="D1811"/>
      <c r="E1811"/>
      <c r="F1811"/>
      <c r="G1811"/>
    </row>
    <row r="1812" spans="3:7" x14ac:dyDescent="0.3">
      <c r="C1812"/>
      <c r="D1812"/>
      <c r="E1812"/>
      <c r="F1812"/>
      <c r="G1812"/>
    </row>
    <row r="1813" spans="3:7" x14ac:dyDescent="0.3">
      <c r="C1813"/>
      <c r="D1813"/>
      <c r="E1813"/>
      <c r="F1813"/>
      <c r="G1813"/>
    </row>
    <row r="1814" spans="3:7" x14ac:dyDescent="0.3">
      <c r="C1814"/>
      <c r="D1814"/>
      <c r="E1814"/>
      <c r="F1814"/>
      <c r="G1814"/>
    </row>
    <row r="1815" spans="3:7" x14ac:dyDescent="0.3">
      <c r="C1815"/>
      <c r="D1815"/>
      <c r="E1815"/>
      <c r="F1815"/>
      <c r="G1815"/>
    </row>
    <row r="1816" spans="3:7" x14ac:dyDescent="0.3">
      <c r="C1816"/>
      <c r="D1816"/>
      <c r="E1816"/>
      <c r="F1816"/>
      <c r="G1816"/>
    </row>
    <row r="1817" spans="3:7" x14ac:dyDescent="0.3">
      <c r="C1817"/>
      <c r="D1817"/>
      <c r="E1817"/>
      <c r="F1817"/>
      <c r="G1817"/>
    </row>
    <row r="1818" spans="3:7" x14ac:dyDescent="0.3">
      <c r="C1818"/>
      <c r="D1818"/>
      <c r="E1818"/>
      <c r="F1818"/>
      <c r="G1818"/>
    </row>
    <row r="1819" spans="3:7" x14ac:dyDescent="0.3">
      <c r="C1819"/>
      <c r="D1819"/>
      <c r="E1819"/>
      <c r="F1819"/>
      <c r="G1819"/>
    </row>
    <row r="1820" spans="3:7" x14ac:dyDescent="0.3">
      <c r="C1820"/>
      <c r="D1820"/>
      <c r="E1820"/>
      <c r="F1820"/>
      <c r="G1820"/>
    </row>
    <row r="1821" spans="3:7" x14ac:dyDescent="0.3">
      <c r="C1821"/>
      <c r="D1821"/>
      <c r="E1821"/>
      <c r="F1821"/>
      <c r="G1821"/>
    </row>
    <row r="1822" spans="3:7" x14ac:dyDescent="0.3">
      <c r="C1822"/>
      <c r="D1822"/>
      <c r="E1822"/>
      <c r="F1822"/>
      <c r="G1822"/>
    </row>
    <row r="1823" spans="3:7" x14ac:dyDescent="0.3">
      <c r="C1823"/>
      <c r="D1823"/>
      <c r="E1823"/>
      <c r="F1823"/>
      <c r="G1823"/>
    </row>
    <row r="1824" spans="3:7" x14ac:dyDescent="0.3">
      <c r="C1824"/>
      <c r="D1824"/>
      <c r="E1824"/>
      <c r="F1824"/>
      <c r="G1824"/>
    </row>
    <row r="1825" spans="3:7" x14ac:dyDescent="0.3">
      <c r="C1825"/>
      <c r="D1825"/>
      <c r="E1825"/>
      <c r="F1825"/>
      <c r="G1825"/>
    </row>
    <row r="1826" spans="3:7" x14ac:dyDescent="0.3">
      <c r="C1826"/>
      <c r="D1826"/>
      <c r="E1826"/>
      <c r="F1826"/>
      <c r="G1826"/>
    </row>
    <row r="1827" spans="3:7" x14ac:dyDescent="0.3">
      <c r="C1827"/>
      <c r="D1827"/>
      <c r="E1827"/>
      <c r="F1827"/>
      <c r="G1827"/>
    </row>
    <row r="1828" spans="3:7" x14ac:dyDescent="0.3">
      <c r="C1828"/>
      <c r="D1828"/>
      <c r="E1828"/>
      <c r="F1828"/>
      <c r="G1828"/>
    </row>
    <row r="1829" spans="3:7" x14ac:dyDescent="0.3">
      <c r="C1829"/>
      <c r="D1829"/>
      <c r="E1829"/>
      <c r="F1829"/>
      <c r="G1829"/>
    </row>
    <row r="1830" spans="3:7" x14ac:dyDescent="0.3">
      <c r="C1830"/>
      <c r="D1830"/>
      <c r="E1830"/>
      <c r="F1830"/>
      <c r="G1830"/>
    </row>
    <row r="1831" spans="3:7" x14ac:dyDescent="0.3">
      <c r="C1831"/>
      <c r="D1831"/>
      <c r="E1831"/>
      <c r="F1831"/>
      <c r="G1831"/>
    </row>
    <row r="1832" spans="3:7" x14ac:dyDescent="0.3">
      <c r="C1832"/>
      <c r="D1832"/>
      <c r="E1832"/>
      <c r="F1832"/>
      <c r="G1832"/>
    </row>
    <row r="1833" spans="3:7" x14ac:dyDescent="0.3">
      <c r="C1833"/>
      <c r="D1833"/>
      <c r="E1833"/>
      <c r="F1833"/>
      <c r="G1833"/>
    </row>
    <row r="1834" spans="3:7" x14ac:dyDescent="0.3">
      <c r="C1834"/>
      <c r="D1834"/>
      <c r="E1834"/>
      <c r="F1834"/>
      <c r="G1834"/>
    </row>
    <row r="1835" spans="3:7" x14ac:dyDescent="0.3">
      <c r="C1835"/>
      <c r="D1835"/>
      <c r="E1835"/>
      <c r="F1835"/>
      <c r="G1835"/>
    </row>
    <row r="1836" spans="3:7" x14ac:dyDescent="0.3">
      <c r="C1836"/>
      <c r="D1836"/>
      <c r="E1836"/>
      <c r="F1836"/>
      <c r="G1836"/>
    </row>
    <row r="1837" spans="3:7" x14ac:dyDescent="0.3">
      <c r="C1837"/>
      <c r="D1837"/>
      <c r="E1837"/>
      <c r="F1837"/>
      <c r="G1837"/>
    </row>
    <row r="1838" spans="3:7" x14ac:dyDescent="0.3">
      <c r="C1838"/>
      <c r="D1838"/>
      <c r="E1838"/>
      <c r="F1838"/>
      <c r="G1838"/>
    </row>
    <row r="1839" spans="3:7" x14ac:dyDescent="0.3">
      <c r="C1839"/>
      <c r="D1839"/>
      <c r="E1839"/>
      <c r="F1839"/>
      <c r="G1839"/>
    </row>
    <row r="1840" spans="3:7" x14ac:dyDescent="0.3">
      <c r="C1840"/>
      <c r="D1840"/>
      <c r="E1840"/>
      <c r="F1840"/>
      <c r="G1840"/>
    </row>
    <row r="1841" spans="3:7" x14ac:dyDescent="0.3">
      <c r="C1841"/>
      <c r="D1841"/>
      <c r="E1841"/>
      <c r="F1841"/>
      <c r="G1841"/>
    </row>
    <row r="1842" spans="3:7" x14ac:dyDescent="0.3">
      <c r="C1842"/>
      <c r="D1842"/>
      <c r="E1842"/>
      <c r="F1842"/>
      <c r="G1842"/>
    </row>
    <row r="1843" spans="3:7" x14ac:dyDescent="0.3">
      <c r="C1843"/>
      <c r="D1843"/>
      <c r="E1843"/>
      <c r="F1843"/>
      <c r="G1843"/>
    </row>
    <row r="1844" spans="3:7" x14ac:dyDescent="0.3">
      <c r="C1844"/>
      <c r="D1844"/>
      <c r="E1844"/>
      <c r="F1844"/>
      <c r="G1844"/>
    </row>
    <row r="1845" spans="3:7" x14ac:dyDescent="0.3">
      <c r="C1845"/>
      <c r="D1845"/>
      <c r="E1845"/>
      <c r="F1845"/>
      <c r="G1845"/>
    </row>
    <row r="1846" spans="3:7" x14ac:dyDescent="0.3">
      <c r="C1846"/>
      <c r="D1846"/>
      <c r="E1846"/>
      <c r="F1846"/>
      <c r="G1846"/>
    </row>
    <row r="1847" spans="3:7" x14ac:dyDescent="0.3">
      <c r="C1847"/>
      <c r="D1847"/>
      <c r="E1847"/>
      <c r="F1847"/>
      <c r="G1847"/>
    </row>
    <row r="1848" spans="3:7" x14ac:dyDescent="0.3">
      <c r="C1848"/>
      <c r="D1848"/>
      <c r="E1848"/>
      <c r="F1848"/>
      <c r="G1848"/>
    </row>
    <row r="1849" spans="3:7" x14ac:dyDescent="0.3">
      <c r="C1849"/>
      <c r="D1849"/>
      <c r="E1849"/>
      <c r="F1849"/>
      <c r="G1849"/>
    </row>
    <row r="1850" spans="3:7" x14ac:dyDescent="0.3">
      <c r="C1850"/>
      <c r="D1850"/>
      <c r="E1850"/>
      <c r="F1850"/>
      <c r="G1850"/>
    </row>
    <row r="1851" spans="3:7" x14ac:dyDescent="0.3">
      <c r="C1851"/>
      <c r="D1851"/>
      <c r="E1851"/>
      <c r="F1851"/>
      <c r="G1851"/>
    </row>
    <row r="1852" spans="3:7" x14ac:dyDescent="0.3">
      <c r="C1852"/>
      <c r="D1852"/>
      <c r="E1852"/>
      <c r="F1852"/>
      <c r="G1852"/>
    </row>
    <row r="1853" spans="3:7" x14ac:dyDescent="0.3">
      <c r="C1853"/>
      <c r="D1853"/>
      <c r="E1853"/>
      <c r="F1853"/>
      <c r="G1853"/>
    </row>
    <row r="1854" spans="3:7" x14ac:dyDescent="0.3">
      <c r="C1854"/>
      <c r="D1854"/>
      <c r="E1854"/>
      <c r="F1854"/>
      <c r="G1854"/>
    </row>
    <row r="1855" spans="3:7" x14ac:dyDescent="0.3">
      <c r="C1855"/>
      <c r="D1855"/>
      <c r="E1855"/>
      <c r="F1855"/>
      <c r="G1855"/>
    </row>
    <row r="1856" spans="3:7" x14ac:dyDescent="0.3">
      <c r="C1856"/>
      <c r="D1856"/>
      <c r="E1856"/>
      <c r="F1856"/>
      <c r="G1856"/>
    </row>
    <row r="1857" spans="3:7" x14ac:dyDescent="0.3">
      <c r="C1857"/>
      <c r="D1857"/>
      <c r="E1857"/>
      <c r="F1857"/>
      <c r="G1857"/>
    </row>
    <row r="1858" spans="3:7" x14ac:dyDescent="0.3">
      <c r="C1858"/>
      <c r="D1858"/>
      <c r="E1858"/>
      <c r="F1858"/>
      <c r="G1858"/>
    </row>
    <row r="1859" spans="3:7" x14ac:dyDescent="0.3">
      <c r="C1859"/>
      <c r="D1859"/>
      <c r="E1859"/>
      <c r="F1859"/>
      <c r="G1859"/>
    </row>
    <row r="1860" spans="3:7" x14ac:dyDescent="0.3">
      <c r="C1860"/>
      <c r="D1860"/>
      <c r="E1860"/>
      <c r="F1860"/>
      <c r="G1860"/>
    </row>
    <row r="1861" spans="3:7" x14ac:dyDescent="0.3">
      <c r="C1861"/>
      <c r="D1861"/>
      <c r="E1861"/>
      <c r="F1861"/>
      <c r="G1861"/>
    </row>
    <row r="1862" spans="3:7" x14ac:dyDescent="0.3">
      <c r="C1862"/>
      <c r="D1862"/>
      <c r="E1862"/>
      <c r="F1862"/>
      <c r="G1862"/>
    </row>
    <row r="1863" spans="3:7" x14ac:dyDescent="0.3">
      <c r="C1863"/>
      <c r="D1863"/>
      <c r="E1863"/>
      <c r="F1863"/>
      <c r="G1863"/>
    </row>
    <row r="1864" spans="3:7" x14ac:dyDescent="0.3">
      <c r="C1864"/>
      <c r="D1864"/>
      <c r="E1864"/>
      <c r="F1864"/>
      <c r="G1864"/>
    </row>
    <row r="1865" spans="3:7" x14ac:dyDescent="0.3">
      <c r="C1865"/>
      <c r="D1865"/>
      <c r="E1865"/>
      <c r="F1865"/>
      <c r="G1865"/>
    </row>
    <row r="1866" spans="3:7" x14ac:dyDescent="0.3">
      <c r="C1866"/>
      <c r="D1866"/>
      <c r="E1866"/>
      <c r="F1866"/>
      <c r="G1866"/>
    </row>
    <row r="1867" spans="3:7" x14ac:dyDescent="0.3">
      <c r="C1867"/>
      <c r="D1867"/>
      <c r="E1867"/>
      <c r="F1867"/>
      <c r="G1867"/>
    </row>
    <row r="1868" spans="3:7" x14ac:dyDescent="0.3">
      <c r="C1868"/>
      <c r="D1868"/>
      <c r="E1868"/>
      <c r="F1868"/>
      <c r="G1868"/>
    </row>
    <row r="1869" spans="3:7" x14ac:dyDescent="0.3">
      <c r="C1869"/>
      <c r="D1869"/>
      <c r="E1869"/>
      <c r="F1869"/>
      <c r="G1869"/>
    </row>
    <row r="1870" spans="3:7" x14ac:dyDescent="0.3">
      <c r="C1870"/>
      <c r="D1870"/>
      <c r="E1870"/>
      <c r="F1870"/>
      <c r="G1870"/>
    </row>
    <row r="1871" spans="3:7" x14ac:dyDescent="0.3">
      <c r="C1871"/>
      <c r="D1871"/>
      <c r="E1871"/>
      <c r="F1871"/>
      <c r="G1871"/>
    </row>
    <row r="1872" spans="3:7" x14ac:dyDescent="0.3">
      <c r="C1872"/>
      <c r="D1872"/>
      <c r="E1872"/>
      <c r="F1872"/>
      <c r="G1872"/>
    </row>
    <row r="1873" spans="3:7" x14ac:dyDescent="0.3">
      <c r="C1873"/>
      <c r="D1873"/>
      <c r="E1873"/>
      <c r="F1873"/>
      <c r="G1873"/>
    </row>
    <row r="1874" spans="3:7" x14ac:dyDescent="0.3">
      <c r="C1874"/>
      <c r="D1874"/>
      <c r="E1874"/>
      <c r="F1874"/>
      <c r="G1874"/>
    </row>
    <row r="1875" spans="3:7" x14ac:dyDescent="0.3">
      <c r="C1875"/>
      <c r="D1875"/>
      <c r="E1875"/>
      <c r="F1875"/>
      <c r="G1875"/>
    </row>
    <row r="1876" spans="3:7" x14ac:dyDescent="0.3">
      <c r="C1876"/>
      <c r="D1876"/>
      <c r="E1876"/>
      <c r="F1876"/>
      <c r="G1876"/>
    </row>
    <row r="1877" spans="3:7" x14ac:dyDescent="0.3">
      <c r="C1877"/>
      <c r="D1877"/>
      <c r="E1877"/>
      <c r="F1877"/>
      <c r="G1877"/>
    </row>
    <row r="1878" spans="3:7" x14ac:dyDescent="0.3">
      <c r="C1878"/>
      <c r="D1878"/>
      <c r="E1878"/>
      <c r="F1878"/>
      <c r="G1878"/>
    </row>
    <row r="1879" spans="3:7" x14ac:dyDescent="0.3">
      <c r="C1879"/>
      <c r="D1879"/>
      <c r="E1879"/>
      <c r="F1879"/>
      <c r="G1879"/>
    </row>
    <row r="1880" spans="3:7" x14ac:dyDescent="0.3">
      <c r="C1880"/>
      <c r="D1880"/>
      <c r="E1880"/>
      <c r="F1880"/>
      <c r="G1880"/>
    </row>
    <row r="1881" spans="3:7" x14ac:dyDescent="0.3">
      <c r="C1881"/>
      <c r="D1881"/>
      <c r="E1881"/>
      <c r="F1881"/>
      <c r="G1881"/>
    </row>
    <row r="1882" spans="3:7" x14ac:dyDescent="0.3">
      <c r="C1882"/>
      <c r="D1882"/>
      <c r="E1882"/>
      <c r="F1882"/>
      <c r="G1882"/>
    </row>
    <row r="1883" spans="3:7" x14ac:dyDescent="0.3">
      <c r="C1883"/>
      <c r="D1883"/>
      <c r="E1883"/>
      <c r="F1883"/>
      <c r="G1883"/>
    </row>
    <row r="1884" spans="3:7" x14ac:dyDescent="0.3">
      <c r="C1884"/>
      <c r="D1884"/>
      <c r="E1884"/>
      <c r="F1884"/>
      <c r="G1884"/>
    </row>
    <row r="1885" spans="3:7" x14ac:dyDescent="0.3">
      <c r="C1885"/>
      <c r="D1885"/>
      <c r="E1885"/>
      <c r="F1885"/>
      <c r="G1885"/>
    </row>
    <row r="1886" spans="3:7" x14ac:dyDescent="0.3">
      <c r="C1886"/>
      <c r="D1886"/>
      <c r="E1886"/>
      <c r="F1886"/>
      <c r="G1886"/>
    </row>
    <row r="1887" spans="3:7" x14ac:dyDescent="0.3">
      <c r="C1887"/>
      <c r="D1887"/>
      <c r="E1887"/>
      <c r="F1887"/>
      <c r="G1887"/>
    </row>
    <row r="1888" spans="3:7" x14ac:dyDescent="0.3">
      <c r="C1888"/>
      <c r="D1888"/>
      <c r="E1888"/>
      <c r="F1888"/>
      <c r="G1888"/>
    </row>
    <row r="1889" spans="3:7" x14ac:dyDescent="0.3">
      <c r="C1889"/>
      <c r="D1889"/>
      <c r="E1889"/>
      <c r="F1889"/>
      <c r="G1889"/>
    </row>
    <row r="1890" spans="3:7" x14ac:dyDescent="0.3">
      <c r="C1890"/>
      <c r="D1890"/>
      <c r="E1890"/>
      <c r="F1890"/>
      <c r="G1890"/>
    </row>
    <row r="1891" spans="3:7" x14ac:dyDescent="0.3">
      <c r="C1891"/>
      <c r="D1891"/>
      <c r="E1891"/>
      <c r="F1891"/>
      <c r="G1891"/>
    </row>
    <row r="1892" spans="3:7" x14ac:dyDescent="0.3">
      <c r="C1892"/>
      <c r="D1892"/>
      <c r="E1892"/>
      <c r="F1892"/>
      <c r="G1892"/>
    </row>
    <row r="1893" spans="3:7" x14ac:dyDescent="0.3">
      <c r="C1893"/>
      <c r="D1893"/>
      <c r="E1893"/>
      <c r="F1893"/>
      <c r="G1893"/>
    </row>
    <row r="1894" spans="3:7" x14ac:dyDescent="0.3">
      <c r="C1894"/>
      <c r="D1894"/>
      <c r="E1894"/>
      <c r="F1894"/>
      <c r="G1894"/>
    </row>
    <row r="1895" spans="3:7" x14ac:dyDescent="0.3">
      <c r="C1895"/>
      <c r="D1895"/>
      <c r="E1895"/>
      <c r="F1895"/>
      <c r="G1895"/>
    </row>
    <row r="1896" spans="3:7" x14ac:dyDescent="0.3">
      <c r="C1896"/>
      <c r="D1896"/>
      <c r="E1896"/>
      <c r="F1896"/>
      <c r="G1896"/>
    </row>
    <row r="1897" spans="3:7" x14ac:dyDescent="0.3">
      <c r="C1897"/>
      <c r="D1897"/>
      <c r="E1897"/>
      <c r="F1897"/>
      <c r="G1897"/>
    </row>
    <row r="1898" spans="3:7" x14ac:dyDescent="0.3">
      <c r="C1898"/>
      <c r="D1898"/>
      <c r="E1898"/>
      <c r="F1898"/>
      <c r="G1898"/>
    </row>
    <row r="1899" spans="3:7" x14ac:dyDescent="0.3">
      <c r="C1899"/>
      <c r="D1899"/>
      <c r="E1899"/>
      <c r="F1899"/>
      <c r="G1899"/>
    </row>
    <row r="1900" spans="3:7" x14ac:dyDescent="0.3">
      <c r="C1900"/>
      <c r="D1900"/>
      <c r="E1900"/>
      <c r="F1900"/>
      <c r="G1900"/>
    </row>
    <row r="1901" spans="3:7" x14ac:dyDescent="0.3">
      <c r="C1901"/>
      <c r="D1901"/>
      <c r="E1901"/>
      <c r="F1901"/>
      <c r="G1901"/>
    </row>
    <row r="1902" spans="3:7" x14ac:dyDescent="0.3">
      <c r="C1902"/>
      <c r="D1902"/>
      <c r="E1902"/>
      <c r="F1902"/>
      <c r="G1902"/>
    </row>
    <row r="1903" spans="3:7" x14ac:dyDescent="0.3">
      <c r="C1903"/>
      <c r="D1903"/>
      <c r="E1903"/>
      <c r="F1903"/>
      <c r="G1903"/>
    </row>
    <row r="1904" spans="3:7" x14ac:dyDescent="0.3">
      <c r="C1904"/>
      <c r="D1904"/>
      <c r="E1904"/>
      <c r="F1904"/>
      <c r="G1904"/>
    </row>
    <row r="1905" spans="3:7" x14ac:dyDescent="0.3">
      <c r="C1905"/>
      <c r="D1905"/>
      <c r="E1905"/>
      <c r="F1905"/>
      <c r="G1905"/>
    </row>
    <row r="1906" spans="3:7" x14ac:dyDescent="0.3">
      <c r="C1906"/>
      <c r="D1906"/>
      <c r="E1906"/>
      <c r="F1906"/>
      <c r="G1906"/>
    </row>
    <row r="1907" spans="3:7" x14ac:dyDescent="0.3">
      <c r="C1907"/>
      <c r="D1907"/>
      <c r="E1907"/>
      <c r="F1907"/>
      <c r="G1907"/>
    </row>
    <row r="1908" spans="3:7" x14ac:dyDescent="0.3">
      <c r="C1908"/>
      <c r="D1908"/>
      <c r="E1908"/>
      <c r="F1908"/>
      <c r="G1908"/>
    </row>
    <row r="1909" spans="3:7" x14ac:dyDescent="0.3">
      <c r="C1909"/>
      <c r="D1909"/>
      <c r="E1909"/>
      <c r="F1909"/>
      <c r="G1909"/>
    </row>
    <row r="1910" spans="3:7" x14ac:dyDescent="0.3">
      <c r="C1910"/>
      <c r="D1910"/>
      <c r="E1910"/>
      <c r="F1910"/>
      <c r="G1910"/>
    </row>
    <row r="1911" spans="3:7" x14ac:dyDescent="0.3">
      <c r="C1911"/>
      <c r="D1911"/>
      <c r="E1911"/>
      <c r="F1911"/>
      <c r="G1911"/>
    </row>
    <row r="1912" spans="3:7" x14ac:dyDescent="0.3">
      <c r="C1912"/>
      <c r="D1912"/>
      <c r="E1912"/>
      <c r="F1912"/>
      <c r="G1912"/>
    </row>
    <row r="1913" spans="3:7" x14ac:dyDescent="0.3">
      <c r="C1913"/>
      <c r="D1913"/>
      <c r="E1913"/>
      <c r="F1913"/>
      <c r="G1913"/>
    </row>
    <row r="1914" spans="3:7" x14ac:dyDescent="0.3">
      <c r="C1914"/>
      <c r="D1914"/>
      <c r="E1914"/>
      <c r="F1914"/>
      <c r="G1914"/>
    </row>
    <row r="1915" spans="3:7" x14ac:dyDescent="0.3">
      <c r="C1915"/>
      <c r="D1915"/>
      <c r="E1915"/>
      <c r="F1915"/>
      <c r="G1915"/>
    </row>
    <row r="1916" spans="3:7" x14ac:dyDescent="0.3">
      <c r="C1916"/>
      <c r="D1916"/>
      <c r="E1916"/>
      <c r="F1916"/>
      <c r="G1916"/>
    </row>
    <row r="1917" spans="3:7" x14ac:dyDescent="0.3">
      <c r="C1917"/>
      <c r="D1917"/>
      <c r="E1917"/>
      <c r="F1917"/>
      <c r="G1917"/>
    </row>
    <row r="1918" spans="3:7" x14ac:dyDescent="0.3">
      <c r="C1918"/>
      <c r="D1918"/>
      <c r="E1918"/>
      <c r="F1918"/>
      <c r="G1918"/>
    </row>
    <row r="1919" spans="3:7" x14ac:dyDescent="0.3">
      <c r="C1919"/>
      <c r="D1919"/>
      <c r="E1919"/>
      <c r="F1919"/>
      <c r="G1919"/>
    </row>
    <row r="1920" spans="3:7" x14ac:dyDescent="0.3">
      <c r="C1920"/>
      <c r="D1920"/>
      <c r="E1920"/>
      <c r="F1920"/>
      <c r="G1920"/>
    </row>
    <row r="1921" spans="3:7" x14ac:dyDescent="0.3">
      <c r="C1921"/>
      <c r="D1921"/>
      <c r="E1921"/>
      <c r="F1921"/>
      <c r="G1921"/>
    </row>
    <row r="1922" spans="3:7" x14ac:dyDescent="0.3">
      <c r="C1922"/>
      <c r="D1922"/>
      <c r="E1922"/>
      <c r="F1922"/>
      <c r="G1922"/>
    </row>
    <row r="1923" spans="3:7" x14ac:dyDescent="0.3">
      <c r="C1923"/>
      <c r="D1923"/>
      <c r="E1923"/>
      <c r="F1923"/>
      <c r="G1923"/>
    </row>
    <row r="1924" spans="3:7" x14ac:dyDescent="0.3">
      <c r="C1924"/>
      <c r="D1924"/>
      <c r="E1924"/>
      <c r="F1924"/>
      <c r="G1924"/>
    </row>
    <row r="1925" spans="3:7" x14ac:dyDescent="0.3">
      <c r="C1925"/>
      <c r="D1925"/>
      <c r="E1925"/>
      <c r="F1925"/>
      <c r="G1925"/>
    </row>
    <row r="1926" spans="3:7" x14ac:dyDescent="0.3">
      <c r="C1926"/>
      <c r="D1926"/>
      <c r="E1926"/>
      <c r="F1926"/>
      <c r="G1926"/>
    </row>
    <row r="1927" spans="3:7" x14ac:dyDescent="0.3">
      <c r="C1927"/>
      <c r="D1927"/>
      <c r="E1927"/>
      <c r="F1927"/>
      <c r="G1927"/>
    </row>
    <row r="1928" spans="3:7" x14ac:dyDescent="0.3">
      <c r="C1928"/>
      <c r="D1928"/>
      <c r="E1928"/>
      <c r="F1928"/>
      <c r="G1928"/>
    </row>
    <row r="1929" spans="3:7" x14ac:dyDescent="0.3">
      <c r="C1929"/>
      <c r="D1929"/>
      <c r="E1929"/>
      <c r="F1929"/>
      <c r="G1929"/>
    </row>
    <row r="1930" spans="3:7" x14ac:dyDescent="0.3">
      <c r="C1930"/>
      <c r="D1930"/>
      <c r="E1930"/>
      <c r="F1930"/>
      <c r="G1930"/>
    </row>
    <row r="1931" spans="3:7" x14ac:dyDescent="0.3">
      <c r="C1931"/>
      <c r="D1931"/>
      <c r="E1931"/>
      <c r="F1931"/>
      <c r="G1931"/>
    </row>
    <row r="1932" spans="3:7" x14ac:dyDescent="0.3">
      <c r="C1932"/>
      <c r="D1932"/>
      <c r="E1932"/>
      <c r="F1932"/>
      <c r="G1932"/>
    </row>
    <row r="1933" spans="3:7" x14ac:dyDescent="0.3">
      <c r="C1933"/>
      <c r="D1933"/>
      <c r="E1933"/>
      <c r="F1933"/>
      <c r="G1933"/>
    </row>
    <row r="1934" spans="3:7" x14ac:dyDescent="0.3">
      <c r="C1934"/>
      <c r="D1934"/>
      <c r="E1934"/>
      <c r="F1934"/>
      <c r="G1934"/>
    </row>
    <row r="1935" spans="3:7" x14ac:dyDescent="0.3">
      <c r="C1935"/>
      <c r="D1935"/>
      <c r="E1935"/>
      <c r="F1935"/>
      <c r="G1935"/>
    </row>
    <row r="1936" spans="3:7" x14ac:dyDescent="0.3">
      <c r="C1936"/>
      <c r="D1936"/>
      <c r="E1936"/>
      <c r="F1936"/>
      <c r="G1936"/>
    </row>
    <row r="1937" spans="3:7" x14ac:dyDescent="0.3">
      <c r="C1937"/>
      <c r="D1937"/>
      <c r="E1937"/>
      <c r="F1937"/>
      <c r="G1937"/>
    </row>
    <row r="1938" spans="3:7" x14ac:dyDescent="0.3">
      <c r="C1938"/>
      <c r="D1938"/>
      <c r="E1938"/>
      <c r="F1938"/>
      <c r="G1938"/>
    </row>
    <row r="1939" spans="3:7" x14ac:dyDescent="0.3">
      <c r="C1939"/>
      <c r="D1939"/>
      <c r="E1939"/>
      <c r="F1939"/>
      <c r="G1939"/>
    </row>
    <row r="1940" spans="3:7" x14ac:dyDescent="0.3">
      <c r="C1940"/>
      <c r="D1940"/>
      <c r="E1940"/>
      <c r="F1940"/>
      <c r="G1940"/>
    </row>
    <row r="1941" spans="3:7" x14ac:dyDescent="0.3">
      <c r="C1941"/>
      <c r="D1941"/>
      <c r="E1941"/>
      <c r="F1941"/>
      <c r="G1941"/>
    </row>
    <row r="1942" spans="3:7" x14ac:dyDescent="0.3">
      <c r="C1942"/>
      <c r="D1942"/>
      <c r="E1942"/>
      <c r="F1942"/>
      <c r="G1942"/>
    </row>
    <row r="1943" spans="3:7" x14ac:dyDescent="0.3">
      <c r="C1943"/>
      <c r="D1943"/>
      <c r="E1943"/>
      <c r="F1943"/>
      <c r="G1943"/>
    </row>
    <row r="1944" spans="3:7" x14ac:dyDescent="0.3">
      <c r="C1944"/>
      <c r="D1944"/>
      <c r="E1944"/>
      <c r="F1944"/>
      <c r="G1944"/>
    </row>
    <row r="1945" spans="3:7" x14ac:dyDescent="0.3">
      <c r="C1945"/>
      <c r="D1945"/>
      <c r="E1945"/>
      <c r="F1945"/>
      <c r="G1945"/>
    </row>
    <row r="1946" spans="3:7" x14ac:dyDescent="0.3">
      <c r="C1946"/>
      <c r="D1946"/>
      <c r="E1946"/>
      <c r="F1946"/>
      <c r="G1946"/>
    </row>
    <row r="1947" spans="3:7" x14ac:dyDescent="0.3">
      <c r="C1947"/>
      <c r="D1947"/>
      <c r="E1947"/>
      <c r="F1947"/>
      <c r="G1947"/>
    </row>
    <row r="1948" spans="3:7" x14ac:dyDescent="0.3">
      <c r="C1948"/>
      <c r="D1948"/>
      <c r="E1948"/>
      <c r="F1948"/>
      <c r="G1948"/>
    </row>
    <row r="1949" spans="3:7" x14ac:dyDescent="0.3">
      <c r="C1949"/>
      <c r="D1949"/>
      <c r="E1949"/>
      <c r="F1949"/>
      <c r="G1949"/>
    </row>
    <row r="1950" spans="3:7" x14ac:dyDescent="0.3">
      <c r="C1950"/>
      <c r="D1950"/>
      <c r="E1950"/>
      <c r="F1950"/>
      <c r="G1950"/>
    </row>
    <row r="1951" spans="3:7" x14ac:dyDescent="0.3">
      <c r="C1951"/>
      <c r="D1951"/>
      <c r="E1951"/>
      <c r="F1951"/>
      <c r="G1951"/>
    </row>
    <row r="1952" spans="3:7" x14ac:dyDescent="0.3">
      <c r="C1952"/>
      <c r="D1952"/>
      <c r="E1952"/>
      <c r="F1952"/>
      <c r="G1952"/>
    </row>
    <row r="1953" spans="3:7" x14ac:dyDescent="0.3">
      <c r="C1953"/>
      <c r="D1953"/>
      <c r="E1953"/>
      <c r="F1953"/>
      <c r="G1953"/>
    </row>
    <row r="1954" spans="3:7" x14ac:dyDescent="0.3">
      <c r="C1954"/>
      <c r="D1954"/>
      <c r="E1954"/>
      <c r="F1954"/>
      <c r="G1954"/>
    </row>
    <row r="1955" spans="3:7" x14ac:dyDescent="0.3">
      <c r="C1955"/>
      <c r="D1955"/>
      <c r="E1955"/>
      <c r="F1955"/>
      <c r="G1955"/>
    </row>
    <row r="1956" spans="3:7" x14ac:dyDescent="0.3">
      <c r="C1956"/>
      <c r="D1956"/>
      <c r="E1956"/>
      <c r="F1956"/>
      <c r="G1956"/>
    </row>
    <row r="1957" spans="3:7" x14ac:dyDescent="0.3">
      <c r="C1957"/>
      <c r="D1957"/>
      <c r="E1957"/>
      <c r="F1957"/>
      <c r="G1957"/>
    </row>
    <row r="1958" spans="3:7" x14ac:dyDescent="0.3">
      <c r="C1958"/>
      <c r="D1958"/>
      <c r="E1958"/>
      <c r="F1958"/>
      <c r="G1958"/>
    </row>
    <row r="1959" spans="3:7" x14ac:dyDescent="0.3">
      <c r="C1959"/>
      <c r="D1959"/>
      <c r="E1959"/>
      <c r="F1959"/>
      <c r="G1959"/>
    </row>
    <row r="1960" spans="3:7" x14ac:dyDescent="0.3">
      <c r="C1960"/>
      <c r="D1960"/>
      <c r="E1960"/>
      <c r="F1960"/>
      <c r="G1960"/>
    </row>
    <row r="1961" spans="3:7" x14ac:dyDescent="0.3">
      <c r="C1961"/>
      <c r="D1961"/>
      <c r="E1961"/>
      <c r="F1961"/>
      <c r="G1961"/>
    </row>
    <row r="1962" spans="3:7" x14ac:dyDescent="0.3">
      <c r="C1962"/>
      <c r="D1962"/>
      <c r="E1962"/>
      <c r="F1962"/>
      <c r="G1962"/>
    </row>
    <row r="1963" spans="3:7" x14ac:dyDescent="0.3">
      <c r="C1963"/>
      <c r="D1963"/>
      <c r="E1963"/>
      <c r="F1963"/>
      <c r="G1963"/>
    </row>
    <row r="1964" spans="3:7" x14ac:dyDescent="0.3">
      <c r="C1964"/>
      <c r="D1964"/>
      <c r="E1964"/>
      <c r="F1964"/>
      <c r="G1964"/>
    </row>
    <row r="1965" spans="3:7" x14ac:dyDescent="0.3">
      <c r="C1965"/>
      <c r="D1965"/>
      <c r="E1965"/>
      <c r="F1965"/>
      <c r="G1965"/>
    </row>
    <row r="1966" spans="3:7" x14ac:dyDescent="0.3">
      <c r="C1966"/>
      <c r="D1966"/>
      <c r="E1966"/>
      <c r="F1966"/>
      <c r="G1966"/>
    </row>
    <row r="1967" spans="3:7" x14ac:dyDescent="0.3">
      <c r="C1967"/>
      <c r="D1967"/>
      <c r="E1967"/>
      <c r="F1967"/>
      <c r="G1967"/>
    </row>
    <row r="1968" spans="3:7" x14ac:dyDescent="0.3">
      <c r="C1968"/>
      <c r="D1968"/>
      <c r="E1968"/>
      <c r="F1968"/>
      <c r="G1968"/>
    </row>
    <row r="1969" spans="3:7" x14ac:dyDescent="0.3">
      <c r="C1969"/>
      <c r="D1969"/>
      <c r="E1969"/>
      <c r="F1969"/>
      <c r="G1969"/>
    </row>
    <row r="1970" spans="3:7" x14ac:dyDescent="0.3">
      <c r="C1970"/>
      <c r="D1970"/>
      <c r="E1970"/>
      <c r="F1970"/>
      <c r="G1970"/>
    </row>
    <row r="1971" spans="3:7" x14ac:dyDescent="0.3">
      <c r="C1971"/>
      <c r="D1971"/>
      <c r="E1971"/>
      <c r="F1971"/>
      <c r="G1971"/>
    </row>
    <row r="1972" spans="3:7" x14ac:dyDescent="0.3">
      <c r="C1972"/>
      <c r="D1972"/>
      <c r="E1972"/>
      <c r="F1972"/>
      <c r="G1972"/>
    </row>
    <row r="1973" spans="3:7" x14ac:dyDescent="0.3">
      <c r="C1973"/>
      <c r="D1973"/>
      <c r="E1973"/>
      <c r="F1973"/>
      <c r="G1973"/>
    </row>
    <row r="1974" spans="3:7" x14ac:dyDescent="0.3">
      <c r="C1974"/>
      <c r="D1974"/>
      <c r="E1974"/>
      <c r="F1974"/>
      <c r="G1974"/>
    </row>
    <row r="1975" spans="3:7" x14ac:dyDescent="0.3">
      <c r="C1975"/>
      <c r="D1975"/>
      <c r="E1975"/>
      <c r="F1975"/>
      <c r="G1975"/>
    </row>
    <row r="1976" spans="3:7" x14ac:dyDescent="0.3">
      <c r="C1976"/>
      <c r="D1976"/>
      <c r="E1976"/>
      <c r="F1976"/>
      <c r="G1976"/>
    </row>
    <row r="1977" spans="3:7" x14ac:dyDescent="0.3">
      <c r="C1977"/>
      <c r="D1977"/>
      <c r="E1977"/>
      <c r="F1977"/>
      <c r="G1977"/>
    </row>
    <row r="1978" spans="3:7" x14ac:dyDescent="0.3">
      <c r="C1978"/>
      <c r="D1978"/>
      <c r="E1978"/>
      <c r="F1978"/>
      <c r="G1978"/>
    </row>
    <row r="1979" spans="3:7" x14ac:dyDescent="0.3">
      <c r="C1979"/>
      <c r="D1979"/>
      <c r="E1979"/>
      <c r="F1979"/>
      <c r="G1979"/>
    </row>
    <row r="1980" spans="3:7" x14ac:dyDescent="0.3">
      <c r="C1980"/>
      <c r="D1980"/>
      <c r="E1980"/>
      <c r="F1980"/>
      <c r="G1980"/>
    </row>
    <row r="1981" spans="3:7" x14ac:dyDescent="0.3">
      <c r="C1981"/>
      <c r="D1981"/>
      <c r="E1981"/>
      <c r="F1981"/>
      <c r="G1981"/>
    </row>
    <row r="1982" spans="3:7" x14ac:dyDescent="0.3">
      <c r="C1982"/>
      <c r="D1982"/>
      <c r="E1982"/>
      <c r="F1982"/>
      <c r="G1982"/>
    </row>
    <row r="1983" spans="3:7" x14ac:dyDescent="0.3">
      <c r="C1983"/>
      <c r="D1983"/>
      <c r="E1983"/>
      <c r="F1983"/>
      <c r="G1983"/>
    </row>
    <row r="1984" spans="3:7" x14ac:dyDescent="0.3">
      <c r="C1984"/>
      <c r="D1984"/>
      <c r="E1984"/>
      <c r="F1984"/>
      <c r="G1984"/>
    </row>
    <row r="1985" spans="3:7" x14ac:dyDescent="0.3">
      <c r="C1985"/>
      <c r="D1985"/>
      <c r="E1985"/>
      <c r="F1985"/>
      <c r="G1985"/>
    </row>
    <row r="1986" spans="3:7" x14ac:dyDescent="0.3">
      <c r="C1986"/>
      <c r="D1986"/>
      <c r="E1986"/>
      <c r="F1986"/>
      <c r="G1986"/>
    </row>
    <row r="1987" spans="3:7" x14ac:dyDescent="0.3">
      <c r="C1987"/>
      <c r="D1987"/>
      <c r="E1987"/>
      <c r="F1987"/>
      <c r="G1987"/>
    </row>
    <row r="1988" spans="3:7" x14ac:dyDescent="0.3">
      <c r="C1988"/>
      <c r="D1988"/>
      <c r="E1988"/>
      <c r="F1988"/>
      <c r="G1988"/>
    </row>
    <row r="1989" spans="3:7" x14ac:dyDescent="0.3">
      <c r="C1989"/>
      <c r="D1989"/>
      <c r="E1989"/>
      <c r="F1989"/>
      <c r="G1989"/>
    </row>
    <row r="1990" spans="3:7" x14ac:dyDescent="0.3">
      <c r="C1990"/>
      <c r="D1990"/>
      <c r="E1990"/>
      <c r="F1990"/>
      <c r="G1990"/>
    </row>
    <row r="1991" spans="3:7" x14ac:dyDescent="0.3">
      <c r="C1991"/>
      <c r="D1991"/>
      <c r="E1991"/>
      <c r="F1991"/>
      <c r="G1991"/>
    </row>
    <row r="1992" spans="3:7" x14ac:dyDescent="0.3">
      <c r="C1992"/>
      <c r="D1992"/>
      <c r="E1992"/>
      <c r="F1992"/>
      <c r="G1992"/>
    </row>
    <row r="1993" spans="3:7" x14ac:dyDescent="0.3">
      <c r="C1993"/>
      <c r="D1993"/>
      <c r="E1993"/>
      <c r="F1993"/>
      <c r="G1993"/>
    </row>
    <row r="1994" spans="3:7" x14ac:dyDescent="0.3">
      <c r="C1994"/>
      <c r="D1994"/>
      <c r="E1994"/>
      <c r="F1994"/>
      <c r="G1994"/>
    </row>
    <row r="1995" spans="3:7" x14ac:dyDescent="0.3">
      <c r="C1995"/>
      <c r="D1995"/>
      <c r="E1995"/>
      <c r="F1995"/>
      <c r="G1995"/>
    </row>
    <row r="1996" spans="3:7" x14ac:dyDescent="0.3">
      <c r="C1996"/>
      <c r="D1996"/>
      <c r="E1996"/>
      <c r="F1996"/>
      <c r="G1996"/>
    </row>
    <row r="1997" spans="3:7" x14ac:dyDescent="0.3">
      <c r="C1997"/>
      <c r="D1997"/>
      <c r="E1997"/>
      <c r="F1997"/>
      <c r="G1997"/>
    </row>
    <row r="1998" spans="3:7" x14ac:dyDescent="0.3">
      <c r="C1998"/>
      <c r="D1998"/>
      <c r="E1998"/>
      <c r="F1998"/>
      <c r="G1998"/>
    </row>
    <row r="1999" spans="3:7" x14ac:dyDescent="0.3">
      <c r="C1999"/>
      <c r="D1999"/>
      <c r="E1999"/>
      <c r="F1999"/>
      <c r="G1999"/>
    </row>
    <row r="2000" spans="3:7" x14ac:dyDescent="0.3">
      <c r="C2000"/>
      <c r="D2000"/>
      <c r="E2000"/>
      <c r="F2000"/>
      <c r="G2000"/>
    </row>
    <row r="2001" spans="3:7" x14ac:dyDescent="0.3">
      <c r="C2001"/>
      <c r="D2001"/>
      <c r="E2001"/>
      <c r="F2001"/>
      <c r="G2001"/>
    </row>
    <row r="2002" spans="3:7" x14ac:dyDescent="0.3">
      <c r="C2002"/>
      <c r="D2002"/>
      <c r="E2002"/>
      <c r="F2002"/>
      <c r="G2002"/>
    </row>
    <row r="2003" spans="3:7" x14ac:dyDescent="0.3">
      <c r="C2003"/>
      <c r="D2003"/>
      <c r="E2003"/>
      <c r="F2003"/>
      <c r="G2003"/>
    </row>
    <row r="2004" spans="3:7" x14ac:dyDescent="0.3">
      <c r="C2004"/>
      <c r="D2004"/>
      <c r="E2004"/>
      <c r="F2004"/>
      <c r="G2004"/>
    </row>
    <row r="2005" spans="3:7" x14ac:dyDescent="0.3">
      <c r="C2005"/>
      <c r="D2005"/>
      <c r="E2005"/>
      <c r="F2005"/>
      <c r="G2005"/>
    </row>
    <row r="2006" spans="3:7" x14ac:dyDescent="0.3">
      <c r="C2006"/>
      <c r="D2006"/>
      <c r="E2006"/>
      <c r="F2006"/>
      <c r="G2006"/>
    </row>
    <row r="2007" spans="3:7" x14ac:dyDescent="0.3">
      <c r="C2007"/>
      <c r="D2007"/>
      <c r="E2007"/>
      <c r="F2007"/>
      <c r="G2007"/>
    </row>
    <row r="2008" spans="3:7" x14ac:dyDescent="0.3">
      <c r="C2008"/>
      <c r="D2008"/>
      <c r="E2008"/>
      <c r="F2008"/>
      <c r="G2008"/>
    </row>
    <row r="2009" spans="3:7" x14ac:dyDescent="0.3">
      <c r="C2009"/>
      <c r="D2009"/>
      <c r="E2009"/>
      <c r="F2009"/>
      <c r="G2009"/>
    </row>
    <row r="2010" spans="3:7" x14ac:dyDescent="0.3">
      <c r="C2010"/>
      <c r="D2010"/>
      <c r="E2010"/>
      <c r="F2010"/>
      <c r="G2010"/>
    </row>
    <row r="2011" spans="3:7" x14ac:dyDescent="0.3">
      <c r="C2011"/>
      <c r="D2011"/>
      <c r="E2011"/>
      <c r="F2011"/>
      <c r="G2011"/>
    </row>
    <row r="2012" spans="3:7" x14ac:dyDescent="0.3">
      <c r="C2012"/>
      <c r="D2012"/>
      <c r="E2012"/>
      <c r="F2012"/>
      <c r="G2012"/>
    </row>
    <row r="2013" spans="3:7" x14ac:dyDescent="0.3">
      <c r="C2013"/>
      <c r="D2013"/>
      <c r="E2013"/>
      <c r="F2013"/>
      <c r="G2013"/>
    </row>
    <row r="2014" spans="3:7" x14ac:dyDescent="0.3">
      <c r="C2014"/>
      <c r="D2014"/>
      <c r="E2014"/>
      <c r="F2014"/>
      <c r="G2014"/>
    </row>
    <row r="2015" spans="3:7" x14ac:dyDescent="0.3">
      <c r="C2015"/>
      <c r="D2015"/>
      <c r="E2015"/>
      <c r="F2015"/>
      <c r="G2015"/>
    </row>
    <row r="2016" spans="3:7" x14ac:dyDescent="0.3">
      <c r="C2016"/>
      <c r="D2016"/>
      <c r="E2016"/>
      <c r="F2016"/>
      <c r="G2016"/>
    </row>
    <row r="2017" spans="3:7" x14ac:dyDescent="0.3">
      <c r="C2017"/>
      <c r="D2017"/>
      <c r="E2017"/>
      <c r="F2017"/>
      <c r="G2017"/>
    </row>
    <row r="2018" spans="3:7" x14ac:dyDescent="0.3">
      <c r="C2018"/>
      <c r="D2018"/>
      <c r="E2018"/>
      <c r="F2018"/>
      <c r="G2018"/>
    </row>
    <row r="2019" spans="3:7" x14ac:dyDescent="0.3">
      <c r="C2019"/>
      <c r="D2019"/>
      <c r="E2019"/>
      <c r="F2019"/>
      <c r="G2019"/>
    </row>
    <row r="2020" spans="3:7" x14ac:dyDescent="0.3">
      <c r="C2020"/>
      <c r="D2020"/>
      <c r="E2020"/>
      <c r="F2020"/>
      <c r="G2020"/>
    </row>
    <row r="2021" spans="3:7" x14ac:dyDescent="0.3">
      <c r="C2021"/>
      <c r="D2021"/>
      <c r="E2021"/>
      <c r="F2021"/>
      <c r="G2021"/>
    </row>
    <row r="2022" spans="3:7" x14ac:dyDescent="0.3">
      <c r="C2022"/>
      <c r="D2022"/>
      <c r="E2022"/>
      <c r="F2022"/>
      <c r="G2022"/>
    </row>
    <row r="2023" spans="3:7" x14ac:dyDescent="0.3">
      <c r="C2023"/>
      <c r="D2023"/>
      <c r="E2023"/>
      <c r="F2023"/>
      <c r="G2023"/>
    </row>
    <row r="2024" spans="3:7" x14ac:dyDescent="0.3">
      <c r="C2024"/>
      <c r="D2024"/>
      <c r="E2024"/>
      <c r="F2024"/>
      <c r="G2024"/>
    </row>
    <row r="2025" spans="3:7" x14ac:dyDescent="0.3">
      <c r="C2025"/>
      <c r="D2025"/>
      <c r="E2025"/>
      <c r="F2025"/>
      <c r="G2025"/>
    </row>
    <row r="2026" spans="3:7" x14ac:dyDescent="0.3">
      <c r="C2026"/>
      <c r="D2026"/>
      <c r="E2026"/>
      <c r="F2026"/>
      <c r="G2026"/>
    </row>
    <row r="2027" spans="3:7" x14ac:dyDescent="0.3">
      <c r="C2027"/>
      <c r="D2027"/>
      <c r="E2027"/>
      <c r="F2027"/>
      <c r="G2027"/>
    </row>
    <row r="2028" spans="3:7" x14ac:dyDescent="0.3">
      <c r="C2028"/>
      <c r="D2028"/>
      <c r="E2028"/>
      <c r="F2028"/>
      <c r="G2028"/>
    </row>
    <row r="2029" spans="3:7" x14ac:dyDescent="0.3">
      <c r="C2029"/>
      <c r="D2029"/>
      <c r="E2029"/>
      <c r="F2029"/>
      <c r="G2029"/>
    </row>
    <row r="2030" spans="3:7" x14ac:dyDescent="0.3">
      <c r="C2030"/>
      <c r="D2030"/>
      <c r="E2030"/>
      <c r="F2030"/>
      <c r="G2030"/>
    </row>
    <row r="2031" spans="3:7" x14ac:dyDescent="0.3">
      <c r="C2031"/>
      <c r="D2031"/>
      <c r="E2031"/>
      <c r="F2031"/>
      <c r="G2031"/>
    </row>
    <row r="2032" spans="3:7" x14ac:dyDescent="0.3">
      <c r="C2032"/>
      <c r="D2032"/>
      <c r="E2032"/>
      <c r="F2032"/>
      <c r="G2032"/>
    </row>
    <row r="2033" spans="3:7" x14ac:dyDescent="0.3">
      <c r="C2033"/>
      <c r="D2033"/>
      <c r="E2033"/>
      <c r="F2033"/>
      <c r="G2033"/>
    </row>
    <row r="2034" spans="3:7" x14ac:dyDescent="0.3">
      <c r="C2034"/>
      <c r="D2034"/>
      <c r="E2034"/>
      <c r="F2034"/>
      <c r="G2034"/>
    </row>
    <row r="2035" spans="3:7" x14ac:dyDescent="0.3">
      <c r="C2035"/>
      <c r="D2035"/>
      <c r="E2035"/>
      <c r="F2035"/>
      <c r="G2035"/>
    </row>
    <row r="2036" spans="3:7" x14ac:dyDescent="0.3">
      <c r="C2036"/>
      <c r="D2036"/>
      <c r="E2036"/>
      <c r="F2036"/>
      <c r="G2036"/>
    </row>
    <row r="2037" spans="3:7" x14ac:dyDescent="0.3">
      <c r="C2037"/>
      <c r="D2037"/>
      <c r="E2037"/>
      <c r="F2037"/>
      <c r="G2037"/>
    </row>
    <row r="2038" spans="3:7" x14ac:dyDescent="0.3">
      <c r="C2038"/>
      <c r="D2038"/>
      <c r="E2038"/>
      <c r="F2038"/>
      <c r="G2038"/>
    </row>
    <row r="2039" spans="3:7" x14ac:dyDescent="0.3">
      <c r="C2039"/>
      <c r="D2039"/>
      <c r="E2039"/>
      <c r="F2039"/>
      <c r="G2039"/>
    </row>
    <row r="2040" spans="3:7" x14ac:dyDescent="0.3">
      <c r="C2040"/>
      <c r="D2040"/>
      <c r="E2040"/>
      <c r="F2040"/>
      <c r="G2040"/>
    </row>
    <row r="2041" spans="3:7" x14ac:dyDescent="0.3">
      <c r="C2041"/>
      <c r="D2041"/>
      <c r="E2041"/>
      <c r="F2041"/>
      <c r="G2041"/>
    </row>
    <row r="2042" spans="3:7" x14ac:dyDescent="0.3">
      <c r="C2042"/>
      <c r="D2042"/>
      <c r="E2042"/>
      <c r="F2042"/>
      <c r="G2042"/>
    </row>
    <row r="2043" spans="3:7" x14ac:dyDescent="0.3">
      <c r="C2043"/>
      <c r="D2043"/>
      <c r="E2043"/>
      <c r="F2043"/>
      <c r="G2043"/>
    </row>
    <row r="2044" spans="3:7" x14ac:dyDescent="0.3">
      <c r="C2044"/>
      <c r="D2044"/>
      <c r="E2044"/>
      <c r="F2044"/>
      <c r="G2044"/>
    </row>
    <row r="2045" spans="3:7" x14ac:dyDescent="0.3">
      <c r="C2045"/>
      <c r="D2045"/>
      <c r="E2045"/>
      <c r="F2045"/>
      <c r="G2045"/>
    </row>
    <row r="2046" spans="3:7" x14ac:dyDescent="0.3">
      <c r="C2046"/>
      <c r="D2046"/>
      <c r="E2046"/>
      <c r="F2046"/>
      <c r="G2046"/>
    </row>
    <row r="2047" spans="3:7" x14ac:dyDescent="0.3">
      <c r="C2047"/>
      <c r="D2047"/>
      <c r="E2047"/>
      <c r="F2047"/>
      <c r="G2047"/>
    </row>
    <row r="2048" spans="3:7" x14ac:dyDescent="0.3">
      <c r="C2048"/>
      <c r="D2048"/>
      <c r="E2048"/>
      <c r="F2048"/>
      <c r="G2048"/>
    </row>
    <row r="2049" spans="3:7" x14ac:dyDescent="0.3">
      <c r="C2049"/>
      <c r="D2049"/>
      <c r="E2049"/>
      <c r="F2049"/>
      <c r="G2049"/>
    </row>
    <row r="2050" spans="3:7" x14ac:dyDescent="0.3">
      <c r="C2050"/>
      <c r="D2050"/>
      <c r="E2050"/>
      <c r="F2050"/>
      <c r="G2050"/>
    </row>
    <row r="2051" spans="3:7" x14ac:dyDescent="0.3">
      <c r="C2051"/>
      <c r="D2051"/>
      <c r="E2051"/>
      <c r="F2051"/>
      <c r="G2051"/>
    </row>
    <row r="2052" spans="3:7" x14ac:dyDescent="0.3">
      <c r="C2052"/>
      <c r="D2052"/>
      <c r="E2052"/>
      <c r="F2052"/>
      <c r="G2052"/>
    </row>
    <row r="2053" spans="3:7" x14ac:dyDescent="0.3">
      <c r="C2053"/>
      <c r="D2053"/>
      <c r="E2053"/>
      <c r="F2053"/>
      <c r="G2053"/>
    </row>
    <row r="2054" spans="3:7" x14ac:dyDescent="0.3">
      <c r="C2054"/>
      <c r="D2054"/>
      <c r="E2054"/>
      <c r="F2054"/>
      <c r="G2054"/>
    </row>
    <row r="2055" spans="3:7" x14ac:dyDescent="0.3">
      <c r="C2055"/>
      <c r="D2055"/>
      <c r="E2055"/>
      <c r="F2055"/>
      <c r="G2055"/>
    </row>
    <row r="2056" spans="3:7" x14ac:dyDescent="0.3">
      <c r="C2056"/>
      <c r="D2056"/>
      <c r="E2056"/>
      <c r="F2056"/>
      <c r="G2056"/>
    </row>
    <row r="2057" spans="3:7" x14ac:dyDescent="0.3">
      <c r="C2057"/>
      <c r="D2057"/>
      <c r="E2057"/>
      <c r="F2057"/>
      <c r="G2057"/>
    </row>
    <row r="2058" spans="3:7" x14ac:dyDescent="0.3">
      <c r="C2058"/>
      <c r="D2058"/>
      <c r="E2058"/>
      <c r="F2058"/>
      <c r="G2058"/>
    </row>
    <row r="2059" spans="3:7" x14ac:dyDescent="0.3">
      <c r="C2059"/>
      <c r="D2059"/>
      <c r="E2059"/>
      <c r="F2059"/>
      <c r="G2059"/>
    </row>
    <row r="2060" spans="3:7" x14ac:dyDescent="0.3">
      <c r="C2060"/>
      <c r="D2060"/>
      <c r="E2060"/>
      <c r="F2060"/>
      <c r="G2060"/>
    </row>
    <row r="2061" spans="3:7" x14ac:dyDescent="0.3">
      <c r="C2061"/>
      <c r="D2061"/>
      <c r="E2061"/>
      <c r="F2061"/>
      <c r="G2061"/>
    </row>
    <row r="2062" spans="3:7" x14ac:dyDescent="0.3">
      <c r="C2062"/>
      <c r="D2062"/>
      <c r="E2062"/>
      <c r="F2062"/>
      <c r="G2062"/>
    </row>
    <row r="2063" spans="3:7" x14ac:dyDescent="0.3">
      <c r="C2063"/>
      <c r="D2063"/>
      <c r="E2063"/>
      <c r="F2063"/>
      <c r="G2063"/>
    </row>
    <row r="2064" spans="3:7" x14ac:dyDescent="0.3">
      <c r="C2064"/>
      <c r="D2064"/>
      <c r="E2064"/>
      <c r="F2064"/>
      <c r="G2064"/>
    </row>
    <row r="2065" spans="3:7" x14ac:dyDescent="0.3">
      <c r="C2065"/>
      <c r="D2065"/>
      <c r="E2065"/>
      <c r="F2065"/>
      <c r="G2065"/>
    </row>
    <row r="2066" spans="3:7" x14ac:dyDescent="0.3">
      <c r="C2066"/>
      <c r="D2066"/>
      <c r="E2066"/>
      <c r="F2066"/>
      <c r="G2066"/>
    </row>
    <row r="2067" spans="3:7" x14ac:dyDescent="0.3">
      <c r="C2067"/>
      <c r="D2067"/>
      <c r="E2067"/>
      <c r="F2067"/>
      <c r="G2067"/>
    </row>
    <row r="2068" spans="3:7" x14ac:dyDescent="0.3">
      <c r="C2068"/>
      <c r="D2068"/>
      <c r="E2068"/>
      <c r="F2068"/>
      <c r="G2068"/>
    </row>
    <row r="2069" spans="3:7" x14ac:dyDescent="0.3">
      <c r="C2069"/>
      <c r="D2069"/>
      <c r="E2069"/>
      <c r="F2069"/>
      <c r="G2069"/>
    </row>
    <row r="2070" spans="3:7" x14ac:dyDescent="0.3">
      <c r="C2070"/>
      <c r="D2070"/>
      <c r="E2070"/>
      <c r="F2070"/>
      <c r="G2070"/>
    </row>
    <row r="2071" spans="3:7" x14ac:dyDescent="0.3">
      <c r="C2071"/>
      <c r="D2071"/>
      <c r="E2071"/>
      <c r="F2071"/>
      <c r="G2071"/>
    </row>
    <row r="2072" spans="3:7" x14ac:dyDescent="0.3">
      <c r="C2072"/>
      <c r="D2072"/>
      <c r="E2072"/>
      <c r="F2072"/>
      <c r="G2072"/>
    </row>
    <row r="2073" spans="3:7" x14ac:dyDescent="0.3">
      <c r="C2073"/>
      <c r="D2073"/>
      <c r="E2073"/>
      <c r="F2073"/>
      <c r="G2073"/>
    </row>
    <row r="2074" spans="3:7" x14ac:dyDescent="0.3">
      <c r="C2074"/>
      <c r="D2074"/>
      <c r="E2074"/>
      <c r="F2074"/>
      <c r="G2074"/>
    </row>
    <row r="2075" spans="3:7" x14ac:dyDescent="0.3">
      <c r="C2075"/>
      <c r="D2075"/>
      <c r="E2075"/>
      <c r="F2075"/>
      <c r="G2075"/>
    </row>
    <row r="2076" spans="3:7" x14ac:dyDescent="0.3">
      <c r="C2076"/>
      <c r="D2076"/>
      <c r="E2076"/>
      <c r="F2076"/>
      <c r="G2076"/>
    </row>
    <row r="2077" spans="3:7" x14ac:dyDescent="0.3">
      <c r="C2077"/>
      <c r="D2077"/>
      <c r="E2077"/>
      <c r="F2077"/>
      <c r="G2077"/>
    </row>
    <row r="2078" spans="3:7" x14ac:dyDescent="0.3">
      <c r="C2078"/>
      <c r="D2078"/>
      <c r="E2078"/>
      <c r="F2078"/>
      <c r="G2078"/>
    </row>
    <row r="2079" spans="3:7" x14ac:dyDescent="0.3">
      <c r="C2079"/>
      <c r="D2079"/>
      <c r="E2079"/>
      <c r="F2079"/>
      <c r="G2079"/>
    </row>
    <row r="2080" spans="3:7" x14ac:dyDescent="0.3">
      <c r="C2080"/>
      <c r="D2080"/>
      <c r="E2080"/>
      <c r="F2080"/>
      <c r="G2080"/>
    </row>
    <row r="2081" spans="3:7" x14ac:dyDescent="0.3">
      <c r="C2081"/>
      <c r="D2081"/>
      <c r="E2081"/>
      <c r="F2081"/>
      <c r="G2081"/>
    </row>
    <row r="2082" spans="3:7" x14ac:dyDescent="0.3">
      <c r="C2082"/>
      <c r="D2082"/>
      <c r="E2082"/>
      <c r="F2082"/>
      <c r="G2082"/>
    </row>
    <row r="2083" spans="3:7" x14ac:dyDescent="0.3">
      <c r="C2083"/>
      <c r="D2083"/>
      <c r="E2083"/>
      <c r="F2083"/>
      <c r="G2083"/>
    </row>
    <row r="2084" spans="3:7" x14ac:dyDescent="0.3">
      <c r="C2084"/>
      <c r="D2084"/>
      <c r="E2084"/>
      <c r="F2084"/>
      <c r="G2084"/>
    </row>
    <row r="2085" spans="3:7" x14ac:dyDescent="0.3">
      <c r="C2085"/>
      <c r="D2085"/>
      <c r="E2085"/>
      <c r="F2085"/>
      <c r="G2085"/>
    </row>
    <row r="2086" spans="3:7" x14ac:dyDescent="0.3">
      <c r="C2086"/>
      <c r="D2086"/>
      <c r="E2086"/>
      <c r="F2086"/>
      <c r="G2086"/>
    </row>
    <row r="2087" spans="3:7" x14ac:dyDescent="0.3">
      <c r="C2087"/>
      <c r="D2087"/>
      <c r="E2087"/>
      <c r="F2087"/>
      <c r="G2087"/>
    </row>
    <row r="2088" spans="3:7" x14ac:dyDescent="0.3">
      <c r="C2088"/>
      <c r="D2088"/>
      <c r="E2088"/>
      <c r="F2088"/>
      <c r="G2088"/>
    </row>
    <row r="2089" spans="3:7" x14ac:dyDescent="0.3">
      <c r="C2089"/>
      <c r="D2089"/>
      <c r="E2089"/>
      <c r="F2089"/>
      <c r="G2089"/>
    </row>
    <row r="2090" spans="3:7" x14ac:dyDescent="0.3">
      <c r="C2090"/>
      <c r="D2090"/>
      <c r="E2090"/>
      <c r="F2090"/>
      <c r="G2090"/>
    </row>
    <row r="2091" spans="3:7" x14ac:dyDescent="0.3">
      <c r="C2091"/>
      <c r="D2091"/>
      <c r="E2091"/>
      <c r="F2091"/>
      <c r="G2091"/>
    </row>
    <row r="2092" spans="3:7" x14ac:dyDescent="0.3">
      <c r="C2092"/>
      <c r="D2092"/>
      <c r="E2092"/>
      <c r="F2092"/>
      <c r="G2092"/>
    </row>
    <row r="2093" spans="3:7" x14ac:dyDescent="0.3">
      <c r="C2093"/>
      <c r="D2093"/>
      <c r="E2093"/>
      <c r="F2093"/>
      <c r="G2093"/>
    </row>
    <row r="2094" spans="3:7" x14ac:dyDescent="0.3">
      <c r="C2094"/>
      <c r="D2094"/>
      <c r="E2094"/>
      <c r="F2094"/>
      <c r="G2094"/>
    </row>
    <row r="2095" spans="3:7" x14ac:dyDescent="0.3">
      <c r="C2095"/>
      <c r="D2095"/>
      <c r="E2095"/>
      <c r="F2095"/>
      <c r="G2095"/>
    </row>
    <row r="2096" spans="3:7" x14ac:dyDescent="0.3">
      <c r="C2096"/>
      <c r="D2096"/>
      <c r="E2096"/>
      <c r="F2096"/>
      <c r="G2096"/>
    </row>
    <row r="2097" spans="3:7" x14ac:dyDescent="0.3">
      <c r="C2097"/>
      <c r="D2097"/>
      <c r="E2097"/>
      <c r="F2097"/>
      <c r="G2097"/>
    </row>
    <row r="2098" spans="3:7" x14ac:dyDescent="0.3">
      <c r="C2098"/>
      <c r="D2098"/>
      <c r="E2098"/>
      <c r="F2098"/>
      <c r="G2098"/>
    </row>
    <row r="2099" spans="3:7" x14ac:dyDescent="0.3">
      <c r="C2099"/>
      <c r="D2099"/>
      <c r="E2099"/>
      <c r="F2099"/>
      <c r="G2099"/>
    </row>
    <row r="2100" spans="3:7" x14ac:dyDescent="0.3">
      <c r="C2100"/>
      <c r="D2100"/>
      <c r="E2100"/>
      <c r="F2100"/>
      <c r="G2100"/>
    </row>
    <row r="2101" spans="3:7" x14ac:dyDescent="0.3">
      <c r="C2101"/>
      <c r="D2101"/>
      <c r="E2101"/>
      <c r="F2101"/>
      <c r="G2101"/>
    </row>
    <row r="2102" spans="3:7" x14ac:dyDescent="0.3">
      <c r="C2102"/>
      <c r="D2102"/>
      <c r="E2102"/>
      <c r="F2102"/>
      <c r="G2102"/>
    </row>
    <row r="2103" spans="3:7" x14ac:dyDescent="0.3">
      <c r="C2103"/>
      <c r="D2103"/>
      <c r="E2103"/>
      <c r="F2103"/>
      <c r="G2103"/>
    </row>
    <row r="2104" spans="3:7" x14ac:dyDescent="0.3">
      <c r="C2104"/>
      <c r="D2104"/>
      <c r="E2104"/>
      <c r="F2104"/>
      <c r="G2104"/>
    </row>
    <row r="2105" spans="3:7" x14ac:dyDescent="0.3">
      <c r="C2105"/>
      <c r="D2105"/>
      <c r="E2105"/>
      <c r="F2105"/>
      <c r="G2105"/>
    </row>
    <row r="2106" spans="3:7" x14ac:dyDescent="0.3">
      <c r="C2106"/>
      <c r="D2106"/>
      <c r="E2106"/>
      <c r="F2106"/>
      <c r="G2106"/>
    </row>
    <row r="2107" spans="3:7" x14ac:dyDescent="0.3">
      <c r="C2107"/>
      <c r="D2107"/>
      <c r="E2107"/>
      <c r="F2107"/>
      <c r="G2107"/>
    </row>
    <row r="2108" spans="3:7" x14ac:dyDescent="0.3">
      <c r="C2108"/>
      <c r="D2108"/>
      <c r="E2108"/>
      <c r="F2108"/>
      <c r="G2108"/>
    </row>
    <row r="2109" spans="3:7" x14ac:dyDescent="0.3">
      <c r="C2109"/>
      <c r="D2109"/>
      <c r="E2109"/>
      <c r="F2109"/>
      <c r="G2109"/>
    </row>
    <row r="2110" spans="3:7" x14ac:dyDescent="0.3">
      <c r="C2110"/>
      <c r="D2110"/>
      <c r="E2110"/>
      <c r="F2110"/>
      <c r="G2110"/>
    </row>
    <row r="2111" spans="3:7" x14ac:dyDescent="0.3">
      <c r="C2111"/>
      <c r="D2111"/>
      <c r="E2111"/>
      <c r="F2111"/>
      <c r="G2111"/>
    </row>
    <row r="2112" spans="3:7" x14ac:dyDescent="0.3">
      <c r="C2112"/>
      <c r="D2112"/>
      <c r="E2112"/>
      <c r="F2112"/>
      <c r="G2112"/>
    </row>
    <row r="2113" spans="3:7" x14ac:dyDescent="0.3">
      <c r="C2113"/>
      <c r="D2113"/>
      <c r="E2113"/>
      <c r="F2113"/>
      <c r="G2113"/>
    </row>
    <row r="2114" spans="3:7" x14ac:dyDescent="0.3">
      <c r="C2114"/>
      <c r="D2114"/>
      <c r="E2114"/>
      <c r="F2114"/>
      <c r="G2114"/>
    </row>
    <row r="2115" spans="3:7" x14ac:dyDescent="0.3">
      <c r="C2115"/>
      <c r="D2115"/>
      <c r="E2115"/>
      <c r="F2115"/>
      <c r="G2115"/>
    </row>
    <row r="2116" spans="3:7" x14ac:dyDescent="0.3">
      <c r="C2116"/>
      <c r="D2116"/>
      <c r="E2116"/>
      <c r="F2116"/>
      <c r="G2116"/>
    </row>
    <row r="2117" spans="3:7" x14ac:dyDescent="0.3">
      <c r="C2117"/>
      <c r="D2117"/>
      <c r="E2117"/>
      <c r="F2117"/>
      <c r="G2117"/>
    </row>
    <row r="2118" spans="3:7" x14ac:dyDescent="0.3">
      <c r="C2118"/>
      <c r="D2118"/>
      <c r="E2118"/>
      <c r="F2118"/>
      <c r="G2118"/>
    </row>
    <row r="2119" spans="3:7" x14ac:dyDescent="0.3">
      <c r="C2119"/>
      <c r="D2119"/>
      <c r="E2119"/>
      <c r="F2119"/>
      <c r="G2119"/>
    </row>
    <row r="2120" spans="3:7" x14ac:dyDescent="0.3">
      <c r="C2120"/>
      <c r="D2120"/>
      <c r="E2120"/>
      <c r="F2120"/>
      <c r="G2120"/>
    </row>
    <row r="2121" spans="3:7" x14ac:dyDescent="0.3">
      <c r="C2121"/>
      <c r="D2121"/>
      <c r="E2121"/>
      <c r="F2121"/>
      <c r="G2121"/>
    </row>
    <row r="2122" spans="3:7" x14ac:dyDescent="0.3">
      <c r="C2122"/>
      <c r="D2122"/>
      <c r="E2122"/>
      <c r="F2122"/>
      <c r="G2122"/>
    </row>
    <row r="2123" spans="3:7" x14ac:dyDescent="0.3">
      <c r="C2123"/>
      <c r="D2123"/>
      <c r="E2123"/>
      <c r="F2123"/>
      <c r="G2123"/>
    </row>
    <row r="2124" spans="3:7" x14ac:dyDescent="0.3">
      <c r="C2124"/>
      <c r="D2124"/>
      <c r="E2124"/>
      <c r="F2124"/>
      <c r="G2124"/>
    </row>
    <row r="2125" spans="3:7" x14ac:dyDescent="0.3">
      <c r="C2125"/>
      <c r="D2125"/>
      <c r="E2125"/>
      <c r="F2125"/>
      <c r="G2125"/>
    </row>
    <row r="2126" spans="3:7" x14ac:dyDescent="0.3">
      <c r="C2126"/>
      <c r="D2126"/>
      <c r="E2126"/>
      <c r="F2126"/>
      <c r="G2126"/>
    </row>
    <row r="2127" spans="3:7" x14ac:dyDescent="0.3">
      <c r="C2127"/>
      <c r="D2127"/>
      <c r="E2127"/>
      <c r="F2127"/>
      <c r="G2127"/>
    </row>
    <row r="2128" spans="3:7" x14ac:dyDescent="0.3">
      <c r="C2128"/>
      <c r="D2128"/>
      <c r="E2128"/>
      <c r="F2128"/>
      <c r="G2128"/>
    </row>
    <row r="2129" spans="3:7" x14ac:dyDescent="0.3">
      <c r="C2129"/>
      <c r="D2129"/>
      <c r="E2129"/>
      <c r="F2129"/>
      <c r="G2129"/>
    </row>
    <row r="2130" spans="3:7" x14ac:dyDescent="0.3">
      <c r="C2130"/>
      <c r="D2130"/>
      <c r="E2130"/>
      <c r="F2130"/>
      <c r="G2130"/>
    </row>
    <row r="2131" spans="3:7" x14ac:dyDescent="0.3">
      <c r="C2131"/>
      <c r="D2131"/>
      <c r="E2131"/>
      <c r="F2131"/>
      <c r="G2131"/>
    </row>
    <row r="2132" spans="3:7" x14ac:dyDescent="0.3">
      <c r="C2132"/>
      <c r="D2132"/>
      <c r="E2132"/>
      <c r="F2132"/>
      <c r="G2132"/>
    </row>
    <row r="2133" spans="3:7" x14ac:dyDescent="0.3">
      <c r="C2133"/>
      <c r="D2133"/>
      <c r="E2133"/>
      <c r="F2133"/>
      <c r="G2133"/>
    </row>
    <row r="2134" spans="3:7" x14ac:dyDescent="0.3">
      <c r="C2134"/>
      <c r="D2134"/>
      <c r="E2134"/>
      <c r="F2134"/>
      <c r="G2134"/>
    </row>
    <row r="2135" spans="3:7" x14ac:dyDescent="0.3">
      <c r="C2135"/>
      <c r="D2135"/>
      <c r="E2135"/>
      <c r="F2135"/>
      <c r="G2135"/>
    </row>
    <row r="2136" spans="3:7" x14ac:dyDescent="0.3">
      <c r="C2136"/>
      <c r="D2136"/>
      <c r="E2136"/>
      <c r="F2136"/>
      <c r="G2136"/>
    </row>
    <row r="2137" spans="3:7" x14ac:dyDescent="0.3">
      <c r="C2137"/>
      <c r="D2137"/>
      <c r="E2137"/>
      <c r="F2137"/>
      <c r="G2137"/>
    </row>
    <row r="2138" spans="3:7" x14ac:dyDescent="0.3">
      <c r="C2138"/>
      <c r="D2138"/>
      <c r="E2138"/>
      <c r="F2138"/>
      <c r="G2138"/>
    </row>
    <row r="2139" spans="3:7" x14ac:dyDescent="0.3">
      <c r="C2139"/>
      <c r="D2139"/>
      <c r="E2139"/>
      <c r="F2139"/>
      <c r="G2139"/>
    </row>
    <row r="2140" spans="3:7" x14ac:dyDescent="0.3">
      <c r="C2140"/>
      <c r="D2140"/>
      <c r="E2140"/>
      <c r="F2140"/>
      <c r="G2140"/>
    </row>
    <row r="2141" spans="3:7" x14ac:dyDescent="0.3">
      <c r="C2141"/>
      <c r="D2141"/>
      <c r="E2141"/>
      <c r="F2141"/>
      <c r="G2141"/>
    </row>
    <row r="2142" spans="3:7" x14ac:dyDescent="0.3">
      <c r="C2142"/>
      <c r="D2142"/>
      <c r="E2142"/>
      <c r="F2142"/>
      <c r="G2142"/>
    </row>
    <row r="2143" spans="3:7" x14ac:dyDescent="0.3">
      <c r="C2143"/>
      <c r="D2143"/>
      <c r="E2143"/>
      <c r="F2143"/>
      <c r="G2143"/>
    </row>
    <row r="2144" spans="3:7" x14ac:dyDescent="0.3">
      <c r="C2144"/>
      <c r="D2144"/>
      <c r="E2144"/>
      <c r="F2144"/>
      <c r="G2144"/>
    </row>
    <row r="2145" spans="3:7" x14ac:dyDescent="0.3">
      <c r="C2145"/>
      <c r="D2145"/>
      <c r="E2145"/>
      <c r="F2145"/>
      <c r="G2145"/>
    </row>
    <row r="2146" spans="3:7" x14ac:dyDescent="0.3">
      <c r="C2146"/>
      <c r="D2146"/>
      <c r="E2146"/>
      <c r="F2146"/>
      <c r="G2146"/>
    </row>
    <row r="2147" spans="3:7" x14ac:dyDescent="0.3">
      <c r="C2147"/>
      <c r="D2147"/>
      <c r="E2147"/>
      <c r="F2147"/>
      <c r="G2147"/>
    </row>
    <row r="2148" spans="3:7" x14ac:dyDescent="0.3">
      <c r="C2148"/>
      <c r="D2148"/>
      <c r="E2148"/>
      <c r="F2148"/>
      <c r="G2148"/>
    </row>
    <row r="2149" spans="3:7" x14ac:dyDescent="0.3">
      <c r="C2149"/>
      <c r="D2149"/>
      <c r="E2149"/>
      <c r="F2149"/>
      <c r="G2149"/>
    </row>
    <row r="2150" spans="3:7" x14ac:dyDescent="0.3">
      <c r="C2150"/>
      <c r="D2150"/>
      <c r="E2150"/>
      <c r="F2150"/>
      <c r="G2150"/>
    </row>
    <row r="2151" spans="3:7" x14ac:dyDescent="0.3">
      <c r="C2151"/>
      <c r="D2151"/>
      <c r="E2151"/>
      <c r="F2151"/>
      <c r="G2151"/>
    </row>
    <row r="2152" spans="3:7" x14ac:dyDescent="0.3">
      <c r="C2152"/>
      <c r="D2152"/>
      <c r="E2152"/>
      <c r="F2152"/>
      <c r="G2152"/>
    </row>
    <row r="2153" spans="3:7" x14ac:dyDescent="0.3">
      <c r="C2153"/>
      <c r="D2153"/>
      <c r="E2153"/>
      <c r="F2153"/>
      <c r="G2153"/>
    </row>
    <row r="2154" spans="3:7" x14ac:dyDescent="0.3">
      <c r="C2154"/>
      <c r="D2154"/>
      <c r="E2154"/>
      <c r="F2154"/>
      <c r="G2154"/>
    </row>
    <row r="2155" spans="3:7" x14ac:dyDescent="0.3">
      <c r="C2155"/>
      <c r="D2155"/>
      <c r="E2155"/>
      <c r="F2155"/>
      <c r="G2155"/>
    </row>
    <row r="2156" spans="3:7" x14ac:dyDescent="0.3">
      <c r="C2156"/>
      <c r="D2156"/>
      <c r="E2156"/>
      <c r="F2156"/>
      <c r="G2156"/>
    </row>
    <row r="2157" spans="3:7" x14ac:dyDescent="0.3">
      <c r="C2157"/>
      <c r="D2157"/>
      <c r="E2157"/>
      <c r="F2157"/>
      <c r="G2157"/>
    </row>
    <row r="2158" spans="3:7" x14ac:dyDescent="0.3">
      <c r="C2158"/>
      <c r="D2158"/>
      <c r="E2158"/>
      <c r="F2158"/>
      <c r="G2158"/>
    </row>
    <row r="2159" spans="3:7" x14ac:dyDescent="0.3">
      <c r="C2159"/>
      <c r="D2159"/>
      <c r="E2159"/>
      <c r="F2159"/>
      <c r="G2159"/>
    </row>
    <row r="2160" spans="3:7" x14ac:dyDescent="0.3">
      <c r="C2160"/>
      <c r="D2160"/>
      <c r="E2160"/>
      <c r="F2160"/>
      <c r="G2160"/>
    </row>
    <row r="2161" spans="3:7" x14ac:dyDescent="0.3">
      <c r="C2161"/>
      <c r="D2161"/>
      <c r="E2161"/>
      <c r="F2161"/>
      <c r="G2161"/>
    </row>
    <row r="2162" spans="3:7" x14ac:dyDescent="0.3">
      <c r="C2162"/>
      <c r="D2162"/>
      <c r="E2162"/>
      <c r="F2162"/>
      <c r="G2162"/>
    </row>
    <row r="2163" spans="3:7" x14ac:dyDescent="0.3">
      <c r="C2163"/>
      <c r="D2163"/>
      <c r="E2163"/>
      <c r="F2163"/>
      <c r="G2163"/>
    </row>
    <row r="2164" spans="3:7" x14ac:dyDescent="0.3">
      <c r="C2164"/>
      <c r="D2164"/>
      <c r="E2164"/>
      <c r="F2164"/>
      <c r="G2164"/>
    </row>
    <row r="2165" spans="3:7" x14ac:dyDescent="0.3">
      <c r="C2165"/>
      <c r="D2165"/>
      <c r="E2165"/>
      <c r="F2165"/>
      <c r="G2165"/>
    </row>
    <row r="2166" spans="3:7" x14ac:dyDescent="0.3">
      <c r="C2166"/>
      <c r="D2166"/>
      <c r="E2166"/>
      <c r="F2166"/>
      <c r="G2166"/>
    </row>
    <row r="2167" spans="3:7" x14ac:dyDescent="0.3">
      <c r="C2167"/>
      <c r="D2167"/>
      <c r="E2167"/>
      <c r="F2167"/>
      <c r="G2167"/>
    </row>
    <row r="2168" spans="3:7" x14ac:dyDescent="0.3">
      <c r="C2168"/>
      <c r="D2168"/>
      <c r="E2168"/>
      <c r="F2168"/>
      <c r="G2168"/>
    </row>
    <row r="2169" spans="3:7" x14ac:dyDescent="0.3">
      <c r="C2169"/>
      <c r="D2169"/>
      <c r="E2169"/>
      <c r="F2169"/>
      <c r="G2169"/>
    </row>
    <row r="2170" spans="3:7" x14ac:dyDescent="0.3">
      <c r="C2170"/>
      <c r="D2170"/>
      <c r="E2170"/>
      <c r="F2170"/>
      <c r="G2170"/>
    </row>
    <row r="2171" spans="3:7" x14ac:dyDescent="0.3">
      <c r="C2171"/>
      <c r="D2171"/>
      <c r="E2171"/>
      <c r="F2171"/>
      <c r="G2171"/>
    </row>
    <row r="2172" spans="3:7" x14ac:dyDescent="0.3">
      <c r="C2172"/>
      <c r="D2172"/>
      <c r="E2172"/>
      <c r="F2172"/>
      <c r="G2172"/>
    </row>
    <row r="2173" spans="3:7" x14ac:dyDescent="0.3">
      <c r="C2173"/>
      <c r="D2173"/>
      <c r="E2173"/>
      <c r="F2173"/>
      <c r="G2173"/>
    </row>
    <row r="2174" spans="3:7" x14ac:dyDescent="0.3">
      <c r="C2174"/>
      <c r="D2174"/>
      <c r="E2174"/>
      <c r="F2174"/>
      <c r="G2174"/>
    </row>
    <row r="2175" spans="3:7" x14ac:dyDescent="0.3">
      <c r="C2175"/>
      <c r="D2175"/>
      <c r="E2175"/>
      <c r="F2175"/>
      <c r="G2175"/>
    </row>
    <row r="2176" spans="3:7" x14ac:dyDescent="0.3">
      <c r="C2176"/>
      <c r="D2176"/>
      <c r="E2176"/>
      <c r="F2176"/>
      <c r="G2176"/>
    </row>
    <row r="2177" spans="3:7" x14ac:dyDescent="0.3">
      <c r="C2177"/>
      <c r="D2177"/>
      <c r="E2177"/>
      <c r="F2177"/>
      <c r="G2177"/>
    </row>
    <row r="2178" spans="3:7" x14ac:dyDescent="0.3">
      <c r="C2178"/>
      <c r="D2178"/>
      <c r="E2178"/>
      <c r="F2178"/>
      <c r="G2178"/>
    </row>
    <row r="2179" spans="3:7" x14ac:dyDescent="0.3">
      <c r="C2179"/>
      <c r="D2179"/>
      <c r="E2179"/>
      <c r="F2179"/>
      <c r="G2179"/>
    </row>
    <row r="2180" spans="3:7" x14ac:dyDescent="0.3">
      <c r="C2180"/>
      <c r="D2180"/>
      <c r="E2180"/>
      <c r="F2180"/>
      <c r="G2180"/>
    </row>
    <row r="2181" spans="3:7" x14ac:dyDescent="0.3">
      <c r="C2181"/>
      <c r="D2181"/>
      <c r="E2181"/>
      <c r="F2181"/>
      <c r="G2181"/>
    </row>
    <row r="2182" spans="3:7" x14ac:dyDescent="0.3">
      <c r="C2182"/>
      <c r="D2182"/>
      <c r="E2182"/>
      <c r="F2182"/>
      <c r="G2182"/>
    </row>
    <row r="2183" spans="3:7" x14ac:dyDescent="0.3">
      <c r="C2183"/>
      <c r="D2183"/>
      <c r="E2183"/>
      <c r="F2183"/>
      <c r="G2183"/>
    </row>
    <row r="2184" spans="3:7" x14ac:dyDescent="0.3">
      <c r="C2184"/>
      <c r="D2184"/>
      <c r="E2184"/>
      <c r="F2184"/>
      <c r="G2184"/>
    </row>
    <row r="2185" spans="3:7" x14ac:dyDescent="0.3">
      <c r="C2185"/>
      <c r="D2185"/>
      <c r="E2185"/>
      <c r="F2185"/>
      <c r="G2185"/>
    </row>
    <row r="2186" spans="3:7" x14ac:dyDescent="0.3">
      <c r="C2186"/>
      <c r="D2186"/>
      <c r="E2186"/>
      <c r="F2186"/>
      <c r="G2186"/>
    </row>
    <row r="2187" spans="3:7" x14ac:dyDescent="0.3">
      <c r="C2187"/>
      <c r="D2187"/>
      <c r="E2187"/>
      <c r="F2187"/>
      <c r="G2187"/>
    </row>
    <row r="2188" spans="3:7" x14ac:dyDescent="0.3">
      <c r="C2188"/>
      <c r="D2188"/>
      <c r="E2188"/>
      <c r="F2188"/>
      <c r="G2188"/>
    </row>
    <row r="2189" spans="3:7" x14ac:dyDescent="0.3">
      <c r="C2189"/>
      <c r="D2189"/>
      <c r="E2189"/>
      <c r="F2189"/>
      <c r="G2189"/>
    </row>
    <row r="2190" spans="3:7" x14ac:dyDescent="0.3">
      <c r="C2190"/>
      <c r="D2190"/>
      <c r="E2190"/>
      <c r="F2190"/>
      <c r="G2190"/>
    </row>
    <row r="2191" spans="3:7" x14ac:dyDescent="0.3">
      <c r="C2191"/>
      <c r="D2191"/>
      <c r="E2191"/>
      <c r="F2191"/>
      <c r="G2191"/>
    </row>
    <row r="2192" spans="3:7" x14ac:dyDescent="0.3">
      <c r="C2192"/>
      <c r="D2192"/>
      <c r="E2192"/>
      <c r="F2192"/>
      <c r="G2192"/>
    </row>
    <row r="2193" spans="3:7" x14ac:dyDescent="0.3">
      <c r="C2193"/>
      <c r="D2193"/>
      <c r="E2193"/>
      <c r="F2193"/>
      <c r="G2193"/>
    </row>
    <row r="2194" spans="3:7" x14ac:dyDescent="0.3">
      <c r="C2194"/>
      <c r="D2194"/>
      <c r="E2194"/>
      <c r="F2194"/>
      <c r="G2194"/>
    </row>
    <row r="2195" spans="3:7" x14ac:dyDescent="0.3">
      <c r="C2195"/>
      <c r="D2195"/>
      <c r="E2195"/>
      <c r="F2195"/>
      <c r="G2195"/>
    </row>
    <row r="2196" spans="3:7" x14ac:dyDescent="0.3">
      <c r="C2196"/>
      <c r="D2196"/>
      <c r="E2196"/>
      <c r="F2196"/>
      <c r="G2196"/>
    </row>
    <row r="2197" spans="3:7" x14ac:dyDescent="0.3">
      <c r="C2197"/>
      <c r="D2197"/>
      <c r="E2197"/>
      <c r="F2197"/>
      <c r="G2197"/>
    </row>
    <row r="2198" spans="3:7" x14ac:dyDescent="0.3">
      <c r="C2198"/>
      <c r="D2198"/>
      <c r="E2198"/>
      <c r="F2198"/>
      <c r="G2198"/>
    </row>
    <row r="2199" spans="3:7" x14ac:dyDescent="0.3">
      <c r="C2199"/>
      <c r="D2199"/>
      <c r="E2199"/>
      <c r="F2199"/>
      <c r="G2199"/>
    </row>
    <row r="2200" spans="3:7" x14ac:dyDescent="0.3">
      <c r="C2200"/>
      <c r="D2200"/>
      <c r="E2200"/>
      <c r="F2200"/>
      <c r="G2200"/>
    </row>
    <row r="2201" spans="3:7" x14ac:dyDescent="0.3">
      <c r="C2201"/>
      <c r="D2201"/>
      <c r="E2201"/>
      <c r="F2201"/>
      <c r="G2201"/>
    </row>
    <row r="2202" spans="3:7" x14ac:dyDescent="0.3">
      <c r="C2202"/>
      <c r="D2202"/>
      <c r="E2202"/>
      <c r="F2202"/>
      <c r="G2202"/>
    </row>
    <row r="2203" spans="3:7" x14ac:dyDescent="0.3">
      <c r="C2203"/>
      <c r="D2203"/>
      <c r="E2203"/>
      <c r="F2203"/>
      <c r="G2203"/>
    </row>
    <row r="2204" spans="3:7" x14ac:dyDescent="0.3">
      <c r="C2204"/>
      <c r="D2204"/>
      <c r="E2204"/>
      <c r="F2204"/>
      <c r="G2204"/>
    </row>
    <row r="2205" spans="3:7" x14ac:dyDescent="0.3">
      <c r="C2205"/>
      <c r="D2205"/>
      <c r="E2205"/>
      <c r="F2205"/>
      <c r="G2205"/>
    </row>
    <row r="2206" spans="3:7" x14ac:dyDescent="0.3">
      <c r="C2206"/>
      <c r="D2206"/>
      <c r="E2206"/>
      <c r="F2206"/>
      <c r="G2206"/>
    </row>
    <row r="2207" spans="3:7" x14ac:dyDescent="0.3">
      <c r="C2207"/>
      <c r="D2207"/>
      <c r="E2207"/>
      <c r="F2207"/>
      <c r="G2207"/>
    </row>
    <row r="2208" spans="3:7" x14ac:dyDescent="0.3">
      <c r="C2208"/>
      <c r="D2208"/>
      <c r="E2208"/>
      <c r="F2208"/>
      <c r="G2208"/>
    </row>
    <row r="2209" spans="3:7" x14ac:dyDescent="0.3">
      <c r="C2209"/>
      <c r="D2209"/>
      <c r="E2209"/>
      <c r="F2209"/>
      <c r="G2209"/>
    </row>
    <row r="2210" spans="3:7" x14ac:dyDescent="0.3">
      <c r="C2210"/>
      <c r="D2210"/>
      <c r="E2210"/>
      <c r="F2210"/>
      <c r="G2210"/>
    </row>
    <row r="2211" spans="3:7" x14ac:dyDescent="0.3">
      <c r="C2211"/>
      <c r="D2211"/>
      <c r="E2211"/>
      <c r="F2211"/>
      <c r="G2211"/>
    </row>
    <row r="2212" spans="3:7" x14ac:dyDescent="0.3">
      <c r="C2212"/>
      <c r="D2212"/>
      <c r="E2212"/>
      <c r="F2212"/>
      <c r="G2212"/>
    </row>
    <row r="2213" spans="3:7" x14ac:dyDescent="0.3">
      <c r="C2213"/>
      <c r="D2213"/>
      <c r="E2213"/>
      <c r="F2213"/>
      <c r="G2213"/>
    </row>
    <row r="2214" spans="3:7" x14ac:dyDescent="0.3">
      <c r="C2214"/>
      <c r="D2214"/>
      <c r="E2214"/>
      <c r="F2214"/>
      <c r="G2214"/>
    </row>
    <row r="2215" spans="3:7" x14ac:dyDescent="0.3">
      <c r="C2215"/>
      <c r="D2215"/>
      <c r="E2215"/>
      <c r="F2215"/>
      <c r="G2215"/>
    </row>
    <row r="2216" spans="3:7" x14ac:dyDescent="0.3">
      <c r="C2216"/>
      <c r="D2216"/>
      <c r="E2216"/>
      <c r="F2216"/>
      <c r="G2216"/>
    </row>
    <row r="2217" spans="3:7" x14ac:dyDescent="0.3">
      <c r="C2217"/>
      <c r="D2217"/>
      <c r="E2217"/>
      <c r="F2217"/>
      <c r="G2217"/>
    </row>
    <row r="2218" spans="3:7" x14ac:dyDescent="0.3">
      <c r="C2218"/>
      <c r="D2218"/>
      <c r="E2218"/>
      <c r="F2218"/>
      <c r="G2218"/>
    </row>
    <row r="2219" spans="3:7" x14ac:dyDescent="0.3">
      <c r="C2219"/>
      <c r="D2219"/>
      <c r="E2219"/>
      <c r="F2219"/>
      <c r="G2219"/>
    </row>
    <row r="2220" spans="3:7" x14ac:dyDescent="0.3">
      <c r="C2220"/>
      <c r="D2220"/>
      <c r="E2220"/>
      <c r="F2220"/>
      <c r="G2220"/>
    </row>
    <row r="2221" spans="3:7" x14ac:dyDescent="0.3">
      <c r="C2221"/>
      <c r="D2221"/>
      <c r="E2221"/>
      <c r="F2221"/>
      <c r="G2221"/>
    </row>
    <row r="2222" spans="3:7" x14ac:dyDescent="0.3">
      <c r="C2222"/>
      <c r="D2222"/>
      <c r="E2222"/>
      <c r="F2222"/>
      <c r="G2222"/>
    </row>
    <row r="2223" spans="3:7" x14ac:dyDescent="0.3">
      <c r="C2223"/>
      <c r="D2223"/>
      <c r="E2223"/>
      <c r="F2223"/>
      <c r="G2223"/>
    </row>
    <row r="2224" spans="3:7" x14ac:dyDescent="0.3">
      <c r="C2224"/>
      <c r="D2224"/>
      <c r="E2224"/>
      <c r="F2224"/>
      <c r="G2224"/>
    </row>
    <row r="2225" spans="3:7" x14ac:dyDescent="0.3">
      <c r="C2225"/>
      <c r="D2225"/>
      <c r="E2225"/>
      <c r="F2225"/>
      <c r="G2225"/>
    </row>
    <row r="2226" spans="3:7" x14ac:dyDescent="0.3">
      <c r="C2226"/>
      <c r="D2226"/>
      <c r="E2226"/>
      <c r="F2226"/>
      <c r="G2226"/>
    </row>
    <row r="2227" spans="3:7" x14ac:dyDescent="0.3">
      <c r="C2227"/>
      <c r="D2227"/>
      <c r="E2227"/>
      <c r="F2227"/>
      <c r="G2227"/>
    </row>
    <row r="2228" spans="3:7" x14ac:dyDescent="0.3">
      <c r="C2228"/>
      <c r="D2228"/>
      <c r="E2228"/>
      <c r="F2228"/>
      <c r="G2228"/>
    </row>
    <row r="2229" spans="3:7" x14ac:dyDescent="0.3">
      <c r="C2229"/>
      <c r="D2229"/>
      <c r="E2229"/>
      <c r="F2229"/>
      <c r="G2229"/>
    </row>
    <row r="2230" spans="3:7" x14ac:dyDescent="0.3">
      <c r="C2230"/>
      <c r="D2230"/>
      <c r="E2230"/>
      <c r="F2230"/>
      <c r="G2230"/>
    </row>
    <row r="2231" spans="3:7" x14ac:dyDescent="0.3">
      <c r="C2231"/>
      <c r="D2231"/>
      <c r="E2231"/>
      <c r="F2231"/>
      <c r="G2231"/>
    </row>
    <row r="2232" spans="3:7" x14ac:dyDescent="0.3">
      <c r="C2232"/>
      <c r="D2232"/>
      <c r="E2232"/>
      <c r="F2232"/>
      <c r="G2232"/>
    </row>
    <row r="2233" spans="3:7" x14ac:dyDescent="0.3">
      <c r="C2233"/>
      <c r="D2233"/>
      <c r="E2233"/>
      <c r="F2233"/>
      <c r="G2233"/>
    </row>
    <row r="2234" spans="3:7" x14ac:dyDescent="0.3">
      <c r="C2234"/>
      <c r="D2234"/>
      <c r="E2234"/>
      <c r="F2234"/>
      <c r="G2234"/>
    </row>
    <row r="2235" spans="3:7" x14ac:dyDescent="0.3">
      <c r="C2235"/>
      <c r="D2235"/>
      <c r="E2235"/>
      <c r="F2235"/>
      <c r="G2235"/>
    </row>
    <row r="2236" spans="3:7" x14ac:dyDescent="0.3">
      <c r="C2236"/>
      <c r="D2236"/>
      <c r="E2236"/>
      <c r="F2236"/>
      <c r="G2236"/>
    </row>
    <row r="2237" spans="3:7" x14ac:dyDescent="0.3">
      <c r="C2237"/>
      <c r="D2237"/>
      <c r="E2237"/>
      <c r="F2237"/>
      <c r="G2237"/>
    </row>
    <row r="2238" spans="3:7" x14ac:dyDescent="0.3">
      <c r="C2238"/>
      <c r="D2238"/>
      <c r="E2238"/>
      <c r="F2238"/>
      <c r="G2238"/>
    </row>
    <row r="2239" spans="3:7" x14ac:dyDescent="0.3">
      <c r="C2239"/>
      <c r="D2239"/>
      <c r="E2239"/>
      <c r="F2239"/>
      <c r="G2239"/>
    </row>
    <row r="2240" spans="3:7" x14ac:dyDescent="0.3">
      <c r="C2240"/>
      <c r="D2240"/>
      <c r="E2240"/>
      <c r="F2240"/>
      <c r="G2240"/>
    </row>
    <row r="2241" spans="3:7" x14ac:dyDescent="0.3">
      <c r="C2241"/>
      <c r="D2241"/>
      <c r="E2241"/>
      <c r="F2241"/>
      <c r="G2241"/>
    </row>
    <row r="2242" spans="3:7" x14ac:dyDescent="0.3">
      <c r="C2242"/>
      <c r="D2242"/>
      <c r="E2242"/>
      <c r="F2242"/>
      <c r="G2242"/>
    </row>
    <row r="2243" spans="3:7" x14ac:dyDescent="0.3">
      <c r="C2243"/>
      <c r="D2243"/>
      <c r="E2243"/>
      <c r="F2243"/>
      <c r="G2243"/>
    </row>
    <row r="2244" spans="3:7" x14ac:dyDescent="0.3">
      <c r="C2244"/>
      <c r="D2244"/>
      <c r="E2244"/>
      <c r="F2244"/>
      <c r="G2244"/>
    </row>
    <row r="2245" spans="3:7" x14ac:dyDescent="0.3">
      <c r="C2245"/>
      <c r="D2245"/>
      <c r="E2245"/>
      <c r="F2245"/>
      <c r="G2245"/>
    </row>
    <row r="2246" spans="3:7" x14ac:dyDescent="0.3">
      <c r="C2246"/>
      <c r="D2246"/>
      <c r="E2246"/>
      <c r="F2246"/>
      <c r="G2246"/>
    </row>
    <row r="2247" spans="3:7" x14ac:dyDescent="0.3">
      <c r="C2247"/>
      <c r="D2247"/>
      <c r="E2247"/>
      <c r="F2247"/>
      <c r="G2247"/>
    </row>
    <row r="2248" spans="3:7" x14ac:dyDescent="0.3">
      <c r="C2248"/>
      <c r="D2248"/>
      <c r="E2248"/>
      <c r="F2248"/>
      <c r="G2248"/>
    </row>
    <row r="2249" spans="3:7" x14ac:dyDescent="0.3">
      <c r="C2249"/>
      <c r="D2249"/>
      <c r="E2249"/>
      <c r="F2249"/>
      <c r="G2249"/>
    </row>
    <row r="2250" spans="3:7" x14ac:dyDescent="0.3">
      <c r="C2250"/>
      <c r="D2250"/>
      <c r="E2250"/>
      <c r="F2250"/>
      <c r="G2250"/>
    </row>
    <row r="2251" spans="3:7" x14ac:dyDescent="0.3">
      <c r="C2251"/>
      <c r="D2251"/>
      <c r="E2251"/>
      <c r="F2251"/>
      <c r="G2251"/>
    </row>
    <row r="2252" spans="3:7" x14ac:dyDescent="0.3">
      <c r="C2252"/>
      <c r="D2252"/>
      <c r="E2252"/>
      <c r="F2252"/>
      <c r="G2252"/>
    </row>
    <row r="2253" spans="3:7" x14ac:dyDescent="0.3">
      <c r="C2253"/>
      <c r="D2253"/>
      <c r="E2253"/>
      <c r="F2253"/>
      <c r="G2253"/>
    </row>
    <row r="2254" spans="3:7" x14ac:dyDescent="0.3">
      <c r="C2254"/>
      <c r="D2254"/>
      <c r="E2254"/>
      <c r="F2254"/>
      <c r="G2254"/>
    </row>
    <row r="2255" spans="3:7" x14ac:dyDescent="0.3">
      <c r="C2255"/>
      <c r="D2255"/>
      <c r="E2255"/>
      <c r="F2255"/>
      <c r="G2255"/>
    </row>
    <row r="2256" spans="3:7" x14ac:dyDescent="0.3">
      <c r="C2256"/>
      <c r="D2256"/>
      <c r="E2256"/>
      <c r="F2256"/>
      <c r="G2256"/>
    </row>
    <row r="2257" spans="3:7" x14ac:dyDescent="0.3">
      <c r="C2257"/>
      <c r="D2257"/>
      <c r="E2257"/>
      <c r="F2257"/>
      <c r="G2257"/>
    </row>
    <row r="2258" spans="3:7" x14ac:dyDescent="0.3">
      <c r="C2258"/>
      <c r="D2258"/>
      <c r="E2258"/>
      <c r="F2258"/>
      <c r="G2258"/>
    </row>
    <row r="2259" spans="3:7" x14ac:dyDescent="0.3">
      <c r="C2259"/>
      <c r="D2259"/>
      <c r="E2259"/>
      <c r="F2259"/>
      <c r="G2259"/>
    </row>
    <row r="2260" spans="3:7" x14ac:dyDescent="0.3">
      <c r="C2260"/>
      <c r="D2260"/>
      <c r="E2260"/>
      <c r="F2260"/>
      <c r="G2260"/>
    </row>
    <row r="2261" spans="3:7" x14ac:dyDescent="0.3">
      <c r="C2261"/>
      <c r="D2261"/>
      <c r="E2261"/>
      <c r="F2261"/>
      <c r="G2261"/>
    </row>
    <row r="2262" spans="3:7" x14ac:dyDescent="0.3">
      <c r="C2262"/>
      <c r="D2262"/>
      <c r="E2262"/>
      <c r="F2262"/>
      <c r="G2262"/>
    </row>
    <row r="2263" spans="3:7" x14ac:dyDescent="0.3">
      <c r="C2263"/>
      <c r="D2263"/>
      <c r="E2263"/>
      <c r="F2263"/>
      <c r="G2263"/>
    </row>
    <row r="2264" spans="3:7" x14ac:dyDescent="0.3">
      <c r="C2264"/>
      <c r="D2264"/>
      <c r="E2264"/>
      <c r="F2264"/>
      <c r="G2264"/>
    </row>
    <row r="2265" spans="3:7" x14ac:dyDescent="0.3">
      <c r="C2265"/>
      <c r="D2265"/>
      <c r="E2265"/>
      <c r="F2265"/>
      <c r="G2265"/>
    </row>
    <row r="2266" spans="3:7" x14ac:dyDescent="0.3">
      <c r="C2266"/>
      <c r="D2266"/>
      <c r="E2266"/>
      <c r="F2266"/>
      <c r="G2266"/>
    </row>
    <row r="2267" spans="3:7" x14ac:dyDescent="0.3">
      <c r="C2267"/>
      <c r="D2267"/>
      <c r="E2267"/>
      <c r="F2267"/>
      <c r="G2267"/>
    </row>
    <row r="2268" spans="3:7" x14ac:dyDescent="0.3">
      <c r="C2268"/>
      <c r="D2268"/>
      <c r="E2268"/>
      <c r="F2268"/>
      <c r="G2268"/>
    </row>
    <row r="2269" spans="3:7" x14ac:dyDescent="0.3">
      <c r="C2269"/>
      <c r="D2269"/>
      <c r="E2269"/>
      <c r="F2269"/>
      <c r="G2269"/>
    </row>
    <row r="2270" spans="3:7" x14ac:dyDescent="0.3">
      <c r="C2270"/>
      <c r="D2270"/>
      <c r="E2270"/>
      <c r="F2270"/>
      <c r="G2270"/>
    </row>
    <row r="2271" spans="3:7" x14ac:dyDescent="0.3">
      <c r="C2271"/>
      <c r="D2271"/>
      <c r="E2271"/>
      <c r="F2271"/>
      <c r="G2271"/>
    </row>
    <row r="2272" spans="3:7" x14ac:dyDescent="0.3">
      <c r="C2272"/>
      <c r="D2272"/>
      <c r="E2272"/>
      <c r="F2272"/>
      <c r="G2272"/>
    </row>
    <row r="2273" spans="3:7" x14ac:dyDescent="0.3">
      <c r="C2273"/>
      <c r="D2273"/>
      <c r="E2273"/>
      <c r="F2273"/>
      <c r="G2273"/>
    </row>
    <row r="2274" spans="3:7" x14ac:dyDescent="0.3">
      <c r="C2274"/>
      <c r="D2274"/>
      <c r="E2274"/>
      <c r="F2274"/>
      <c r="G2274"/>
    </row>
    <row r="2275" spans="3:7" x14ac:dyDescent="0.3">
      <c r="C2275"/>
      <c r="D2275"/>
      <c r="E2275"/>
      <c r="F2275"/>
      <c r="G2275"/>
    </row>
    <row r="2276" spans="3:7" x14ac:dyDescent="0.3">
      <c r="C2276"/>
      <c r="D2276"/>
      <c r="E2276"/>
      <c r="F2276"/>
      <c r="G2276"/>
    </row>
    <row r="2277" spans="3:7" x14ac:dyDescent="0.3">
      <c r="C2277"/>
      <c r="D2277"/>
      <c r="E2277"/>
      <c r="F2277"/>
      <c r="G2277"/>
    </row>
    <row r="2278" spans="3:7" x14ac:dyDescent="0.3">
      <c r="C2278"/>
      <c r="D2278"/>
      <c r="E2278"/>
      <c r="F2278"/>
      <c r="G2278"/>
    </row>
    <row r="2279" spans="3:7" x14ac:dyDescent="0.3">
      <c r="C2279"/>
      <c r="D2279"/>
      <c r="E2279"/>
      <c r="F2279"/>
      <c r="G2279"/>
    </row>
    <row r="2280" spans="3:7" x14ac:dyDescent="0.3">
      <c r="C2280"/>
      <c r="D2280"/>
      <c r="E2280"/>
      <c r="F2280"/>
      <c r="G2280"/>
    </row>
    <row r="2281" spans="3:7" x14ac:dyDescent="0.3">
      <c r="C2281"/>
      <c r="D2281"/>
      <c r="E2281"/>
      <c r="F2281"/>
      <c r="G2281"/>
    </row>
    <row r="2282" spans="3:7" x14ac:dyDescent="0.3">
      <c r="C2282"/>
      <c r="D2282"/>
      <c r="E2282"/>
      <c r="F2282"/>
      <c r="G2282"/>
    </row>
    <row r="2283" spans="3:7" x14ac:dyDescent="0.3">
      <c r="C2283"/>
      <c r="D2283"/>
      <c r="E2283"/>
      <c r="F2283"/>
      <c r="G2283"/>
    </row>
    <row r="2284" spans="3:7" x14ac:dyDescent="0.3">
      <c r="C2284"/>
      <c r="D2284"/>
      <c r="E2284"/>
      <c r="F2284"/>
      <c r="G2284"/>
    </row>
    <row r="2285" spans="3:7" x14ac:dyDescent="0.3">
      <c r="C2285"/>
      <c r="D2285"/>
      <c r="E2285"/>
      <c r="F2285"/>
      <c r="G2285"/>
    </row>
    <row r="2286" spans="3:7" x14ac:dyDescent="0.3">
      <c r="C2286"/>
      <c r="D2286"/>
      <c r="E2286"/>
      <c r="F2286"/>
      <c r="G2286"/>
    </row>
    <row r="2287" spans="3:7" x14ac:dyDescent="0.3">
      <c r="C2287"/>
      <c r="D2287"/>
      <c r="E2287"/>
      <c r="F2287"/>
      <c r="G2287"/>
    </row>
    <row r="2288" spans="3:7" x14ac:dyDescent="0.3">
      <c r="C2288"/>
      <c r="D2288"/>
      <c r="E2288"/>
      <c r="F2288"/>
      <c r="G2288"/>
    </row>
    <row r="2289" spans="3:7" x14ac:dyDescent="0.3">
      <c r="C2289"/>
      <c r="D2289"/>
      <c r="E2289"/>
      <c r="F2289"/>
      <c r="G2289"/>
    </row>
    <row r="2290" spans="3:7" x14ac:dyDescent="0.3">
      <c r="C2290"/>
      <c r="D2290"/>
      <c r="E2290"/>
      <c r="F2290"/>
      <c r="G2290"/>
    </row>
    <row r="2291" spans="3:7" x14ac:dyDescent="0.3">
      <c r="C2291"/>
      <c r="D2291"/>
      <c r="E2291"/>
      <c r="F2291"/>
      <c r="G2291"/>
    </row>
    <row r="2292" spans="3:7" x14ac:dyDescent="0.3">
      <c r="C2292"/>
      <c r="D2292"/>
      <c r="E2292"/>
      <c r="F2292"/>
      <c r="G2292"/>
    </row>
    <row r="2293" spans="3:7" x14ac:dyDescent="0.3">
      <c r="C2293"/>
      <c r="D2293"/>
      <c r="E2293"/>
      <c r="F2293"/>
      <c r="G2293"/>
    </row>
    <row r="2294" spans="3:7" x14ac:dyDescent="0.3">
      <c r="C2294"/>
      <c r="D2294"/>
      <c r="E2294"/>
      <c r="F2294"/>
      <c r="G2294"/>
    </row>
    <row r="2295" spans="3:7" x14ac:dyDescent="0.3">
      <c r="C2295"/>
      <c r="D2295"/>
      <c r="E2295"/>
      <c r="F2295"/>
      <c r="G2295"/>
    </row>
    <row r="2296" spans="3:7" x14ac:dyDescent="0.3">
      <c r="C2296"/>
      <c r="D2296"/>
      <c r="E2296"/>
      <c r="F2296"/>
      <c r="G2296"/>
    </row>
    <row r="2297" spans="3:7" x14ac:dyDescent="0.3">
      <c r="C2297"/>
      <c r="D2297"/>
      <c r="E2297"/>
      <c r="F2297"/>
      <c r="G2297"/>
    </row>
    <row r="2298" spans="3:7" x14ac:dyDescent="0.3">
      <c r="C2298"/>
      <c r="D2298"/>
      <c r="E2298"/>
      <c r="F2298"/>
      <c r="G2298"/>
    </row>
    <row r="2299" spans="3:7" x14ac:dyDescent="0.3">
      <c r="C2299"/>
      <c r="D2299"/>
      <c r="E2299"/>
      <c r="F2299"/>
      <c r="G2299"/>
    </row>
    <row r="2300" spans="3:7" x14ac:dyDescent="0.3">
      <c r="C2300"/>
      <c r="D2300"/>
      <c r="E2300"/>
      <c r="F2300"/>
      <c r="G2300"/>
    </row>
    <row r="2301" spans="3:7" x14ac:dyDescent="0.3">
      <c r="C2301"/>
      <c r="D2301"/>
      <c r="E2301"/>
      <c r="F2301"/>
      <c r="G2301"/>
    </row>
    <row r="2302" spans="3:7" x14ac:dyDescent="0.3">
      <c r="C2302"/>
      <c r="D2302"/>
      <c r="E2302"/>
      <c r="F2302"/>
      <c r="G2302"/>
    </row>
    <row r="2303" spans="3:7" x14ac:dyDescent="0.3">
      <c r="C2303"/>
      <c r="D2303"/>
      <c r="E2303"/>
      <c r="F2303"/>
      <c r="G2303"/>
    </row>
    <row r="2304" spans="3:7" x14ac:dyDescent="0.3">
      <c r="C2304"/>
      <c r="D2304"/>
      <c r="E2304"/>
      <c r="F2304"/>
      <c r="G2304"/>
    </row>
    <row r="2305" spans="3:7" x14ac:dyDescent="0.3">
      <c r="C2305"/>
      <c r="D2305"/>
      <c r="E2305"/>
      <c r="F2305"/>
      <c r="G2305"/>
    </row>
    <row r="2306" spans="3:7" x14ac:dyDescent="0.3">
      <c r="C2306"/>
      <c r="D2306"/>
      <c r="E2306"/>
      <c r="F2306"/>
      <c r="G2306"/>
    </row>
    <row r="2307" spans="3:7" x14ac:dyDescent="0.3">
      <c r="C2307"/>
      <c r="D2307"/>
      <c r="E2307"/>
      <c r="F2307"/>
      <c r="G2307"/>
    </row>
    <row r="2308" spans="3:7" x14ac:dyDescent="0.3">
      <c r="C2308"/>
      <c r="D2308"/>
      <c r="E2308"/>
      <c r="F2308"/>
      <c r="G2308"/>
    </row>
    <row r="2309" spans="3:7" x14ac:dyDescent="0.3">
      <c r="C2309"/>
      <c r="D2309"/>
      <c r="E2309"/>
      <c r="F2309"/>
      <c r="G2309"/>
    </row>
    <row r="2310" spans="3:7" x14ac:dyDescent="0.3">
      <c r="C2310"/>
      <c r="D2310"/>
      <c r="E2310"/>
      <c r="F2310"/>
      <c r="G2310"/>
    </row>
    <row r="2311" spans="3:7" x14ac:dyDescent="0.3">
      <c r="C2311"/>
      <c r="D2311"/>
      <c r="E2311"/>
      <c r="F2311"/>
      <c r="G2311"/>
    </row>
    <row r="2312" spans="3:7" x14ac:dyDescent="0.3">
      <c r="C2312"/>
      <c r="D2312"/>
      <c r="E2312"/>
      <c r="F2312"/>
      <c r="G2312"/>
    </row>
    <row r="2313" spans="3:7" x14ac:dyDescent="0.3">
      <c r="C2313"/>
      <c r="D2313"/>
      <c r="E2313"/>
      <c r="F2313"/>
      <c r="G2313"/>
    </row>
    <row r="2314" spans="3:7" x14ac:dyDescent="0.3">
      <c r="C2314"/>
      <c r="D2314"/>
      <c r="E2314"/>
      <c r="F2314"/>
      <c r="G2314"/>
    </row>
    <row r="2315" spans="3:7" x14ac:dyDescent="0.3">
      <c r="C2315"/>
      <c r="D2315"/>
      <c r="E2315"/>
      <c r="F2315"/>
      <c r="G2315"/>
    </row>
    <row r="2316" spans="3:7" x14ac:dyDescent="0.3">
      <c r="C2316"/>
      <c r="D2316"/>
      <c r="E2316"/>
      <c r="F2316"/>
      <c r="G2316"/>
    </row>
    <row r="2317" spans="3:7" x14ac:dyDescent="0.3">
      <c r="C2317"/>
      <c r="D2317"/>
      <c r="E2317"/>
      <c r="F2317"/>
      <c r="G2317"/>
    </row>
    <row r="2318" spans="3:7" x14ac:dyDescent="0.3">
      <c r="C2318"/>
      <c r="D2318"/>
      <c r="E2318"/>
      <c r="F2318"/>
      <c r="G2318"/>
    </row>
    <row r="2319" spans="3:7" x14ac:dyDescent="0.3">
      <c r="C2319"/>
      <c r="D2319"/>
      <c r="E2319"/>
      <c r="F2319"/>
      <c r="G2319"/>
    </row>
    <row r="2320" spans="3:7" x14ac:dyDescent="0.3">
      <c r="C2320"/>
      <c r="D2320"/>
      <c r="E2320"/>
      <c r="F2320"/>
      <c r="G2320"/>
    </row>
    <row r="2321" spans="3:7" x14ac:dyDescent="0.3">
      <c r="C2321"/>
      <c r="D2321"/>
      <c r="E2321"/>
      <c r="F2321"/>
      <c r="G2321"/>
    </row>
    <row r="2322" spans="3:7" x14ac:dyDescent="0.3">
      <c r="C2322"/>
      <c r="D2322"/>
      <c r="E2322"/>
      <c r="F2322"/>
      <c r="G2322"/>
    </row>
    <row r="2323" spans="3:7" x14ac:dyDescent="0.3">
      <c r="C2323"/>
      <c r="D2323"/>
      <c r="E2323"/>
      <c r="F2323"/>
      <c r="G2323"/>
    </row>
    <row r="2324" spans="3:7" x14ac:dyDescent="0.3">
      <c r="C2324"/>
      <c r="D2324"/>
      <c r="E2324"/>
      <c r="F2324"/>
      <c r="G2324"/>
    </row>
    <row r="2325" spans="3:7" x14ac:dyDescent="0.3">
      <c r="C2325"/>
      <c r="D2325"/>
      <c r="E2325"/>
      <c r="F2325"/>
      <c r="G2325"/>
    </row>
    <row r="2326" spans="3:7" x14ac:dyDescent="0.3">
      <c r="C2326"/>
      <c r="D2326"/>
      <c r="E2326"/>
      <c r="F2326"/>
      <c r="G2326"/>
    </row>
    <row r="2327" spans="3:7" x14ac:dyDescent="0.3">
      <c r="C2327"/>
      <c r="D2327"/>
      <c r="E2327"/>
      <c r="F2327"/>
      <c r="G2327"/>
    </row>
    <row r="2328" spans="3:7" x14ac:dyDescent="0.3">
      <c r="C2328"/>
      <c r="D2328"/>
      <c r="E2328"/>
      <c r="F2328"/>
      <c r="G2328"/>
    </row>
    <row r="2329" spans="3:7" x14ac:dyDescent="0.3">
      <c r="C2329"/>
      <c r="D2329"/>
      <c r="E2329"/>
      <c r="F2329"/>
      <c r="G2329"/>
    </row>
    <row r="2330" spans="3:7" x14ac:dyDescent="0.3">
      <c r="C2330"/>
      <c r="D2330"/>
      <c r="E2330"/>
      <c r="F2330"/>
      <c r="G2330"/>
    </row>
    <row r="2331" spans="3:7" x14ac:dyDescent="0.3">
      <c r="C2331"/>
      <c r="D2331"/>
      <c r="E2331"/>
      <c r="F2331"/>
      <c r="G2331"/>
    </row>
    <row r="2332" spans="3:7" x14ac:dyDescent="0.3">
      <c r="C2332"/>
      <c r="D2332"/>
      <c r="E2332"/>
      <c r="F2332"/>
      <c r="G2332"/>
    </row>
    <row r="2333" spans="3:7" x14ac:dyDescent="0.3">
      <c r="C2333"/>
      <c r="D2333"/>
      <c r="E2333"/>
      <c r="F2333"/>
      <c r="G2333"/>
    </row>
    <row r="2334" spans="3:7" x14ac:dyDescent="0.3">
      <c r="C2334"/>
      <c r="D2334"/>
      <c r="E2334"/>
      <c r="F2334"/>
      <c r="G2334"/>
    </row>
    <row r="2335" spans="3:7" x14ac:dyDescent="0.3">
      <c r="C2335"/>
      <c r="D2335"/>
      <c r="E2335"/>
      <c r="F2335"/>
      <c r="G2335"/>
    </row>
    <row r="2336" spans="3:7" x14ac:dyDescent="0.3">
      <c r="C2336"/>
      <c r="D2336"/>
      <c r="E2336"/>
      <c r="F2336"/>
      <c r="G2336"/>
    </row>
    <row r="2337" spans="3:7" x14ac:dyDescent="0.3">
      <c r="C2337"/>
      <c r="D2337"/>
      <c r="E2337"/>
      <c r="F2337"/>
      <c r="G2337"/>
    </row>
    <row r="2338" spans="3:7" x14ac:dyDescent="0.3">
      <c r="C2338"/>
      <c r="D2338"/>
      <c r="E2338"/>
      <c r="F2338"/>
      <c r="G2338"/>
    </row>
    <row r="2339" spans="3:7" x14ac:dyDescent="0.3">
      <c r="C2339"/>
      <c r="D2339"/>
      <c r="E2339"/>
      <c r="F2339"/>
      <c r="G2339"/>
    </row>
    <row r="2340" spans="3:7" x14ac:dyDescent="0.3">
      <c r="C2340"/>
      <c r="D2340"/>
      <c r="E2340"/>
      <c r="F2340"/>
      <c r="G2340"/>
    </row>
    <row r="2341" spans="3:7" x14ac:dyDescent="0.3">
      <c r="C2341"/>
      <c r="D2341"/>
      <c r="E2341"/>
      <c r="F2341"/>
      <c r="G2341"/>
    </row>
    <row r="2342" spans="3:7" x14ac:dyDescent="0.3">
      <c r="C2342"/>
      <c r="D2342"/>
      <c r="E2342"/>
      <c r="F2342"/>
      <c r="G2342"/>
    </row>
    <row r="2343" spans="3:7" x14ac:dyDescent="0.3">
      <c r="C2343"/>
      <c r="D2343"/>
      <c r="E2343"/>
      <c r="F2343"/>
      <c r="G2343"/>
    </row>
    <row r="2344" spans="3:7" x14ac:dyDescent="0.3">
      <c r="C2344"/>
      <c r="D2344"/>
      <c r="E2344"/>
      <c r="F2344"/>
      <c r="G2344"/>
    </row>
    <row r="2345" spans="3:7" x14ac:dyDescent="0.3">
      <c r="C2345"/>
      <c r="D2345"/>
      <c r="E2345"/>
      <c r="F2345"/>
      <c r="G2345"/>
    </row>
    <row r="2346" spans="3:7" x14ac:dyDescent="0.3">
      <c r="C2346"/>
      <c r="D2346"/>
      <c r="E2346"/>
      <c r="F2346"/>
      <c r="G2346"/>
    </row>
    <row r="2347" spans="3:7" x14ac:dyDescent="0.3">
      <c r="C2347"/>
      <c r="D2347"/>
      <c r="E2347"/>
      <c r="F2347"/>
      <c r="G2347"/>
    </row>
    <row r="2348" spans="3:7" x14ac:dyDescent="0.3">
      <c r="C2348"/>
      <c r="D2348"/>
      <c r="E2348"/>
      <c r="F2348"/>
      <c r="G2348"/>
    </row>
    <row r="2349" spans="3:7" x14ac:dyDescent="0.3">
      <c r="C2349"/>
      <c r="D2349"/>
      <c r="E2349"/>
      <c r="F2349"/>
      <c r="G2349"/>
    </row>
    <row r="2350" spans="3:7" x14ac:dyDescent="0.3">
      <c r="C2350"/>
      <c r="D2350"/>
      <c r="E2350"/>
      <c r="F2350"/>
      <c r="G2350"/>
    </row>
    <row r="2351" spans="3:7" x14ac:dyDescent="0.3">
      <c r="C2351"/>
      <c r="D2351"/>
      <c r="E2351"/>
      <c r="F2351"/>
      <c r="G2351"/>
    </row>
    <row r="2352" spans="3:7" x14ac:dyDescent="0.3">
      <c r="C2352"/>
      <c r="D2352"/>
      <c r="E2352"/>
      <c r="F2352"/>
      <c r="G2352"/>
    </row>
    <row r="2353" spans="3:7" x14ac:dyDescent="0.3">
      <c r="C2353"/>
      <c r="D2353"/>
      <c r="E2353"/>
      <c r="F2353"/>
      <c r="G2353"/>
    </row>
    <row r="2354" spans="3:7" x14ac:dyDescent="0.3">
      <c r="C2354"/>
      <c r="D2354"/>
      <c r="E2354"/>
      <c r="F2354"/>
      <c r="G2354"/>
    </row>
    <row r="2355" spans="3:7" x14ac:dyDescent="0.3">
      <c r="C2355"/>
      <c r="D2355"/>
      <c r="E2355"/>
      <c r="F2355"/>
      <c r="G2355"/>
    </row>
    <row r="2356" spans="3:7" x14ac:dyDescent="0.3">
      <c r="C2356"/>
      <c r="D2356"/>
      <c r="E2356"/>
      <c r="F2356"/>
      <c r="G2356"/>
    </row>
    <row r="2357" spans="3:7" x14ac:dyDescent="0.3">
      <c r="C2357"/>
      <c r="D2357"/>
      <c r="E2357"/>
      <c r="F2357"/>
      <c r="G2357"/>
    </row>
    <row r="2358" spans="3:7" x14ac:dyDescent="0.3">
      <c r="C2358"/>
      <c r="D2358"/>
      <c r="E2358"/>
      <c r="F2358"/>
      <c r="G2358"/>
    </row>
    <row r="2359" spans="3:7" x14ac:dyDescent="0.3">
      <c r="C2359"/>
      <c r="D2359"/>
      <c r="E2359"/>
      <c r="F2359"/>
      <c r="G2359"/>
    </row>
    <row r="2360" spans="3:7" x14ac:dyDescent="0.3">
      <c r="C2360"/>
      <c r="D2360"/>
      <c r="E2360"/>
      <c r="F2360"/>
      <c r="G2360"/>
    </row>
    <row r="2361" spans="3:7" x14ac:dyDescent="0.3">
      <c r="C2361"/>
      <c r="D2361"/>
      <c r="E2361"/>
      <c r="F2361"/>
      <c r="G2361"/>
    </row>
    <row r="2362" spans="3:7" x14ac:dyDescent="0.3">
      <c r="C2362"/>
      <c r="D2362"/>
      <c r="E2362"/>
      <c r="F2362"/>
      <c r="G2362"/>
    </row>
    <row r="2363" spans="3:7" x14ac:dyDescent="0.3">
      <c r="C2363"/>
      <c r="D2363"/>
      <c r="E2363"/>
      <c r="F2363"/>
      <c r="G2363"/>
    </row>
    <row r="2364" spans="3:7" x14ac:dyDescent="0.3">
      <c r="C2364"/>
      <c r="D2364"/>
      <c r="E2364"/>
      <c r="F2364"/>
      <c r="G2364"/>
    </row>
    <row r="2365" spans="3:7" x14ac:dyDescent="0.3">
      <c r="C2365"/>
      <c r="D2365"/>
      <c r="E2365"/>
      <c r="F2365"/>
      <c r="G2365"/>
    </row>
    <row r="2366" spans="3:7" x14ac:dyDescent="0.3">
      <c r="C2366"/>
      <c r="D2366"/>
      <c r="E2366"/>
      <c r="F2366"/>
      <c r="G2366"/>
    </row>
    <row r="2367" spans="3:7" x14ac:dyDescent="0.3">
      <c r="C2367"/>
      <c r="D2367"/>
      <c r="E2367"/>
      <c r="F2367"/>
      <c r="G2367"/>
    </row>
    <row r="2368" spans="3:7" x14ac:dyDescent="0.3">
      <c r="C2368"/>
      <c r="D2368"/>
      <c r="E2368"/>
      <c r="F2368"/>
      <c r="G2368"/>
    </row>
    <row r="2369" spans="3:7" x14ac:dyDescent="0.3">
      <c r="C2369"/>
      <c r="D2369"/>
      <c r="E2369"/>
      <c r="F2369"/>
      <c r="G2369"/>
    </row>
    <row r="2370" spans="3:7" x14ac:dyDescent="0.3">
      <c r="C2370"/>
      <c r="D2370"/>
      <c r="E2370"/>
      <c r="F2370"/>
      <c r="G2370"/>
    </row>
    <row r="2371" spans="3:7" x14ac:dyDescent="0.3">
      <c r="C2371"/>
      <c r="D2371"/>
      <c r="E2371"/>
      <c r="F2371"/>
      <c r="G2371"/>
    </row>
    <row r="2372" spans="3:7" x14ac:dyDescent="0.3">
      <c r="C2372"/>
      <c r="D2372"/>
      <c r="E2372"/>
      <c r="F2372"/>
      <c r="G2372"/>
    </row>
    <row r="2373" spans="3:7" x14ac:dyDescent="0.3">
      <c r="C2373"/>
      <c r="D2373"/>
      <c r="E2373"/>
      <c r="F2373"/>
      <c r="G2373"/>
    </row>
    <row r="2374" spans="3:7" x14ac:dyDescent="0.3">
      <c r="C2374"/>
      <c r="D2374"/>
      <c r="E2374"/>
      <c r="F2374"/>
      <c r="G2374"/>
    </row>
    <row r="2375" spans="3:7" x14ac:dyDescent="0.3">
      <c r="C2375"/>
      <c r="D2375"/>
      <c r="E2375"/>
      <c r="F2375"/>
      <c r="G2375"/>
    </row>
    <row r="2376" spans="3:7" x14ac:dyDescent="0.3">
      <c r="C2376"/>
      <c r="D2376"/>
      <c r="E2376"/>
      <c r="F2376"/>
      <c r="G2376"/>
    </row>
    <row r="2377" spans="3:7" x14ac:dyDescent="0.3">
      <c r="C2377"/>
      <c r="D2377"/>
      <c r="E2377"/>
      <c r="F2377"/>
      <c r="G2377"/>
    </row>
    <row r="2378" spans="3:7" x14ac:dyDescent="0.3">
      <c r="C2378"/>
      <c r="D2378"/>
      <c r="E2378"/>
      <c r="F2378"/>
      <c r="G2378"/>
    </row>
    <row r="2379" spans="3:7" x14ac:dyDescent="0.3">
      <c r="C2379"/>
      <c r="D2379"/>
      <c r="E2379"/>
      <c r="F2379"/>
      <c r="G2379"/>
    </row>
    <row r="2380" spans="3:7" x14ac:dyDescent="0.3">
      <c r="C2380"/>
      <c r="D2380"/>
      <c r="E2380"/>
      <c r="F2380"/>
      <c r="G2380"/>
    </row>
    <row r="2381" spans="3:7" x14ac:dyDescent="0.3">
      <c r="C2381"/>
      <c r="D2381"/>
      <c r="E2381"/>
      <c r="F2381"/>
      <c r="G2381"/>
    </row>
    <row r="2382" spans="3:7" x14ac:dyDescent="0.3">
      <c r="C2382"/>
      <c r="D2382"/>
      <c r="E2382"/>
      <c r="F2382"/>
      <c r="G2382"/>
    </row>
    <row r="2383" spans="3:7" x14ac:dyDescent="0.3">
      <c r="C2383"/>
      <c r="D2383"/>
      <c r="E2383"/>
      <c r="F2383"/>
      <c r="G2383"/>
    </row>
    <row r="2384" spans="3:7" x14ac:dyDescent="0.3">
      <c r="C2384"/>
      <c r="D2384"/>
      <c r="E2384"/>
      <c r="F2384"/>
      <c r="G2384"/>
    </row>
    <row r="2385" spans="3:7" x14ac:dyDescent="0.3">
      <c r="C2385"/>
      <c r="D2385"/>
      <c r="E2385"/>
      <c r="F2385"/>
      <c r="G2385"/>
    </row>
    <row r="2386" spans="3:7" x14ac:dyDescent="0.3">
      <c r="C2386"/>
      <c r="D2386"/>
      <c r="E2386"/>
      <c r="F2386"/>
      <c r="G2386"/>
    </row>
    <row r="2387" spans="3:7" x14ac:dyDescent="0.3">
      <c r="C2387"/>
      <c r="D2387"/>
      <c r="E2387"/>
      <c r="F2387"/>
      <c r="G2387"/>
    </row>
    <row r="2388" spans="3:7" x14ac:dyDescent="0.3">
      <c r="C2388"/>
      <c r="D2388"/>
      <c r="E2388"/>
      <c r="F2388"/>
      <c r="G2388"/>
    </row>
    <row r="2389" spans="3:7" x14ac:dyDescent="0.3">
      <c r="C2389"/>
      <c r="D2389"/>
      <c r="E2389"/>
      <c r="F2389"/>
      <c r="G2389"/>
    </row>
    <row r="2390" spans="3:7" x14ac:dyDescent="0.3">
      <c r="C2390"/>
      <c r="D2390"/>
      <c r="E2390"/>
      <c r="F2390"/>
      <c r="G2390"/>
    </row>
    <row r="2391" spans="3:7" x14ac:dyDescent="0.3">
      <c r="C2391"/>
      <c r="D2391"/>
      <c r="E2391"/>
      <c r="F2391"/>
      <c r="G2391"/>
    </row>
    <row r="2392" spans="3:7" x14ac:dyDescent="0.3">
      <c r="C2392"/>
      <c r="D2392"/>
      <c r="E2392"/>
      <c r="F2392"/>
      <c r="G2392"/>
    </row>
    <row r="2393" spans="3:7" x14ac:dyDescent="0.3">
      <c r="C2393"/>
      <c r="D2393"/>
      <c r="E2393"/>
      <c r="F2393"/>
      <c r="G2393"/>
    </row>
    <row r="2394" spans="3:7" x14ac:dyDescent="0.3">
      <c r="C2394"/>
      <c r="D2394"/>
      <c r="E2394"/>
      <c r="F2394"/>
      <c r="G2394"/>
    </row>
    <row r="2395" spans="3:7" x14ac:dyDescent="0.3">
      <c r="C2395"/>
      <c r="D2395"/>
      <c r="E2395"/>
      <c r="F2395"/>
      <c r="G2395"/>
    </row>
    <row r="2396" spans="3:7" x14ac:dyDescent="0.3">
      <c r="C2396"/>
      <c r="D2396"/>
      <c r="E2396"/>
      <c r="F2396"/>
      <c r="G2396"/>
    </row>
    <row r="2397" spans="3:7" x14ac:dyDescent="0.3">
      <c r="C2397"/>
      <c r="D2397"/>
      <c r="E2397"/>
      <c r="F2397"/>
      <c r="G2397"/>
    </row>
    <row r="2398" spans="3:7" x14ac:dyDescent="0.3">
      <c r="C2398"/>
      <c r="D2398"/>
      <c r="E2398"/>
      <c r="F2398"/>
      <c r="G2398"/>
    </row>
    <row r="2399" spans="3:7" x14ac:dyDescent="0.3">
      <c r="C2399"/>
      <c r="D2399"/>
      <c r="E2399"/>
      <c r="F2399"/>
      <c r="G2399"/>
    </row>
    <row r="2400" spans="3:7" x14ac:dyDescent="0.3">
      <c r="C2400"/>
      <c r="D2400"/>
      <c r="E2400"/>
      <c r="F2400"/>
      <c r="G2400"/>
    </row>
    <row r="2401" spans="3:7" x14ac:dyDescent="0.3">
      <c r="C2401"/>
      <c r="D2401"/>
      <c r="E2401"/>
      <c r="F2401"/>
      <c r="G2401"/>
    </row>
    <row r="2402" spans="3:7" x14ac:dyDescent="0.3">
      <c r="C2402"/>
      <c r="D2402"/>
      <c r="E2402"/>
      <c r="F2402"/>
      <c r="G2402"/>
    </row>
    <row r="2403" spans="3:7" x14ac:dyDescent="0.3">
      <c r="C2403"/>
      <c r="D2403"/>
      <c r="E2403"/>
      <c r="F2403"/>
      <c r="G2403"/>
    </row>
    <row r="2404" spans="3:7" x14ac:dyDescent="0.3">
      <c r="C2404"/>
      <c r="D2404"/>
      <c r="E2404"/>
      <c r="F2404"/>
      <c r="G2404"/>
    </row>
    <row r="2405" spans="3:7" x14ac:dyDescent="0.3">
      <c r="C2405"/>
      <c r="D2405"/>
      <c r="E2405"/>
      <c r="F2405"/>
      <c r="G2405"/>
    </row>
    <row r="2406" spans="3:7" x14ac:dyDescent="0.3">
      <c r="C2406"/>
      <c r="D2406"/>
      <c r="E2406"/>
      <c r="F2406"/>
      <c r="G2406"/>
    </row>
    <row r="2407" spans="3:7" x14ac:dyDescent="0.3">
      <c r="C2407"/>
      <c r="D2407"/>
      <c r="E2407"/>
      <c r="F2407"/>
      <c r="G2407"/>
    </row>
    <row r="2408" spans="3:7" x14ac:dyDescent="0.3">
      <c r="C2408"/>
      <c r="D2408"/>
      <c r="E2408"/>
      <c r="F2408"/>
      <c r="G2408"/>
    </row>
    <row r="2409" spans="3:7" x14ac:dyDescent="0.3">
      <c r="C2409"/>
      <c r="D2409"/>
      <c r="E2409"/>
      <c r="F2409"/>
      <c r="G2409"/>
    </row>
    <row r="2410" spans="3:7" x14ac:dyDescent="0.3">
      <c r="C2410"/>
      <c r="D2410"/>
      <c r="E2410"/>
      <c r="F2410"/>
      <c r="G2410"/>
    </row>
    <row r="2411" spans="3:7" x14ac:dyDescent="0.3">
      <c r="C2411"/>
      <c r="D2411"/>
      <c r="E2411"/>
      <c r="F2411"/>
      <c r="G2411"/>
    </row>
    <row r="2412" spans="3:7" x14ac:dyDescent="0.3">
      <c r="C2412"/>
      <c r="D2412"/>
      <c r="E2412"/>
      <c r="F2412"/>
      <c r="G2412"/>
    </row>
    <row r="2413" spans="3:7" x14ac:dyDescent="0.3">
      <c r="C2413"/>
      <c r="D2413"/>
      <c r="E2413"/>
      <c r="F2413"/>
      <c r="G2413"/>
    </row>
    <row r="2414" spans="3:7" x14ac:dyDescent="0.3">
      <c r="C2414"/>
      <c r="D2414"/>
      <c r="E2414"/>
      <c r="F2414"/>
      <c r="G2414"/>
    </row>
    <row r="2415" spans="3:7" x14ac:dyDescent="0.3">
      <c r="C2415"/>
      <c r="D2415"/>
      <c r="E2415"/>
      <c r="F2415"/>
      <c r="G2415"/>
    </row>
    <row r="2416" spans="3:7" x14ac:dyDescent="0.3">
      <c r="C2416"/>
      <c r="D2416"/>
      <c r="E2416"/>
      <c r="F2416"/>
      <c r="G2416"/>
    </row>
    <row r="2417" spans="3:7" x14ac:dyDescent="0.3">
      <c r="C2417"/>
      <c r="D2417"/>
      <c r="E2417"/>
      <c r="F2417"/>
      <c r="G2417"/>
    </row>
    <row r="2418" spans="3:7" x14ac:dyDescent="0.3">
      <c r="C2418"/>
      <c r="D2418"/>
      <c r="E2418"/>
      <c r="F2418"/>
      <c r="G2418"/>
    </row>
    <row r="2419" spans="3:7" x14ac:dyDescent="0.3">
      <c r="C2419"/>
      <c r="D2419"/>
      <c r="E2419"/>
      <c r="F2419"/>
      <c r="G2419"/>
    </row>
    <row r="2420" spans="3:7" x14ac:dyDescent="0.3">
      <c r="C2420"/>
      <c r="D2420"/>
      <c r="E2420"/>
      <c r="F2420"/>
      <c r="G2420"/>
    </row>
    <row r="2421" spans="3:7" x14ac:dyDescent="0.3">
      <c r="C2421"/>
      <c r="D2421"/>
      <c r="E2421"/>
      <c r="F2421"/>
      <c r="G2421"/>
    </row>
    <row r="2422" spans="3:7" x14ac:dyDescent="0.3">
      <c r="C2422"/>
      <c r="D2422"/>
      <c r="E2422"/>
      <c r="F2422"/>
      <c r="G2422"/>
    </row>
    <row r="2423" spans="3:7" x14ac:dyDescent="0.3">
      <c r="C2423"/>
      <c r="D2423"/>
      <c r="E2423"/>
      <c r="F2423"/>
      <c r="G2423"/>
    </row>
    <row r="2424" spans="3:7" x14ac:dyDescent="0.3">
      <c r="C2424"/>
      <c r="D2424"/>
      <c r="E2424"/>
      <c r="F2424"/>
      <c r="G2424"/>
    </row>
    <row r="2425" spans="3:7" x14ac:dyDescent="0.3">
      <c r="C2425"/>
      <c r="D2425"/>
      <c r="E2425"/>
      <c r="F2425"/>
      <c r="G2425"/>
    </row>
    <row r="2426" spans="3:7" x14ac:dyDescent="0.3">
      <c r="C2426"/>
      <c r="D2426"/>
      <c r="E2426"/>
      <c r="F2426"/>
      <c r="G2426"/>
    </row>
    <row r="2427" spans="3:7" x14ac:dyDescent="0.3">
      <c r="C2427"/>
      <c r="D2427"/>
      <c r="E2427"/>
      <c r="F2427"/>
      <c r="G2427"/>
    </row>
    <row r="2428" spans="3:7" x14ac:dyDescent="0.3">
      <c r="C2428"/>
      <c r="D2428"/>
      <c r="E2428"/>
      <c r="F2428"/>
      <c r="G2428"/>
    </row>
    <row r="2429" spans="3:7" x14ac:dyDescent="0.3">
      <c r="C2429"/>
      <c r="D2429"/>
      <c r="E2429"/>
      <c r="F2429"/>
      <c r="G2429"/>
    </row>
    <row r="2430" spans="3:7" x14ac:dyDescent="0.3">
      <c r="C2430"/>
      <c r="D2430"/>
      <c r="E2430"/>
      <c r="F2430"/>
      <c r="G2430"/>
    </row>
    <row r="2431" spans="3:7" x14ac:dyDescent="0.3">
      <c r="C2431"/>
      <c r="D2431"/>
      <c r="E2431"/>
      <c r="F2431"/>
      <c r="G2431"/>
    </row>
    <row r="2432" spans="3:7" x14ac:dyDescent="0.3">
      <c r="C2432"/>
      <c r="D2432"/>
      <c r="E2432"/>
      <c r="F2432"/>
      <c r="G2432"/>
    </row>
    <row r="2433" spans="3:7" x14ac:dyDescent="0.3">
      <c r="C2433"/>
      <c r="D2433"/>
      <c r="E2433"/>
      <c r="F2433"/>
      <c r="G2433"/>
    </row>
    <row r="2434" spans="3:7" x14ac:dyDescent="0.3">
      <c r="C2434"/>
      <c r="D2434"/>
      <c r="E2434"/>
      <c r="F2434"/>
      <c r="G2434"/>
    </row>
    <row r="2435" spans="3:7" x14ac:dyDescent="0.3">
      <c r="C2435"/>
      <c r="D2435"/>
      <c r="E2435"/>
      <c r="F2435"/>
      <c r="G2435"/>
    </row>
    <row r="2436" spans="3:7" x14ac:dyDescent="0.3">
      <c r="C2436"/>
      <c r="D2436"/>
      <c r="E2436"/>
      <c r="F2436"/>
      <c r="G2436"/>
    </row>
    <row r="2437" spans="3:7" x14ac:dyDescent="0.3">
      <c r="C2437"/>
      <c r="D2437"/>
      <c r="E2437"/>
      <c r="F2437"/>
      <c r="G2437"/>
    </row>
    <row r="2438" spans="3:7" x14ac:dyDescent="0.3">
      <c r="C2438"/>
      <c r="D2438"/>
      <c r="E2438"/>
      <c r="F2438"/>
      <c r="G2438"/>
    </row>
    <row r="2439" spans="3:7" x14ac:dyDescent="0.3">
      <c r="C2439"/>
      <c r="D2439"/>
      <c r="E2439"/>
      <c r="F2439"/>
      <c r="G2439"/>
    </row>
    <row r="2440" spans="3:7" x14ac:dyDescent="0.3">
      <c r="C2440"/>
      <c r="D2440"/>
      <c r="E2440"/>
      <c r="F2440"/>
      <c r="G2440"/>
    </row>
    <row r="2441" spans="3:7" x14ac:dyDescent="0.3">
      <c r="C2441"/>
      <c r="D2441"/>
      <c r="E2441"/>
      <c r="F2441"/>
      <c r="G2441"/>
    </row>
    <row r="2442" spans="3:7" x14ac:dyDescent="0.3">
      <c r="C2442"/>
      <c r="D2442"/>
      <c r="E2442"/>
      <c r="F2442"/>
      <c r="G2442"/>
    </row>
    <row r="2443" spans="3:7" x14ac:dyDescent="0.3">
      <c r="C2443"/>
      <c r="D2443"/>
      <c r="E2443"/>
      <c r="F2443"/>
      <c r="G2443"/>
    </row>
    <row r="2444" spans="3:7" x14ac:dyDescent="0.3">
      <c r="C2444"/>
      <c r="D2444"/>
      <c r="E2444"/>
      <c r="F2444"/>
      <c r="G2444"/>
    </row>
    <row r="2445" spans="3:7" x14ac:dyDescent="0.3">
      <c r="C2445"/>
      <c r="D2445"/>
      <c r="E2445"/>
      <c r="F2445"/>
      <c r="G2445"/>
    </row>
    <row r="2446" spans="3:7" x14ac:dyDescent="0.3">
      <c r="C2446"/>
      <c r="D2446"/>
      <c r="E2446"/>
      <c r="F2446"/>
      <c r="G2446"/>
    </row>
    <row r="2447" spans="3:7" x14ac:dyDescent="0.3">
      <c r="C2447"/>
      <c r="D2447"/>
      <c r="E2447"/>
      <c r="F2447"/>
      <c r="G2447"/>
    </row>
    <row r="2448" spans="3:7" x14ac:dyDescent="0.3">
      <c r="C2448"/>
      <c r="D2448"/>
      <c r="E2448"/>
      <c r="F2448"/>
      <c r="G2448"/>
    </row>
    <row r="2449" spans="3:7" x14ac:dyDescent="0.3">
      <c r="C2449"/>
      <c r="D2449"/>
      <c r="E2449"/>
      <c r="F2449"/>
      <c r="G2449"/>
    </row>
    <row r="2450" spans="3:7" x14ac:dyDescent="0.3">
      <c r="C2450"/>
      <c r="D2450"/>
      <c r="E2450"/>
      <c r="F2450"/>
      <c r="G2450"/>
    </row>
    <row r="2451" spans="3:7" x14ac:dyDescent="0.3">
      <c r="C2451"/>
      <c r="D2451"/>
      <c r="E2451"/>
      <c r="F2451"/>
      <c r="G2451"/>
    </row>
    <row r="2452" spans="3:7" x14ac:dyDescent="0.3">
      <c r="C2452"/>
      <c r="D2452"/>
      <c r="E2452"/>
      <c r="F2452"/>
      <c r="G2452"/>
    </row>
    <row r="2453" spans="3:7" x14ac:dyDescent="0.3">
      <c r="C2453"/>
      <c r="D2453"/>
      <c r="E2453"/>
      <c r="F2453"/>
      <c r="G2453"/>
    </row>
    <row r="2454" spans="3:7" x14ac:dyDescent="0.3">
      <c r="C2454"/>
      <c r="D2454"/>
      <c r="E2454"/>
      <c r="F2454"/>
      <c r="G2454"/>
    </row>
    <row r="2455" spans="3:7" x14ac:dyDescent="0.3">
      <c r="C2455"/>
      <c r="D2455"/>
      <c r="E2455"/>
      <c r="F2455"/>
      <c r="G2455"/>
    </row>
    <row r="2456" spans="3:7" x14ac:dyDescent="0.3">
      <c r="C2456"/>
      <c r="D2456"/>
      <c r="E2456"/>
      <c r="F2456"/>
      <c r="G2456"/>
    </row>
    <row r="2457" spans="3:7" x14ac:dyDescent="0.3">
      <c r="C2457"/>
      <c r="D2457"/>
      <c r="E2457"/>
      <c r="F2457"/>
      <c r="G2457"/>
    </row>
    <row r="2458" spans="3:7" x14ac:dyDescent="0.3">
      <c r="C2458"/>
      <c r="D2458"/>
      <c r="E2458"/>
      <c r="F2458"/>
      <c r="G2458"/>
    </row>
    <row r="2459" spans="3:7" x14ac:dyDescent="0.3">
      <c r="C2459"/>
      <c r="D2459"/>
      <c r="E2459"/>
      <c r="F2459"/>
      <c r="G2459"/>
    </row>
    <row r="2460" spans="3:7" x14ac:dyDescent="0.3">
      <c r="C2460"/>
      <c r="D2460"/>
      <c r="E2460"/>
      <c r="F2460"/>
      <c r="G2460"/>
    </row>
    <row r="2461" spans="3:7" x14ac:dyDescent="0.3">
      <c r="C2461"/>
      <c r="D2461"/>
      <c r="E2461"/>
      <c r="F2461"/>
      <c r="G2461"/>
    </row>
    <row r="2462" spans="3:7" x14ac:dyDescent="0.3">
      <c r="C2462"/>
      <c r="D2462"/>
      <c r="E2462"/>
      <c r="F2462"/>
      <c r="G2462"/>
    </row>
    <row r="2463" spans="3:7" x14ac:dyDescent="0.3">
      <c r="C2463"/>
      <c r="D2463"/>
      <c r="E2463"/>
      <c r="F2463"/>
      <c r="G2463"/>
    </row>
    <row r="2464" spans="3:7" x14ac:dyDescent="0.3">
      <c r="C2464"/>
      <c r="D2464"/>
      <c r="E2464"/>
      <c r="F2464"/>
      <c r="G2464"/>
    </row>
    <row r="2465" spans="3:7" x14ac:dyDescent="0.3">
      <c r="C2465"/>
      <c r="D2465"/>
      <c r="E2465"/>
      <c r="F2465"/>
      <c r="G2465"/>
    </row>
    <row r="2466" spans="3:7" x14ac:dyDescent="0.3">
      <c r="C2466"/>
      <c r="D2466"/>
      <c r="E2466"/>
      <c r="F2466"/>
      <c r="G2466"/>
    </row>
    <row r="2467" spans="3:7" x14ac:dyDescent="0.3">
      <c r="C2467"/>
      <c r="D2467"/>
      <c r="E2467"/>
      <c r="F2467"/>
      <c r="G2467"/>
    </row>
    <row r="2468" spans="3:7" x14ac:dyDescent="0.3">
      <c r="C2468"/>
      <c r="D2468"/>
      <c r="E2468"/>
      <c r="F2468"/>
      <c r="G2468"/>
    </row>
    <row r="2469" spans="3:7" x14ac:dyDescent="0.3">
      <c r="C2469"/>
      <c r="D2469"/>
      <c r="E2469"/>
      <c r="F2469"/>
      <c r="G2469"/>
    </row>
    <row r="2470" spans="3:7" x14ac:dyDescent="0.3">
      <c r="C2470"/>
      <c r="D2470"/>
      <c r="E2470"/>
      <c r="F2470"/>
      <c r="G2470"/>
    </row>
    <row r="2471" spans="3:7" x14ac:dyDescent="0.3">
      <c r="C2471"/>
      <c r="D2471"/>
      <c r="E2471"/>
      <c r="F2471"/>
      <c r="G2471"/>
    </row>
    <row r="2472" spans="3:7" x14ac:dyDescent="0.3">
      <c r="C2472"/>
      <c r="D2472"/>
      <c r="E2472"/>
      <c r="F2472"/>
      <c r="G2472"/>
    </row>
    <row r="2473" spans="3:7" x14ac:dyDescent="0.3">
      <c r="C2473"/>
      <c r="D2473"/>
      <c r="E2473"/>
      <c r="F2473"/>
      <c r="G2473"/>
    </row>
    <row r="2474" spans="3:7" x14ac:dyDescent="0.3">
      <c r="C2474"/>
      <c r="D2474"/>
      <c r="E2474"/>
      <c r="F2474"/>
      <c r="G2474"/>
    </row>
    <row r="2475" spans="3:7" x14ac:dyDescent="0.3">
      <c r="C2475"/>
      <c r="D2475"/>
      <c r="E2475"/>
      <c r="F2475"/>
      <c r="G2475"/>
    </row>
    <row r="2476" spans="3:7" x14ac:dyDescent="0.3">
      <c r="C2476"/>
      <c r="D2476"/>
      <c r="E2476"/>
      <c r="F2476"/>
      <c r="G2476"/>
    </row>
    <row r="2477" spans="3:7" x14ac:dyDescent="0.3">
      <c r="C2477"/>
      <c r="D2477"/>
      <c r="E2477"/>
      <c r="F2477"/>
      <c r="G2477"/>
    </row>
    <row r="2478" spans="3:7" x14ac:dyDescent="0.3">
      <c r="C2478"/>
      <c r="D2478"/>
      <c r="E2478"/>
      <c r="F2478"/>
      <c r="G2478"/>
    </row>
    <row r="2479" spans="3:7" x14ac:dyDescent="0.3">
      <c r="C2479"/>
      <c r="D2479"/>
      <c r="E2479"/>
      <c r="F2479"/>
      <c r="G2479"/>
    </row>
    <row r="2480" spans="3:7" x14ac:dyDescent="0.3">
      <c r="C2480"/>
      <c r="D2480"/>
      <c r="E2480"/>
      <c r="F2480"/>
      <c r="G2480"/>
    </row>
    <row r="2481" spans="3:7" x14ac:dyDescent="0.3">
      <c r="C2481"/>
      <c r="D2481"/>
      <c r="E2481"/>
      <c r="F2481"/>
      <c r="G2481"/>
    </row>
    <row r="2482" spans="3:7" x14ac:dyDescent="0.3">
      <c r="C2482"/>
      <c r="D2482"/>
      <c r="E2482"/>
      <c r="F2482"/>
      <c r="G2482"/>
    </row>
    <row r="2483" spans="3:7" x14ac:dyDescent="0.3">
      <c r="C2483"/>
      <c r="D2483"/>
      <c r="E2483"/>
      <c r="F2483"/>
      <c r="G2483"/>
    </row>
    <row r="2484" spans="3:7" x14ac:dyDescent="0.3">
      <c r="C2484"/>
      <c r="D2484"/>
      <c r="E2484"/>
      <c r="F2484"/>
      <c r="G2484"/>
    </row>
    <row r="2485" spans="3:7" x14ac:dyDescent="0.3">
      <c r="C2485"/>
      <c r="D2485"/>
      <c r="E2485"/>
      <c r="F2485"/>
      <c r="G2485"/>
    </row>
    <row r="2486" spans="3:7" x14ac:dyDescent="0.3">
      <c r="C2486"/>
      <c r="D2486"/>
      <c r="E2486"/>
      <c r="F2486"/>
      <c r="G2486"/>
    </row>
    <row r="2487" spans="3:7" x14ac:dyDescent="0.3">
      <c r="C2487"/>
      <c r="D2487"/>
      <c r="E2487"/>
      <c r="F2487"/>
      <c r="G2487"/>
    </row>
    <row r="2488" spans="3:7" x14ac:dyDescent="0.3">
      <c r="C2488"/>
      <c r="D2488"/>
      <c r="E2488"/>
      <c r="F2488"/>
      <c r="G2488"/>
    </row>
    <row r="2489" spans="3:7" x14ac:dyDescent="0.3">
      <c r="C2489"/>
      <c r="D2489"/>
      <c r="E2489"/>
      <c r="F2489"/>
      <c r="G2489"/>
    </row>
    <row r="2490" spans="3:7" x14ac:dyDescent="0.3">
      <c r="C2490"/>
      <c r="D2490"/>
      <c r="E2490"/>
      <c r="F2490"/>
      <c r="G2490"/>
    </row>
    <row r="2491" spans="3:7" x14ac:dyDescent="0.3">
      <c r="C2491"/>
      <c r="D2491"/>
      <c r="E2491"/>
      <c r="F2491"/>
      <c r="G2491"/>
    </row>
    <row r="2492" spans="3:7" x14ac:dyDescent="0.3">
      <c r="C2492"/>
      <c r="D2492"/>
      <c r="E2492"/>
      <c r="F2492"/>
      <c r="G2492"/>
    </row>
    <row r="2493" spans="3:7" x14ac:dyDescent="0.3">
      <c r="C2493"/>
      <c r="D2493"/>
      <c r="E2493"/>
      <c r="F2493"/>
      <c r="G2493"/>
    </row>
    <row r="2494" spans="3:7" x14ac:dyDescent="0.3">
      <c r="C2494"/>
      <c r="D2494"/>
      <c r="E2494"/>
      <c r="F2494"/>
      <c r="G2494"/>
    </row>
    <row r="2495" spans="3:7" x14ac:dyDescent="0.3">
      <c r="C2495"/>
      <c r="D2495"/>
      <c r="E2495"/>
      <c r="F2495"/>
      <c r="G2495"/>
    </row>
    <row r="2496" spans="3:7" x14ac:dyDescent="0.3">
      <c r="C2496"/>
      <c r="D2496"/>
      <c r="E2496"/>
      <c r="F2496"/>
      <c r="G2496"/>
    </row>
    <row r="2497" spans="3:7" x14ac:dyDescent="0.3">
      <c r="C2497"/>
      <c r="D2497"/>
      <c r="E2497"/>
      <c r="F2497"/>
      <c r="G2497"/>
    </row>
    <row r="2498" spans="3:7" x14ac:dyDescent="0.3">
      <c r="C2498"/>
      <c r="D2498"/>
      <c r="E2498"/>
      <c r="F2498"/>
      <c r="G2498"/>
    </row>
    <row r="2499" spans="3:7" x14ac:dyDescent="0.3">
      <c r="C2499"/>
      <c r="D2499"/>
      <c r="E2499"/>
      <c r="F2499"/>
      <c r="G2499"/>
    </row>
    <row r="2500" spans="3:7" x14ac:dyDescent="0.3">
      <c r="C2500"/>
      <c r="D2500"/>
      <c r="E2500"/>
      <c r="F2500"/>
      <c r="G2500"/>
    </row>
    <row r="2501" spans="3:7" x14ac:dyDescent="0.3">
      <c r="C2501"/>
      <c r="D2501"/>
      <c r="E2501"/>
      <c r="F2501"/>
      <c r="G2501"/>
    </row>
    <row r="2502" spans="3:7" x14ac:dyDescent="0.3">
      <c r="C2502"/>
      <c r="D2502"/>
      <c r="E2502"/>
      <c r="F2502"/>
      <c r="G2502"/>
    </row>
    <row r="2503" spans="3:7" x14ac:dyDescent="0.3">
      <c r="C2503"/>
      <c r="D2503"/>
      <c r="E2503"/>
      <c r="F2503"/>
      <c r="G2503"/>
    </row>
    <row r="2504" spans="3:7" x14ac:dyDescent="0.3">
      <c r="C2504"/>
      <c r="D2504"/>
      <c r="E2504"/>
      <c r="F2504"/>
      <c r="G2504"/>
    </row>
    <row r="2505" spans="3:7" x14ac:dyDescent="0.3">
      <c r="C2505"/>
      <c r="D2505"/>
      <c r="E2505"/>
      <c r="F2505"/>
      <c r="G2505"/>
    </row>
    <row r="2506" spans="3:7" x14ac:dyDescent="0.3">
      <c r="C2506"/>
      <c r="D2506"/>
      <c r="E2506"/>
      <c r="F2506"/>
      <c r="G2506"/>
    </row>
    <row r="2507" spans="3:7" x14ac:dyDescent="0.3">
      <c r="C2507"/>
      <c r="D2507"/>
      <c r="E2507"/>
      <c r="F2507"/>
      <c r="G2507"/>
    </row>
    <row r="2508" spans="3:7" x14ac:dyDescent="0.3">
      <c r="C2508"/>
      <c r="D2508"/>
      <c r="E2508"/>
      <c r="F2508"/>
      <c r="G2508"/>
    </row>
    <row r="2509" spans="3:7" x14ac:dyDescent="0.3">
      <c r="C2509"/>
      <c r="D2509"/>
      <c r="E2509"/>
      <c r="F2509"/>
      <c r="G2509"/>
    </row>
    <row r="2510" spans="3:7" x14ac:dyDescent="0.3">
      <c r="C2510"/>
      <c r="D2510"/>
      <c r="E2510"/>
      <c r="F2510"/>
      <c r="G2510"/>
    </row>
    <row r="2511" spans="3:7" x14ac:dyDescent="0.3">
      <c r="C2511"/>
      <c r="D2511"/>
      <c r="E2511"/>
      <c r="F2511"/>
      <c r="G2511"/>
    </row>
    <row r="2512" spans="3:7" x14ac:dyDescent="0.3">
      <c r="C2512"/>
      <c r="D2512"/>
      <c r="E2512"/>
      <c r="F2512"/>
      <c r="G2512"/>
    </row>
    <row r="2513" spans="3:7" x14ac:dyDescent="0.3">
      <c r="C2513"/>
      <c r="D2513"/>
      <c r="E2513"/>
      <c r="F2513"/>
      <c r="G2513"/>
    </row>
    <row r="2514" spans="3:7" x14ac:dyDescent="0.3">
      <c r="C2514"/>
      <c r="D2514"/>
      <c r="E2514"/>
      <c r="F2514"/>
      <c r="G2514"/>
    </row>
    <row r="2515" spans="3:7" x14ac:dyDescent="0.3">
      <c r="C2515"/>
      <c r="D2515"/>
      <c r="E2515"/>
      <c r="F2515"/>
      <c r="G2515"/>
    </row>
    <row r="2516" spans="3:7" x14ac:dyDescent="0.3">
      <c r="C2516"/>
      <c r="D2516"/>
      <c r="E2516"/>
      <c r="F2516"/>
      <c r="G2516"/>
    </row>
    <row r="2517" spans="3:7" x14ac:dyDescent="0.3">
      <c r="C2517"/>
      <c r="D2517"/>
      <c r="E2517"/>
      <c r="F2517"/>
      <c r="G2517"/>
    </row>
    <row r="2518" spans="3:7" x14ac:dyDescent="0.3">
      <c r="C2518"/>
      <c r="D2518"/>
      <c r="E2518"/>
      <c r="F2518"/>
      <c r="G2518"/>
    </row>
    <row r="2519" spans="3:7" x14ac:dyDescent="0.3">
      <c r="C2519"/>
      <c r="D2519"/>
      <c r="E2519"/>
      <c r="F2519"/>
      <c r="G2519"/>
    </row>
    <row r="2520" spans="3:7" x14ac:dyDescent="0.3">
      <c r="C2520"/>
      <c r="D2520"/>
      <c r="E2520"/>
      <c r="F2520"/>
      <c r="G2520"/>
    </row>
    <row r="2521" spans="3:7" x14ac:dyDescent="0.3">
      <c r="C2521"/>
      <c r="D2521"/>
      <c r="E2521"/>
      <c r="F2521"/>
      <c r="G2521"/>
    </row>
    <row r="2522" spans="3:7" x14ac:dyDescent="0.3">
      <c r="C2522"/>
      <c r="D2522"/>
      <c r="E2522"/>
      <c r="F2522"/>
      <c r="G2522"/>
    </row>
    <row r="2523" spans="3:7" x14ac:dyDescent="0.3">
      <c r="C2523"/>
      <c r="D2523"/>
      <c r="E2523"/>
      <c r="F2523"/>
      <c r="G2523"/>
    </row>
    <row r="2524" spans="3:7" x14ac:dyDescent="0.3">
      <c r="C2524"/>
      <c r="D2524"/>
      <c r="E2524"/>
      <c r="F2524"/>
      <c r="G2524"/>
    </row>
    <row r="2525" spans="3:7" x14ac:dyDescent="0.3">
      <c r="C2525"/>
      <c r="D2525"/>
      <c r="E2525"/>
      <c r="F2525"/>
      <c r="G2525"/>
    </row>
    <row r="2526" spans="3:7" x14ac:dyDescent="0.3">
      <c r="C2526"/>
      <c r="D2526"/>
      <c r="E2526"/>
      <c r="F2526"/>
      <c r="G2526"/>
    </row>
    <row r="2527" spans="3:7" x14ac:dyDescent="0.3">
      <c r="C2527"/>
      <c r="D2527"/>
      <c r="E2527"/>
      <c r="F2527"/>
      <c r="G2527"/>
    </row>
    <row r="2528" spans="3:7" x14ac:dyDescent="0.3">
      <c r="C2528"/>
      <c r="D2528"/>
      <c r="E2528"/>
      <c r="F2528"/>
      <c r="G2528"/>
    </row>
    <row r="2529" spans="3:7" x14ac:dyDescent="0.3">
      <c r="C2529"/>
      <c r="D2529"/>
      <c r="E2529"/>
      <c r="F2529"/>
      <c r="G2529"/>
    </row>
    <row r="2530" spans="3:7" x14ac:dyDescent="0.3">
      <c r="C2530"/>
      <c r="D2530"/>
      <c r="E2530"/>
      <c r="F2530"/>
      <c r="G2530"/>
    </row>
    <row r="2531" spans="3:7" x14ac:dyDescent="0.3">
      <c r="C2531"/>
      <c r="D2531"/>
      <c r="E2531"/>
      <c r="F2531"/>
      <c r="G2531"/>
    </row>
    <row r="2532" spans="3:7" x14ac:dyDescent="0.3">
      <c r="C2532"/>
      <c r="D2532"/>
      <c r="E2532"/>
      <c r="F2532"/>
      <c r="G2532"/>
    </row>
    <row r="2533" spans="3:7" x14ac:dyDescent="0.3">
      <c r="C2533"/>
      <c r="D2533"/>
      <c r="E2533"/>
      <c r="F2533"/>
      <c r="G2533"/>
    </row>
    <row r="2534" spans="3:7" x14ac:dyDescent="0.3">
      <c r="C2534"/>
      <c r="D2534"/>
      <c r="E2534"/>
      <c r="F2534"/>
      <c r="G2534"/>
    </row>
    <row r="2535" spans="3:7" x14ac:dyDescent="0.3">
      <c r="C2535"/>
      <c r="D2535"/>
      <c r="E2535"/>
      <c r="F2535"/>
      <c r="G2535"/>
    </row>
    <row r="2536" spans="3:7" x14ac:dyDescent="0.3">
      <c r="C2536"/>
      <c r="D2536"/>
      <c r="E2536"/>
      <c r="F2536"/>
      <c r="G2536"/>
    </row>
    <row r="2537" spans="3:7" x14ac:dyDescent="0.3">
      <c r="C2537"/>
      <c r="D2537"/>
      <c r="E2537"/>
      <c r="F2537"/>
      <c r="G2537"/>
    </row>
    <row r="2538" spans="3:7" x14ac:dyDescent="0.3">
      <c r="C2538"/>
      <c r="D2538"/>
      <c r="E2538"/>
      <c r="F2538"/>
      <c r="G2538"/>
    </row>
    <row r="2539" spans="3:7" x14ac:dyDescent="0.3">
      <c r="C2539"/>
      <c r="D2539"/>
      <c r="E2539"/>
      <c r="F2539"/>
      <c r="G2539"/>
    </row>
    <row r="2540" spans="3:7" x14ac:dyDescent="0.3">
      <c r="C2540"/>
      <c r="D2540"/>
      <c r="E2540"/>
      <c r="F2540"/>
      <c r="G2540"/>
    </row>
    <row r="2541" spans="3:7" x14ac:dyDescent="0.3">
      <c r="C2541"/>
      <c r="D2541"/>
      <c r="E2541"/>
      <c r="F2541"/>
      <c r="G2541"/>
    </row>
    <row r="2542" spans="3:7" x14ac:dyDescent="0.3">
      <c r="C2542"/>
      <c r="D2542"/>
      <c r="E2542"/>
      <c r="F2542"/>
      <c r="G2542"/>
    </row>
    <row r="2543" spans="3:7" x14ac:dyDescent="0.3">
      <c r="C2543"/>
      <c r="D2543"/>
      <c r="E2543"/>
      <c r="F2543"/>
      <c r="G2543"/>
    </row>
    <row r="2544" spans="3:7" x14ac:dyDescent="0.3">
      <c r="C2544"/>
      <c r="D2544"/>
      <c r="E2544"/>
      <c r="F2544"/>
      <c r="G2544"/>
    </row>
    <row r="2545" spans="3:7" x14ac:dyDescent="0.3">
      <c r="C2545"/>
      <c r="D2545"/>
      <c r="E2545"/>
      <c r="F2545"/>
      <c r="G2545"/>
    </row>
    <row r="2546" spans="3:7" x14ac:dyDescent="0.3">
      <c r="C2546"/>
      <c r="D2546"/>
      <c r="E2546"/>
      <c r="F2546"/>
      <c r="G2546"/>
    </row>
    <row r="2547" spans="3:7" x14ac:dyDescent="0.3">
      <c r="C2547"/>
      <c r="D2547"/>
      <c r="E2547"/>
      <c r="F2547"/>
      <c r="G2547"/>
    </row>
    <row r="2548" spans="3:7" x14ac:dyDescent="0.3">
      <c r="C2548"/>
      <c r="D2548"/>
      <c r="E2548"/>
      <c r="F2548"/>
      <c r="G2548"/>
    </row>
    <row r="2549" spans="3:7" x14ac:dyDescent="0.3">
      <c r="C2549"/>
      <c r="D2549"/>
      <c r="E2549"/>
      <c r="F2549"/>
      <c r="G2549"/>
    </row>
    <row r="2550" spans="3:7" x14ac:dyDescent="0.3">
      <c r="C2550"/>
      <c r="D2550"/>
      <c r="E2550"/>
      <c r="F2550"/>
      <c r="G2550"/>
    </row>
    <row r="2551" spans="3:7" x14ac:dyDescent="0.3">
      <c r="C2551"/>
      <c r="D2551"/>
      <c r="E2551"/>
      <c r="F2551"/>
      <c r="G2551"/>
    </row>
    <row r="2552" spans="3:7" x14ac:dyDescent="0.3">
      <c r="C2552"/>
      <c r="D2552"/>
      <c r="E2552"/>
      <c r="F2552"/>
      <c r="G2552"/>
    </row>
    <row r="2553" spans="3:7" x14ac:dyDescent="0.3">
      <c r="C2553"/>
      <c r="D2553"/>
      <c r="E2553"/>
      <c r="F2553"/>
      <c r="G2553"/>
    </row>
    <row r="2554" spans="3:7" x14ac:dyDescent="0.3">
      <c r="C2554"/>
      <c r="D2554"/>
      <c r="E2554"/>
      <c r="F2554"/>
      <c r="G2554"/>
    </row>
    <row r="2555" spans="3:7" x14ac:dyDescent="0.3">
      <c r="C2555"/>
      <c r="D2555"/>
      <c r="E2555"/>
      <c r="F2555"/>
      <c r="G2555"/>
    </row>
    <row r="2556" spans="3:7" x14ac:dyDescent="0.3">
      <c r="C2556"/>
      <c r="D2556"/>
      <c r="E2556"/>
      <c r="F2556"/>
      <c r="G2556"/>
    </row>
    <row r="2557" spans="3:7" x14ac:dyDescent="0.3">
      <c r="C2557"/>
      <c r="D2557"/>
      <c r="E2557"/>
      <c r="F2557"/>
      <c r="G2557"/>
    </row>
    <row r="2558" spans="3:7" x14ac:dyDescent="0.3">
      <c r="C2558"/>
      <c r="D2558"/>
      <c r="E2558"/>
      <c r="F2558"/>
      <c r="G2558"/>
    </row>
    <row r="2559" spans="3:7" x14ac:dyDescent="0.3">
      <c r="C2559"/>
      <c r="D2559"/>
      <c r="E2559"/>
      <c r="F2559"/>
      <c r="G2559"/>
    </row>
    <row r="2560" spans="3:7" x14ac:dyDescent="0.3">
      <c r="C2560"/>
      <c r="D2560"/>
      <c r="E2560"/>
      <c r="F2560"/>
      <c r="G2560"/>
    </row>
    <row r="2561" spans="3:7" x14ac:dyDescent="0.3">
      <c r="C2561"/>
      <c r="D2561"/>
      <c r="E2561"/>
      <c r="F2561"/>
      <c r="G2561"/>
    </row>
    <row r="2562" spans="3:7" x14ac:dyDescent="0.3">
      <c r="C2562"/>
      <c r="D2562"/>
      <c r="E2562"/>
      <c r="F2562"/>
      <c r="G2562"/>
    </row>
    <row r="2563" spans="3:7" x14ac:dyDescent="0.3">
      <c r="C2563"/>
      <c r="D2563"/>
      <c r="E2563"/>
      <c r="F2563"/>
      <c r="G2563"/>
    </row>
    <row r="2564" spans="3:7" x14ac:dyDescent="0.3">
      <c r="C2564"/>
      <c r="D2564"/>
      <c r="E2564"/>
      <c r="F2564"/>
      <c r="G2564"/>
    </row>
    <row r="2565" spans="3:7" x14ac:dyDescent="0.3">
      <c r="C2565"/>
      <c r="D2565"/>
      <c r="E2565"/>
      <c r="F2565"/>
      <c r="G2565"/>
    </row>
    <row r="2566" spans="3:7" x14ac:dyDescent="0.3">
      <c r="C2566"/>
      <c r="D2566"/>
      <c r="E2566"/>
      <c r="F2566"/>
      <c r="G2566"/>
    </row>
    <row r="2567" spans="3:7" x14ac:dyDescent="0.3">
      <c r="C2567"/>
      <c r="D2567"/>
      <c r="E2567"/>
      <c r="F2567"/>
      <c r="G2567"/>
    </row>
    <row r="2568" spans="3:7" x14ac:dyDescent="0.3">
      <c r="C2568"/>
      <c r="D2568"/>
      <c r="E2568"/>
      <c r="F2568"/>
      <c r="G2568"/>
    </row>
    <row r="2569" spans="3:7" x14ac:dyDescent="0.3">
      <c r="C2569"/>
      <c r="D2569"/>
      <c r="E2569"/>
      <c r="F2569"/>
      <c r="G2569"/>
    </row>
    <row r="2570" spans="3:7" x14ac:dyDescent="0.3">
      <c r="C2570"/>
      <c r="D2570"/>
      <c r="E2570"/>
      <c r="F2570"/>
      <c r="G2570"/>
    </row>
    <row r="2571" spans="3:7" x14ac:dyDescent="0.3">
      <c r="C2571"/>
      <c r="D2571"/>
      <c r="E2571"/>
      <c r="F2571"/>
      <c r="G2571"/>
    </row>
    <row r="2572" spans="3:7" x14ac:dyDescent="0.3">
      <c r="C2572"/>
      <c r="D2572"/>
      <c r="E2572"/>
      <c r="F2572"/>
      <c r="G2572"/>
    </row>
    <row r="2573" spans="3:7" x14ac:dyDescent="0.3">
      <c r="C2573"/>
      <c r="D2573"/>
      <c r="E2573"/>
      <c r="F2573"/>
      <c r="G2573"/>
    </row>
    <row r="2574" spans="3:7" x14ac:dyDescent="0.3">
      <c r="C2574"/>
      <c r="D2574"/>
      <c r="E2574"/>
      <c r="F2574"/>
      <c r="G2574"/>
    </row>
    <row r="2575" spans="3:7" x14ac:dyDescent="0.3">
      <c r="C2575"/>
      <c r="D2575"/>
      <c r="E2575"/>
      <c r="F2575"/>
      <c r="G2575"/>
    </row>
    <row r="2576" spans="3:7" x14ac:dyDescent="0.3">
      <c r="C2576"/>
      <c r="D2576"/>
      <c r="E2576"/>
      <c r="F2576"/>
      <c r="G2576"/>
    </row>
    <row r="2577" spans="3:7" x14ac:dyDescent="0.3">
      <c r="C2577"/>
      <c r="D2577"/>
      <c r="E2577"/>
      <c r="F2577"/>
      <c r="G2577"/>
    </row>
    <row r="2578" spans="3:7" x14ac:dyDescent="0.3">
      <c r="C2578"/>
      <c r="D2578"/>
      <c r="E2578"/>
      <c r="F2578"/>
      <c r="G2578"/>
    </row>
    <row r="2579" spans="3:7" x14ac:dyDescent="0.3">
      <c r="C2579"/>
      <c r="D2579"/>
      <c r="E2579"/>
      <c r="F2579"/>
      <c r="G2579"/>
    </row>
    <row r="2580" spans="3:7" x14ac:dyDescent="0.3">
      <c r="C2580"/>
      <c r="D2580"/>
      <c r="E2580"/>
      <c r="F2580"/>
      <c r="G2580"/>
    </row>
    <row r="2581" spans="3:7" x14ac:dyDescent="0.3">
      <c r="C2581"/>
      <c r="D2581"/>
      <c r="E2581"/>
      <c r="F2581"/>
      <c r="G2581"/>
    </row>
    <row r="2582" spans="3:7" x14ac:dyDescent="0.3">
      <c r="C2582"/>
      <c r="D2582"/>
      <c r="E2582"/>
      <c r="F2582"/>
      <c r="G2582"/>
    </row>
    <row r="2583" spans="3:7" x14ac:dyDescent="0.3">
      <c r="C2583"/>
      <c r="D2583"/>
      <c r="E2583"/>
      <c r="F2583"/>
      <c r="G2583"/>
    </row>
    <row r="2584" spans="3:7" x14ac:dyDescent="0.3">
      <c r="C2584"/>
      <c r="D2584"/>
      <c r="E2584"/>
      <c r="F2584"/>
      <c r="G2584"/>
    </row>
    <row r="2585" spans="3:7" x14ac:dyDescent="0.3">
      <c r="C2585"/>
      <c r="D2585"/>
      <c r="E2585"/>
      <c r="F2585"/>
      <c r="G2585"/>
    </row>
    <row r="2586" spans="3:7" x14ac:dyDescent="0.3">
      <c r="C2586"/>
      <c r="D2586"/>
      <c r="E2586"/>
      <c r="F2586"/>
      <c r="G2586"/>
    </row>
    <row r="2587" spans="3:7" x14ac:dyDescent="0.3">
      <c r="C2587"/>
      <c r="D2587"/>
      <c r="E2587"/>
      <c r="F2587"/>
      <c r="G2587"/>
    </row>
    <row r="2588" spans="3:7" x14ac:dyDescent="0.3">
      <c r="C2588"/>
      <c r="D2588"/>
      <c r="E2588"/>
      <c r="F2588"/>
      <c r="G2588"/>
    </row>
    <row r="2589" spans="3:7" x14ac:dyDescent="0.3">
      <c r="C2589"/>
      <c r="D2589"/>
      <c r="E2589"/>
      <c r="F2589"/>
      <c r="G2589"/>
    </row>
    <row r="2590" spans="3:7" x14ac:dyDescent="0.3">
      <c r="C2590"/>
      <c r="D2590"/>
      <c r="E2590"/>
      <c r="F2590"/>
      <c r="G2590"/>
    </row>
    <row r="2591" spans="3:7" x14ac:dyDescent="0.3">
      <c r="C2591"/>
      <c r="D2591"/>
      <c r="E2591"/>
      <c r="F2591"/>
      <c r="G2591"/>
    </row>
    <row r="2592" spans="3:7" x14ac:dyDescent="0.3">
      <c r="C2592"/>
      <c r="D2592"/>
      <c r="E2592"/>
      <c r="F2592"/>
      <c r="G2592"/>
    </row>
    <row r="2593" spans="3:7" x14ac:dyDescent="0.3">
      <c r="C2593"/>
      <c r="D2593"/>
      <c r="E2593"/>
      <c r="F2593"/>
      <c r="G2593"/>
    </row>
    <row r="2594" spans="3:7" x14ac:dyDescent="0.3">
      <c r="C2594"/>
      <c r="D2594"/>
      <c r="E2594"/>
      <c r="F2594"/>
      <c r="G2594"/>
    </row>
    <row r="2595" spans="3:7" x14ac:dyDescent="0.3">
      <c r="C2595"/>
      <c r="D2595"/>
      <c r="E2595"/>
      <c r="F2595"/>
      <c r="G2595"/>
    </row>
    <row r="2596" spans="3:7" x14ac:dyDescent="0.3">
      <c r="C2596"/>
      <c r="D2596"/>
      <c r="E2596"/>
      <c r="F2596"/>
      <c r="G2596"/>
    </row>
    <row r="2597" spans="3:7" x14ac:dyDescent="0.3">
      <c r="C2597"/>
      <c r="D2597"/>
      <c r="E2597"/>
      <c r="F2597"/>
      <c r="G2597"/>
    </row>
    <row r="2598" spans="3:7" x14ac:dyDescent="0.3">
      <c r="C2598"/>
      <c r="D2598"/>
      <c r="E2598"/>
      <c r="F2598"/>
      <c r="G2598"/>
    </row>
    <row r="2599" spans="3:7" x14ac:dyDescent="0.3">
      <c r="C2599"/>
      <c r="D2599"/>
      <c r="E2599"/>
      <c r="F2599"/>
      <c r="G2599"/>
    </row>
    <row r="2600" spans="3:7" x14ac:dyDescent="0.3">
      <c r="C2600"/>
      <c r="D2600"/>
      <c r="E2600"/>
      <c r="F2600"/>
      <c r="G2600"/>
    </row>
    <row r="2601" spans="3:7" x14ac:dyDescent="0.3">
      <c r="C2601"/>
      <c r="D2601"/>
      <c r="E2601"/>
      <c r="F2601"/>
      <c r="G2601"/>
    </row>
    <row r="2602" spans="3:7" x14ac:dyDescent="0.3">
      <c r="C2602"/>
      <c r="D2602"/>
      <c r="E2602"/>
      <c r="F2602"/>
      <c r="G2602"/>
    </row>
    <row r="2603" spans="3:7" x14ac:dyDescent="0.3">
      <c r="C2603"/>
      <c r="D2603"/>
      <c r="E2603"/>
      <c r="F2603"/>
      <c r="G2603"/>
    </row>
    <row r="2604" spans="3:7" x14ac:dyDescent="0.3">
      <c r="C2604"/>
      <c r="D2604"/>
      <c r="E2604"/>
      <c r="F2604"/>
      <c r="G2604"/>
    </row>
    <row r="2605" spans="3:7" x14ac:dyDescent="0.3">
      <c r="C2605"/>
      <c r="D2605"/>
      <c r="E2605"/>
      <c r="F2605"/>
      <c r="G2605"/>
    </row>
    <row r="2606" spans="3:7" x14ac:dyDescent="0.3">
      <c r="C2606"/>
      <c r="D2606"/>
      <c r="E2606"/>
      <c r="F2606"/>
      <c r="G2606"/>
    </row>
    <row r="2607" spans="3:7" x14ac:dyDescent="0.3">
      <c r="C2607"/>
      <c r="D2607"/>
      <c r="E2607"/>
      <c r="F2607"/>
      <c r="G2607"/>
    </row>
    <row r="2608" spans="3:7" x14ac:dyDescent="0.3">
      <c r="C2608"/>
      <c r="D2608"/>
      <c r="E2608"/>
      <c r="F2608"/>
      <c r="G2608"/>
    </row>
    <row r="2609" spans="3:7" x14ac:dyDescent="0.3">
      <c r="C2609"/>
      <c r="D2609"/>
      <c r="E2609"/>
      <c r="F2609"/>
      <c r="G2609"/>
    </row>
    <row r="2610" spans="3:7" x14ac:dyDescent="0.3">
      <c r="C2610"/>
      <c r="D2610"/>
      <c r="E2610"/>
      <c r="F2610"/>
      <c r="G2610"/>
    </row>
    <row r="2611" spans="3:7" x14ac:dyDescent="0.3">
      <c r="C2611"/>
      <c r="D2611"/>
      <c r="E2611"/>
      <c r="F2611"/>
      <c r="G2611"/>
    </row>
    <row r="2612" spans="3:7" x14ac:dyDescent="0.3">
      <c r="C2612"/>
      <c r="D2612"/>
      <c r="E2612"/>
      <c r="F2612"/>
      <c r="G2612"/>
    </row>
    <row r="2613" spans="3:7" x14ac:dyDescent="0.3">
      <c r="C2613"/>
      <c r="D2613"/>
      <c r="E2613"/>
      <c r="F2613"/>
      <c r="G2613"/>
    </row>
    <row r="2614" spans="3:7" x14ac:dyDescent="0.3">
      <c r="C2614"/>
      <c r="D2614"/>
      <c r="E2614"/>
      <c r="F2614"/>
      <c r="G2614"/>
    </row>
    <row r="2615" spans="3:7" x14ac:dyDescent="0.3">
      <c r="C2615"/>
      <c r="D2615"/>
      <c r="E2615"/>
      <c r="F2615"/>
      <c r="G2615"/>
    </row>
    <row r="2616" spans="3:7" x14ac:dyDescent="0.3">
      <c r="C2616"/>
      <c r="D2616"/>
      <c r="E2616"/>
      <c r="F2616"/>
      <c r="G2616"/>
    </row>
    <row r="2617" spans="3:7" x14ac:dyDescent="0.3">
      <c r="C2617"/>
      <c r="D2617"/>
      <c r="E2617"/>
      <c r="F2617"/>
      <c r="G2617"/>
    </row>
    <row r="2618" spans="3:7" x14ac:dyDescent="0.3">
      <c r="C2618"/>
      <c r="D2618"/>
      <c r="E2618"/>
      <c r="F2618"/>
      <c r="G2618"/>
    </row>
    <row r="2619" spans="3:7" x14ac:dyDescent="0.3">
      <c r="C2619"/>
      <c r="D2619"/>
      <c r="E2619"/>
      <c r="F2619"/>
      <c r="G2619"/>
    </row>
    <row r="2620" spans="3:7" x14ac:dyDescent="0.3">
      <c r="C2620"/>
      <c r="D2620"/>
      <c r="E2620"/>
      <c r="F2620"/>
      <c r="G2620"/>
    </row>
    <row r="2621" spans="3:7" x14ac:dyDescent="0.3">
      <c r="C2621"/>
      <c r="D2621"/>
      <c r="E2621"/>
      <c r="F2621"/>
      <c r="G2621"/>
    </row>
    <row r="2622" spans="3:7" x14ac:dyDescent="0.3">
      <c r="C2622"/>
      <c r="D2622"/>
      <c r="E2622"/>
      <c r="F2622"/>
      <c r="G2622"/>
    </row>
    <row r="2623" spans="3:7" x14ac:dyDescent="0.3">
      <c r="C2623"/>
      <c r="D2623"/>
      <c r="E2623"/>
      <c r="F2623"/>
      <c r="G2623"/>
    </row>
    <row r="2624" spans="3:7" x14ac:dyDescent="0.3">
      <c r="C2624"/>
      <c r="D2624"/>
      <c r="E2624"/>
      <c r="F2624"/>
      <c r="G2624"/>
    </row>
    <row r="2625" spans="3:7" x14ac:dyDescent="0.3">
      <c r="C2625"/>
      <c r="D2625"/>
      <c r="E2625"/>
      <c r="F2625"/>
      <c r="G2625"/>
    </row>
    <row r="2626" spans="3:7" x14ac:dyDescent="0.3">
      <c r="C2626"/>
      <c r="D2626"/>
      <c r="E2626"/>
      <c r="F2626"/>
      <c r="G2626"/>
    </row>
    <row r="2627" spans="3:7" x14ac:dyDescent="0.3">
      <c r="C2627"/>
      <c r="D2627"/>
      <c r="E2627"/>
      <c r="F2627"/>
      <c r="G2627"/>
    </row>
    <row r="2628" spans="3:7" x14ac:dyDescent="0.3">
      <c r="C2628"/>
      <c r="D2628"/>
      <c r="E2628"/>
      <c r="F2628"/>
      <c r="G2628"/>
    </row>
    <row r="2629" spans="3:7" x14ac:dyDescent="0.3">
      <c r="C2629"/>
      <c r="D2629"/>
      <c r="E2629"/>
      <c r="F2629"/>
      <c r="G2629"/>
    </row>
    <row r="2630" spans="3:7" x14ac:dyDescent="0.3">
      <c r="C2630"/>
      <c r="D2630"/>
      <c r="E2630"/>
      <c r="F2630"/>
      <c r="G2630"/>
    </row>
    <row r="2631" spans="3:7" x14ac:dyDescent="0.3">
      <c r="C2631"/>
      <c r="D2631"/>
      <c r="E2631"/>
      <c r="F2631"/>
      <c r="G2631"/>
    </row>
    <row r="2632" spans="3:7" x14ac:dyDescent="0.3">
      <c r="C2632"/>
      <c r="D2632"/>
      <c r="E2632"/>
      <c r="F2632"/>
      <c r="G2632"/>
    </row>
    <row r="2633" spans="3:7" x14ac:dyDescent="0.3">
      <c r="C2633"/>
      <c r="D2633"/>
      <c r="E2633"/>
      <c r="F2633"/>
      <c r="G2633"/>
    </row>
    <row r="2634" spans="3:7" x14ac:dyDescent="0.3">
      <c r="C2634"/>
      <c r="D2634"/>
      <c r="E2634"/>
      <c r="F2634"/>
      <c r="G2634"/>
    </row>
    <row r="2635" spans="3:7" x14ac:dyDescent="0.3">
      <c r="C2635"/>
      <c r="D2635"/>
      <c r="E2635"/>
      <c r="F2635"/>
      <c r="G2635"/>
    </row>
    <row r="2636" spans="3:7" x14ac:dyDescent="0.3">
      <c r="C2636"/>
      <c r="D2636"/>
      <c r="E2636"/>
      <c r="F2636"/>
      <c r="G2636"/>
    </row>
    <row r="2637" spans="3:7" x14ac:dyDescent="0.3">
      <c r="C2637"/>
      <c r="D2637"/>
      <c r="E2637"/>
      <c r="F2637"/>
      <c r="G2637"/>
    </row>
    <row r="2638" spans="3:7" x14ac:dyDescent="0.3">
      <c r="C2638"/>
      <c r="D2638"/>
      <c r="E2638"/>
      <c r="F2638"/>
      <c r="G2638"/>
    </row>
    <row r="2639" spans="3:7" x14ac:dyDescent="0.3">
      <c r="C2639"/>
      <c r="D2639"/>
      <c r="E2639"/>
      <c r="F2639"/>
      <c r="G2639"/>
    </row>
    <row r="2640" spans="3:7" x14ac:dyDescent="0.3">
      <c r="C2640"/>
      <c r="D2640"/>
      <c r="E2640"/>
      <c r="F2640"/>
      <c r="G2640"/>
    </row>
    <row r="2641" spans="3:7" x14ac:dyDescent="0.3">
      <c r="C2641"/>
      <c r="D2641"/>
      <c r="E2641"/>
      <c r="F2641"/>
      <c r="G2641"/>
    </row>
    <row r="2642" spans="3:7" x14ac:dyDescent="0.3">
      <c r="C2642"/>
      <c r="D2642"/>
      <c r="E2642"/>
      <c r="F2642"/>
      <c r="G2642"/>
    </row>
    <row r="2643" spans="3:7" x14ac:dyDescent="0.3">
      <c r="C2643"/>
      <c r="D2643"/>
      <c r="E2643"/>
      <c r="F2643"/>
      <c r="G2643"/>
    </row>
    <row r="2644" spans="3:7" x14ac:dyDescent="0.3">
      <c r="C2644"/>
      <c r="D2644"/>
      <c r="E2644"/>
      <c r="F2644"/>
      <c r="G2644"/>
    </row>
    <row r="2645" spans="3:7" x14ac:dyDescent="0.3">
      <c r="C2645"/>
      <c r="D2645"/>
      <c r="E2645"/>
      <c r="F2645"/>
      <c r="G2645"/>
    </row>
    <row r="2646" spans="3:7" x14ac:dyDescent="0.3">
      <c r="C2646"/>
      <c r="D2646"/>
      <c r="E2646"/>
      <c r="F2646"/>
      <c r="G2646"/>
    </row>
    <row r="2647" spans="3:7" x14ac:dyDescent="0.3">
      <c r="C2647"/>
      <c r="D2647"/>
      <c r="E2647"/>
      <c r="F2647"/>
      <c r="G2647"/>
    </row>
    <row r="2648" spans="3:7" x14ac:dyDescent="0.3">
      <c r="C2648"/>
      <c r="D2648"/>
      <c r="E2648"/>
      <c r="F2648"/>
      <c r="G2648"/>
    </row>
    <row r="2649" spans="3:7" x14ac:dyDescent="0.3">
      <c r="C2649"/>
      <c r="D2649"/>
      <c r="E2649"/>
      <c r="F2649"/>
      <c r="G2649"/>
    </row>
    <row r="2650" spans="3:7" x14ac:dyDescent="0.3">
      <c r="C2650"/>
      <c r="D2650"/>
      <c r="E2650"/>
      <c r="F2650"/>
      <c r="G2650"/>
    </row>
    <row r="2651" spans="3:7" x14ac:dyDescent="0.3">
      <c r="C2651"/>
      <c r="D2651"/>
      <c r="E2651"/>
      <c r="F2651"/>
      <c r="G2651"/>
    </row>
    <row r="2652" spans="3:7" x14ac:dyDescent="0.3">
      <c r="C2652"/>
      <c r="D2652"/>
      <c r="E2652"/>
      <c r="F2652"/>
      <c r="G2652"/>
    </row>
    <row r="2653" spans="3:7" x14ac:dyDescent="0.3">
      <c r="C2653"/>
      <c r="D2653"/>
      <c r="E2653"/>
      <c r="F2653"/>
      <c r="G2653"/>
    </row>
    <row r="2654" spans="3:7" x14ac:dyDescent="0.3">
      <c r="C2654"/>
      <c r="D2654"/>
      <c r="E2654"/>
      <c r="F2654"/>
      <c r="G2654"/>
    </row>
    <row r="2655" spans="3:7" x14ac:dyDescent="0.3">
      <c r="C2655"/>
      <c r="D2655"/>
      <c r="E2655"/>
      <c r="F2655"/>
      <c r="G2655"/>
    </row>
    <row r="2656" spans="3:7" x14ac:dyDescent="0.3">
      <c r="C2656"/>
      <c r="D2656"/>
      <c r="E2656"/>
      <c r="F2656"/>
      <c r="G2656"/>
    </row>
    <row r="2657" spans="3:7" x14ac:dyDescent="0.3">
      <c r="C2657"/>
      <c r="D2657"/>
      <c r="E2657"/>
      <c r="F2657"/>
      <c r="G2657"/>
    </row>
    <row r="2658" spans="3:7" x14ac:dyDescent="0.3">
      <c r="C2658"/>
      <c r="D2658"/>
      <c r="E2658"/>
      <c r="F2658"/>
      <c r="G2658"/>
    </row>
    <row r="2659" spans="3:7" x14ac:dyDescent="0.3">
      <c r="C2659"/>
      <c r="D2659"/>
      <c r="E2659"/>
      <c r="F2659"/>
      <c r="G2659"/>
    </row>
    <row r="2660" spans="3:7" x14ac:dyDescent="0.3">
      <c r="C2660"/>
      <c r="D2660"/>
      <c r="E2660"/>
      <c r="F2660"/>
      <c r="G2660"/>
    </row>
    <row r="2661" spans="3:7" x14ac:dyDescent="0.3">
      <c r="C2661"/>
      <c r="D2661"/>
      <c r="E2661"/>
      <c r="F2661"/>
      <c r="G2661"/>
    </row>
    <row r="2662" spans="3:7" x14ac:dyDescent="0.3">
      <c r="C2662"/>
      <c r="D2662"/>
      <c r="E2662"/>
      <c r="F2662"/>
      <c r="G2662"/>
    </row>
    <row r="2663" spans="3:7" x14ac:dyDescent="0.3">
      <c r="C2663"/>
      <c r="D2663"/>
      <c r="E2663"/>
      <c r="F2663"/>
      <c r="G2663"/>
    </row>
    <row r="2664" spans="3:7" x14ac:dyDescent="0.3">
      <c r="C2664"/>
      <c r="D2664"/>
      <c r="E2664"/>
      <c r="F2664"/>
      <c r="G2664"/>
    </row>
    <row r="2665" spans="3:7" x14ac:dyDescent="0.3">
      <c r="C2665"/>
      <c r="D2665"/>
      <c r="E2665"/>
      <c r="F2665"/>
      <c r="G2665"/>
    </row>
    <row r="2666" spans="3:7" x14ac:dyDescent="0.3">
      <c r="C2666"/>
      <c r="D2666"/>
      <c r="E2666"/>
      <c r="F2666"/>
      <c r="G2666"/>
    </row>
    <row r="2667" spans="3:7" x14ac:dyDescent="0.3">
      <c r="C2667"/>
      <c r="D2667"/>
      <c r="E2667"/>
      <c r="F2667"/>
      <c r="G2667"/>
    </row>
    <row r="2668" spans="3:7" x14ac:dyDescent="0.3">
      <c r="C2668"/>
      <c r="D2668"/>
      <c r="E2668"/>
      <c r="F2668"/>
      <c r="G2668"/>
    </row>
    <row r="2669" spans="3:7" x14ac:dyDescent="0.3">
      <c r="C2669"/>
      <c r="D2669"/>
      <c r="E2669"/>
      <c r="F2669"/>
      <c r="G2669"/>
    </row>
    <row r="2670" spans="3:7" x14ac:dyDescent="0.3">
      <c r="C2670"/>
      <c r="D2670"/>
      <c r="E2670"/>
      <c r="F2670"/>
      <c r="G2670"/>
    </row>
    <row r="2671" spans="3:7" x14ac:dyDescent="0.3">
      <c r="C2671"/>
      <c r="D2671"/>
      <c r="E2671"/>
      <c r="F2671"/>
      <c r="G2671"/>
    </row>
    <row r="2672" spans="3:7" x14ac:dyDescent="0.3">
      <c r="C2672"/>
      <c r="D2672"/>
      <c r="E2672"/>
      <c r="F2672"/>
      <c r="G2672"/>
    </row>
    <row r="2673" spans="3:7" x14ac:dyDescent="0.3">
      <c r="C2673"/>
      <c r="D2673"/>
      <c r="E2673"/>
      <c r="F2673"/>
      <c r="G2673"/>
    </row>
    <row r="2674" spans="3:7" x14ac:dyDescent="0.3">
      <c r="C2674"/>
      <c r="D2674"/>
      <c r="E2674"/>
      <c r="F2674"/>
      <c r="G2674"/>
    </row>
    <row r="2675" spans="3:7" x14ac:dyDescent="0.3">
      <c r="C2675"/>
      <c r="D2675"/>
      <c r="E2675"/>
      <c r="F2675"/>
      <c r="G2675"/>
    </row>
    <row r="2676" spans="3:7" x14ac:dyDescent="0.3">
      <c r="C2676"/>
      <c r="D2676"/>
      <c r="E2676"/>
      <c r="F2676"/>
      <c r="G2676"/>
    </row>
    <row r="2677" spans="3:7" x14ac:dyDescent="0.3">
      <c r="C2677"/>
      <c r="D2677"/>
      <c r="E2677"/>
      <c r="F2677"/>
      <c r="G2677"/>
    </row>
    <row r="2678" spans="3:7" x14ac:dyDescent="0.3">
      <c r="C2678"/>
      <c r="D2678"/>
      <c r="E2678"/>
      <c r="F2678"/>
      <c r="G2678"/>
    </row>
    <row r="2679" spans="3:7" x14ac:dyDescent="0.3">
      <c r="C2679"/>
      <c r="D2679"/>
      <c r="E2679"/>
      <c r="F2679"/>
      <c r="G2679"/>
    </row>
    <row r="2680" spans="3:7" x14ac:dyDescent="0.3">
      <c r="C2680"/>
      <c r="D2680"/>
      <c r="E2680"/>
      <c r="F2680"/>
      <c r="G2680"/>
    </row>
    <row r="2681" spans="3:7" x14ac:dyDescent="0.3">
      <c r="C2681"/>
      <c r="D2681"/>
      <c r="E2681"/>
      <c r="F2681"/>
      <c r="G2681"/>
    </row>
    <row r="2682" spans="3:7" x14ac:dyDescent="0.3">
      <c r="C2682"/>
      <c r="D2682"/>
      <c r="E2682"/>
      <c r="F2682"/>
      <c r="G2682"/>
    </row>
    <row r="2683" spans="3:7" x14ac:dyDescent="0.3">
      <c r="C2683"/>
      <c r="D2683"/>
      <c r="E2683"/>
      <c r="F2683"/>
      <c r="G2683"/>
    </row>
    <row r="2684" spans="3:7" x14ac:dyDescent="0.3">
      <c r="C2684"/>
      <c r="D2684"/>
      <c r="E2684"/>
      <c r="F2684"/>
      <c r="G2684"/>
    </row>
    <row r="2685" spans="3:7" x14ac:dyDescent="0.3">
      <c r="C2685"/>
      <c r="D2685"/>
      <c r="E2685"/>
      <c r="F2685"/>
      <c r="G2685"/>
    </row>
    <row r="2686" spans="3:7" x14ac:dyDescent="0.3">
      <c r="C2686"/>
      <c r="D2686"/>
      <c r="E2686"/>
      <c r="F2686"/>
      <c r="G2686"/>
    </row>
    <row r="2687" spans="3:7" x14ac:dyDescent="0.3">
      <c r="C2687"/>
      <c r="D2687"/>
      <c r="E2687"/>
      <c r="F2687"/>
      <c r="G2687"/>
    </row>
    <row r="2688" spans="3:7" x14ac:dyDescent="0.3">
      <c r="C2688"/>
      <c r="D2688"/>
      <c r="E2688"/>
      <c r="F2688"/>
      <c r="G2688"/>
    </row>
    <row r="2689" spans="3:7" x14ac:dyDescent="0.3">
      <c r="C2689"/>
      <c r="D2689"/>
      <c r="E2689"/>
      <c r="F2689"/>
      <c r="G2689"/>
    </row>
    <row r="2690" spans="3:7" x14ac:dyDescent="0.3">
      <c r="C2690"/>
      <c r="D2690"/>
      <c r="E2690"/>
      <c r="F2690"/>
      <c r="G2690"/>
    </row>
    <row r="2691" spans="3:7" x14ac:dyDescent="0.3">
      <c r="C2691"/>
      <c r="D2691"/>
      <c r="E2691"/>
      <c r="F2691"/>
      <c r="G2691"/>
    </row>
    <row r="2692" spans="3:7" x14ac:dyDescent="0.3">
      <c r="C2692"/>
      <c r="D2692"/>
      <c r="E2692"/>
      <c r="F2692"/>
      <c r="G2692"/>
    </row>
    <row r="2693" spans="3:7" x14ac:dyDescent="0.3">
      <c r="C2693"/>
      <c r="D2693"/>
      <c r="E2693"/>
      <c r="F2693"/>
      <c r="G2693"/>
    </row>
    <row r="2694" spans="3:7" x14ac:dyDescent="0.3">
      <c r="C2694"/>
      <c r="D2694"/>
      <c r="E2694"/>
      <c r="F2694"/>
      <c r="G2694"/>
    </row>
    <row r="2695" spans="3:7" x14ac:dyDescent="0.3">
      <c r="C2695"/>
      <c r="D2695"/>
      <c r="E2695"/>
      <c r="F2695"/>
      <c r="G2695"/>
    </row>
    <row r="2696" spans="3:7" x14ac:dyDescent="0.3">
      <c r="C2696"/>
      <c r="D2696"/>
      <c r="E2696"/>
      <c r="F2696"/>
      <c r="G2696"/>
    </row>
    <row r="2697" spans="3:7" x14ac:dyDescent="0.3">
      <c r="C2697"/>
      <c r="D2697"/>
      <c r="E2697"/>
      <c r="F2697"/>
      <c r="G2697"/>
    </row>
    <row r="2698" spans="3:7" x14ac:dyDescent="0.3">
      <c r="C2698"/>
      <c r="D2698"/>
      <c r="E2698"/>
      <c r="F2698"/>
      <c r="G2698"/>
    </row>
    <row r="2699" spans="3:7" x14ac:dyDescent="0.3">
      <c r="C2699"/>
      <c r="D2699"/>
      <c r="E2699"/>
      <c r="F2699"/>
      <c r="G2699"/>
    </row>
    <row r="2700" spans="3:7" x14ac:dyDescent="0.3">
      <c r="C2700"/>
      <c r="D2700"/>
      <c r="E2700"/>
      <c r="F2700"/>
      <c r="G2700"/>
    </row>
    <row r="2701" spans="3:7" x14ac:dyDescent="0.3">
      <c r="C2701"/>
      <c r="D2701"/>
      <c r="E2701"/>
      <c r="F2701"/>
      <c r="G2701"/>
    </row>
    <row r="2702" spans="3:7" x14ac:dyDescent="0.3">
      <c r="C2702"/>
      <c r="D2702"/>
      <c r="E2702"/>
      <c r="F2702"/>
      <c r="G2702"/>
    </row>
    <row r="2703" spans="3:7" x14ac:dyDescent="0.3">
      <c r="C2703"/>
      <c r="D2703"/>
      <c r="E2703"/>
      <c r="F2703"/>
      <c r="G2703"/>
    </row>
    <row r="2704" spans="3:7" x14ac:dyDescent="0.3">
      <c r="C2704"/>
      <c r="D2704"/>
      <c r="E2704"/>
      <c r="F2704"/>
      <c r="G2704"/>
    </row>
    <row r="2705" spans="3:7" x14ac:dyDescent="0.3">
      <c r="C2705"/>
      <c r="D2705"/>
      <c r="E2705"/>
      <c r="F2705"/>
      <c r="G2705"/>
    </row>
    <row r="2706" spans="3:7" x14ac:dyDescent="0.3">
      <c r="C2706"/>
      <c r="D2706"/>
      <c r="E2706"/>
      <c r="F2706"/>
      <c r="G2706"/>
    </row>
    <row r="2707" spans="3:7" x14ac:dyDescent="0.3">
      <c r="C2707"/>
      <c r="D2707"/>
      <c r="E2707"/>
      <c r="F2707"/>
      <c r="G2707"/>
    </row>
    <row r="2708" spans="3:7" x14ac:dyDescent="0.3">
      <c r="C2708"/>
      <c r="D2708"/>
      <c r="E2708"/>
      <c r="F2708"/>
      <c r="G2708"/>
    </row>
    <row r="2709" spans="3:7" x14ac:dyDescent="0.3">
      <c r="C2709"/>
      <c r="D2709"/>
      <c r="E2709"/>
      <c r="F2709"/>
      <c r="G2709"/>
    </row>
    <row r="2710" spans="3:7" x14ac:dyDescent="0.3">
      <c r="C2710"/>
      <c r="D2710"/>
      <c r="E2710"/>
      <c r="F2710"/>
      <c r="G2710"/>
    </row>
    <row r="2711" spans="3:7" x14ac:dyDescent="0.3">
      <c r="C2711"/>
      <c r="D2711"/>
      <c r="E2711"/>
      <c r="F2711"/>
      <c r="G2711"/>
    </row>
    <row r="2712" spans="3:7" x14ac:dyDescent="0.3">
      <c r="C2712"/>
      <c r="D2712"/>
      <c r="E2712"/>
      <c r="F2712"/>
      <c r="G2712"/>
    </row>
    <row r="2713" spans="3:7" x14ac:dyDescent="0.3">
      <c r="C2713"/>
      <c r="D2713"/>
      <c r="E2713"/>
      <c r="F2713"/>
      <c r="G2713"/>
    </row>
    <row r="2714" spans="3:7" x14ac:dyDescent="0.3">
      <c r="C2714"/>
      <c r="D2714"/>
      <c r="E2714"/>
      <c r="F2714"/>
      <c r="G2714"/>
    </row>
    <row r="2715" spans="3:7" x14ac:dyDescent="0.3">
      <c r="C2715"/>
      <c r="D2715"/>
      <c r="E2715"/>
      <c r="F2715"/>
      <c r="G2715"/>
    </row>
    <row r="2716" spans="3:7" x14ac:dyDescent="0.3">
      <c r="C2716"/>
      <c r="D2716"/>
      <c r="E2716"/>
      <c r="F2716"/>
      <c r="G2716"/>
    </row>
    <row r="2717" spans="3:7" x14ac:dyDescent="0.3">
      <c r="C2717"/>
      <c r="D2717"/>
      <c r="E2717"/>
      <c r="F2717"/>
      <c r="G2717"/>
    </row>
    <row r="2718" spans="3:7" x14ac:dyDescent="0.3">
      <c r="C2718"/>
      <c r="D2718"/>
      <c r="E2718"/>
      <c r="F2718"/>
      <c r="G2718"/>
    </row>
    <row r="2719" spans="3:7" x14ac:dyDescent="0.3">
      <c r="C2719"/>
      <c r="D2719"/>
      <c r="E2719"/>
      <c r="F2719"/>
      <c r="G2719"/>
    </row>
    <row r="2720" spans="3:7" x14ac:dyDescent="0.3">
      <c r="C2720"/>
      <c r="D2720"/>
      <c r="E2720"/>
      <c r="F2720"/>
      <c r="G2720"/>
    </row>
    <row r="2721" spans="3:7" x14ac:dyDescent="0.3">
      <c r="C2721"/>
      <c r="D2721"/>
      <c r="E2721"/>
      <c r="F2721"/>
      <c r="G2721"/>
    </row>
    <row r="2722" spans="3:7" x14ac:dyDescent="0.3">
      <c r="C2722"/>
      <c r="D2722"/>
      <c r="E2722"/>
      <c r="F2722"/>
      <c r="G2722"/>
    </row>
    <row r="2723" spans="3:7" x14ac:dyDescent="0.3">
      <c r="C2723"/>
      <c r="D2723"/>
      <c r="E2723"/>
      <c r="F2723"/>
      <c r="G2723"/>
    </row>
    <row r="2724" spans="3:7" x14ac:dyDescent="0.3">
      <c r="C2724"/>
      <c r="D2724"/>
      <c r="E2724"/>
      <c r="F2724"/>
      <c r="G2724"/>
    </row>
    <row r="2725" spans="3:7" x14ac:dyDescent="0.3">
      <c r="C2725"/>
      <c r="D2725"/>
      <c r="E2725"/>
      <c r="F2725"/>
      <c r="G2725"/>
    </row>
    <row r="2726" spans="3:7" x14ac:dyDescent="0.3">
      <c r="C2726"/>
      <c r="D2726"/>
      <c r="E2726"/>
      <c r="F2726"/>
      <c r="G2726"/>
    </row>
    <row r="2727" spans="3:7" x14ac:dyDescent="0.3">
      <c r="C2727"/>
      <c r="D2727"/>
      <c r="E2727"/>
      <c r="F2727"/>
      <c r="G2727"/>
    </row>
    <row r="2728" spans="3:7" x14ac:dyDescent="0.3">
      <c r="C2728"/>
      <c r="D2728"/>
      <c r="E2728"/>
      <c r="F2728"/>
      <c r="G2728"/>
    </row>
    <row r="2729" spans="3:7" x14ac:dyDescent="0.3">
      <c r="C2729"/>
      <c r="D2729"/>
      <c r="E2729"/>
      <c r="F2729"/>
      <c r="G2729"/>
    </row>
    <row r="2730" spans="3:7" x14ac:dyDescent="0.3">
      <c r="C2730"/>
      <c r="D2730"/>
      <c r="E2730"/>
      <c r="F2730"/>
      <c r="G2730"/>
    </row>
    <row r="2731" spans="3:7" x14ac:dyDescent="0.3">
      <c r="C2731"/>
      <c r="D2731"/>
      <c r="E2731"/>
      <c r="F2731"/>
      <c r="G2731"/>
    </row>
    <row r="2732" spans="3:7" x14ac:dyDescent="0.3">
      <c r="C2732"/>
      <c r="D2732"/>
      <c r="E2732"/>
      <c r="F2732"/>
      <c r="G2732"/>
    </row>
    <row r="2733" spans="3:7" x14ac:dyDescent="0.3">
      <c r="C2733"/>
      <c r="D2733"/>
      <c r="E2733"/>
      <c r="F2733"/>
      <c r="G2733"/>
    </row>
    <row r="2734" spans="3:7" x14ac:dyDescent="0.3">
      <c r="C2734"/>
      <c r="D2734"/>
      <c r="E2734"/>
      <c r="F2734"/>
      <c r="G2734"/>
    </row>
    <row r="2735" spans="3:7" x14ac:dyDescent="0.3">
      <c r="C2735"/>
      <c r="D2735"/>
      <c r="E2735"/>
      <c r="F2735"/>
      <c r="G2735"/>
    </row>
    <row r="2736" spans="3:7" x14ac:dyDescent="0.3">
      <c r="C2736"/>
      <c r="D2736"/>
      <c r="E2736"/>
      <c r="F2736"/>
      <c r="G2736"/>
    </row>
    <row r="2737" spans="3:7" x14ac:dyDescent="0.3">
      <c r="C2737"/>
      <c r="D2737"/>
      <c r="E2737"/>
      <c r="F2737"/>
      <c r="G2737"/>
    </row>
    <row r="2738" spans="3:7" x14ac:dyDescent="0.3">
      <c r="C2738"/>
      <c r="D2738"/>
      <c r="E2738"/>
      <c r="F2738"/>
      <c r="G2738"/>
    </row>
    <row r="2739" spans="3:7" x14ac:dyDescent="0.3">
      <c r="C2739"/>
      <c r="D2739"/>
      <c r="E2739"/>
      <c r="F2739"/>
      <c r="G2739"/>
    </row>
    <row r="2740" spans="3:7" x14ac:dyDescent="0.3">
      <c r="C2740"/>
      <c r="D2740"/>
      <c r="E2740"/>
      <c r="F2740"/>
      <c r="G2740"/>
    </row>
    <row r="2741" spans="3:7" x14ac:dyDescent="0.3">
      <c r="C2741"/>
      <c r="D2741"/>
      <c r="E2741"/>
      <c r="F2741"/>
      <c r="G2741"/>
    </row>
    <row r="2742" spans="3:7" x14ac:dyDescent="0.3">
      <c r="C2742"/>
      <c r="D2742"/>
      <c r="E2742"/>
      <c r="F2742"/>
      <c r="G2742"/>
    </row>
    <row r="2743" spans="3:7" x14ac:dyDescent="0.3">
      <c r="C2743"/>
      <c r="D2743"/>
      <c r="E2743"/>
      <c r="F2743"/>
      <c r="G2743"/>
    </row>
    <row r="2744" spans="3:7" x14ac:dyDescent="0.3">
      <c r="C2744"/>
      <c r="D2744"/>
      <c r="E2744"/>
      <c r="F2744"/>
      <c r="G2744"/>
    </row>
    <row r="2745" spans="3:7" x14ac:dyDescent="0.3">
      <c r="C2745"/>
      <c r="D2745"/>
      <c r="E2745"/>
      <c r="F2745"/>
      <c r="G2745"/>
    </row>
    <row r="2746" spans="3:7" x14ac:dyDescent="0.3">
      <c r="C2746"/>
      <c r="D2746"/>
      <c r="E2746"/>
      <c r="F2746"/>
      <c r="G2746"/>
    </row>
    <row r="2747" spans="3:7" x14ac:dyDescent="0.3">
      <c r="C2747"/>
      <c r="D2747"/>
      <c r="E2747"/>
      <c r="F2747"/>
      <c r="G2747"/>
    </row>
    <row r="2748" spans="3:7" x14ac:dyDescent="0.3">
      <c r="C2748"/>
      <c r="D2748"/>
      <c r="E2748"/>
      <c r="F2748"/>
      <c r="G2748"/>
    </row>
    <row r="2749" spans="3:7" x14ac:dyDescent="0.3">
      <c r="C2749"/>
      <c r="D2749"/>
      <c r="E2749"/>
      <c r="F2749"/>
      <c r="G2749"/>
    </row>
    <row r="2750" spans="3:7" x14ac:dyDescent="0.3">
      <c r="C2750"/>
      <c r="D2750"/>
      <c r="E2750"/>
      <c r="F2750"/>
      <c r="G2750"/>
    </row>
    <row r="2751" spans="3:7" x14ac:dyDescent="0.3">
      <c r="C2751"/>
      <c r="D2751"/>
      <c r="E2751"/>
      <c r="F2751"/>
      <c r="G2751"/>
    </row>
    <row r="2752" spans="3:7" x14ac:dyDescent="0.3">
      <c r="C2752"/>
      <c r="D2752"/>
      <c r="E2752"/>
      <c r="F2752"/>
      <c r="G2752"/>
    </row>
    <row r="2753" spans="3:7" x14ac:dyDescent="0.3">
      <c r="C2753"/>
      <c r="D2753"/>
      <c r="E2753"/>
      <c r="F2753"/>
      <c r="G2753"/>
    </row>
    <row r="2754" spans="3:7" x14ac:dyDescent="0.3">
      <c r="C2754"/>
      <c r="D2754"/>
      <c r="E2754"/>
      <c r="F2754"/>
      <c r="G2754"/>
    </row>
    <row r="2755" spans="3:7" x14ac:dyDescent="0.3">
      <c r="C2755"/>
      <c r="D2755"/>
      <c r="E2755"/>
      <c r="F2755"/>
      <c r="G2755"/>
    </row>
    <row r="2756" spans="3:7" x14ac:dyDescent="0.3">
      <c r="C2756"/>
      <c r="D2756"/>
      <c r="E2756"/>
      <c r="F2756"/>
      <c r="G2756"/>
    </row>
    <row r="2757" spans="3:7" x14ac:dyDescent="0.3">
      <c r="C2757"/>
      <c r="D2757"/>
      <c r="E2757"/>
      <c r="F2757"/>
      <c r="G2757"/>
    </row>
    <row r="2758" spans="3:7" x14ac:dyDescent="0.3">
      <c r="C2758"/>
      <c r="D2758"/>
      <c r="E2758"/>
      <c r="F2758"/>
      <c r="G2758"/>
    </row>
    <row r="2759" spans="3:7" x14ac:dyDescent="0.3">
      <c r="C2759"/>
      <c r="D2759"/>
      <c r="E2759"/>
      <c r="F2759"/>
      <c r="G2759"/>
    </row>
    <row r="2760" spans="3:7" x14ac:dyDescent="0.3">
      <c r="C2760"/>
      <c r="D2760"/>
      <c r="E2760"/>
      <c r="F2760"/>
      <c r="G2760"/>
    </row>
    <row r="2761" spans="3:7" x14ac:dyDescent="0.3">
      <c r="C2761"/>
      <c r="D2761"/>
      <c r="E2761"/>
      <c r="F2761"/>
      <c r="G2761"/>
    </row>
    <row r="2762" spans="3:7" x14ac:dyDescent="0.3">
      <c r="C2762"/>
      <c r="D2762"/>
      <c r="E2762"/>
      <c r="F2762"/>
      <c r="G2762"/>
    </row>
    <row r="2763" spans="3:7" x14ac:dyDescent="0.3">
      <c r="C2763"/>
      <c r="D2763"/>
      <c r="E2763"/>
      <c r="F2763"/>
      <c r="G2763"/>
    </row>
    <row r="2764" spans="3:7" x14ac:dyDescent="0.3">
      <c r="C2764"/>
      <c r="D2764"/>
      <c r="E2764"/>
      <c r="F2764"/>
      <c r="G2764"/>
    </row>
    <row r="2765" spans="3:7" x14ac:dyDescent="0.3">
      <c r="C2765"/>
      <c r="D2765"/>
      <c r="E2765"/>
      <c r="F2765"/>
      <c r="G2765"/>
    </row>
    <row r="2766" spans="3:7" x14ac:dyDescent="0.3">
      <c r="C2766"/>
      <c r="D2766"/>
      <c r="E2766"/>
      <c r="F2766"/>
      <c r="G2766"/>
    </row>
    <row r="2767" spans="3:7" x14ac:dyDescent="0.3">
      <c r="C2767"/>
      <c r="D2767"/>
      <c r="E2767"/>
      <c r="F2767"/>
      <c r="G2767"/>
    </row>
    <row r="2768" spans="3:7" x14ac:dyDescent="0.3">
      <c r="C2768"/>
      <c r="D2768"/>
      <c r="E2768"/>
      <c r="F2768"/>
      <c r="G2768"/>
    </row>
    <row r="2769" spans="3:7" x14ac:dyDescent="0.3">
      <c r="C2769"/>
      <c r="D2769"/>
      <c r="E2769"/>
      <c r="F2769"/>
      <c r="G2769"/>
    </row>
    <row r="2770" spans="3:7" x14ac:dyDescent="0.3">
      <c r="C2770"/>
      <c r="D2770"/>
      <c r="E2770"/>
      <c r="F2770"/>
      <c r="G2770"/>
    </row>
    <row r="2771" spans="3:7" x14ac:dyDescent="0.3">
      <c r="C2771"/>
      <c r="D2771"/>
      <c r="E2771"/>
      <c r="F2771"/>
      <c r="G2771"/>
    </row>
    <row r="2772" spans="3:7" x14ac:dyDescent="0.3">
      <c r="C2772"/>
      <c r="D2772"/>
      <c r="E2772"/>
      <c r="F2772"/>
      <c r="G2772"/>
    </row>
    <row r="2773" spans="3:7" x14ac:dyDescent="0.3">
      <c r="C2773"/>
      <c r="D2773"/>
      <c r="E2773"/>
      <c r="F2773"/>
      <c r="G2773"/>
    </row>
    <row r="2774" spans="3:7" x14ac:dyDescent="0.3">
      <c r="C2774"/>
      <c r="D2774"/>
      <c r="E2774"/>
      <c r="F2774"/>
      <c r="G2774"/>
    </row>
    <row r="2775" spans="3:7" x14ac:dyDescent="0.3">
      <c r="C2775"/>
      <c r="D2775"/>
      <c r="E2775"/>
      <c r="F2775"/>
      <c r="G2775"/>
    </row>
    <row r="2776" spans="3:7" x14ac:dyDescent="0.3">
      <c r="C2776"/>
      <c r="D2776"/>
      <c r="E2776"/>
      <c r="F2776"/>
      <c r="G2776"/>
    </row>
    <row r="2777" spans="3:7" x14ac:dyDescent="0.3">
      <c r="C2777"/>
      <c r="D2777"/>
      <c r="E2777"/>
      <c r="F2777"/>
      <c r="G2777"/>
    </row>
    <row r="2778" spans="3:7" x14ac:dyDescent="0.3">
      <c r="C2778"/>
      <c r="D2778"/>
      <c r="E2778"/>
      <c r="F2778"/>
      <c r="G2778"/>
    </row>
    <row r="2779" spans="3:7" x14ac:dyDescent="0.3">
      <c r="C2779"/>
      <c r="D2779"/>
      <c r="E2779"/>
      <c r="F2779"/>
      <c r="G2779"/>
    </row>
    <row r="2780" spans="3:7" x14ac:dyDescent="0.3">
      <c r="C2780"/>
      <c r="D2780"/>
      <c r="E2780"/>
      <c r="F2780"/>
      <c r="G2780"/>
    </row>
    <row r="2781" spans="3:7" x14ac:dyDescent="0.3">
      <c r="C2781"/>
      <c r="D2781"/>
      <c r="E2781"/>
      <c r="F2781"/>
      <c r="G2781"/>
    </row>
    <row r="2782" spans="3:7" x14ac:dyDescent="0.3">
      <c r="C2782"/>
      <c r="D2782"/>
      <c r="E2782"/>
      <c r="F2782"/>
      <c r="G2782"/>
    </row>
    <row r="2783" spans="3:7" x14ac:dyDescent="0.3">
      <c r="C2783"/>
      <c r="D2783"/>
      <c r="E2783"/>
      <c r="F2783"/>
      <c r="G2783"/>
    </row>
    <row r="2784" spans="3:7" x14ac:dyDescent="0.3">
      <c r="C2784"/>
      <c r="D2784"/>
      <c r="E2784"/>
      <c r="F2784"/>
      <c r="G2784"/>
    </row>
    <row r="2785" spans="3:7" x14ac:dyDescent="0.3">
      <c r="C2785"/>
      <c r="D2785"/>
      <c r="E2785"/>
      <c r="F2785"/>
      <c r="G2785"/>
    </row>
    <row r="2786" spans="3:7" x14ac:dyDescent="0.3">
      <c r="C2786"/>
      <c r="D2786"/>
      <c r="E2786"/>
      <c r="F2786"/>
      <c r="G2786"/>
    </row>
    <row r="2787" spans="3:7" x14ac:dyDescent="0.3">
      <c r="C2787"/>
      <c r="D2787"/>
      <c r="E2787"/>
      <c r="F2787"/>
      <c r="G2787"/>
    </row>
    <row r="2788" spans="3:7" x14ac:dyDescent="0.3">
      <c r="C2788"/>
      <c r="D2788"/>
      <c r="E2788"/>
      <c r="F2788"/>
      <c r="G2788"/>
    </row>
    <row r="2789" spans="3:7" x14ac:dyDescent="0.3">
      <c r="C2789"/>
      <c r="D2789"/>
      <c r="E2789"/>
      <c r="F2789"/>
      <c r="G2789"/>
    </row>
    <row r="2790" spans="3:7" x14ac:dyDescent="0.3">
      <c r="C2790"/>
      <c r="D2790"/>
      <c r="E2790"/>
      <c r="F2790"/>
      <c r="G2790"/>
    </row>
    <row r="2791" spans="3:7" x14ac:dyDescent="0.3">
      <c r="C2791"/>
      <c r="D2791"/>
      <c r="E2791"/>
      <c r="F2791"/>
      <c r="G2791"/>
    </row>
    <row r="2792" spans="3:7" x14ac:dyDescent="0.3">
      <c r="C2792"/>
      <c r="D2792"/>
      <c r="E2792"/>
      <c r="F2792"/>
      <c r="G2792"/>
    </row>
    <row r="2793" spans="3:7" x14ac:dyDescent="0.3">
      <c r="C2793"/>
      <c r="D2793"/>
      <c r="E2793"/>
      <c r="F2793"/>
      <c r="G2793"/>
    </row>
    <row r="2794" spans="3:7" x14ac:dyDescent="0.3">
      <c r="C2794"/>
      <c r="D2794"/>
      <c r="E2794"/>
      <c r="F2794"/>
      <c r="G2794"/>
    </row>
    <row r="2795" spans="3:7" x14ac:dyDescent="0.3">
      <c r="C2795"/>
      <c r="D2795"/>
      <c r="E2795"/>
      <c r="F2795"/>
      <c r="G2795"/>
    </row>
    <row r="2796" spans="3:7" x14ac:dyDescent="0.3">
      <c r="C2796"/>
      <c r="D2796"/>
      <c r="E2796"/>
      <c r="F2796"/>
      <c r="G2796"/>
    </row>
    <row r="2797" spans="3:7" x14ac:dyDescent="0.3">
      <c r="C2797"/>
      <c r="D2797"/>
      <c r="E2797"/>
      <c r="F2797"/>
      <c r="G2797"/>
    </row>
    <row r="2798" spans="3:7" x14ac:dyDescent="0.3">
      <c r="C2798"/>
      <c r="D2798"/>
      <c r="E2798"/>
      <c r="F2798"/>
      <c r="G2798"/>
    </row>
    <row r="2799" spans="3:7" x14ac:dyDescent="0.3">
      <c r="C2799"/>
      <c r="D2799"/>
      <c r="E2799"/>
      <c r="F2799"/>
      <c r="G2799"/>
    </row>
    <row r="2800" spans="3:7" x14ac:dyDescent="0.3">
      <c r="C2800"/>
      <c r="D2800"/>
      <c r="E2800"/>
      <c r="F2800"/>
      <c r="G2800"/>
    </row>
    <row r="2801" spans="3:7" x14ac:dyDescent="0.3">
      <c r="C2801"/>
      <c r="D2801"/>
      <c r="E2801"/>
      <c r="F2801"/>
      <c r="G2801"/>
    </row>
    <row r="2802" spans="3:7" x14ac:dyDescent="0.3">
      <c r="C2802"/>
      <c r="D2802"/>
      <c r="E2802"/>
      <c r="F2802"/>
      <c r="G2802"/>
    </row>
    <row r="2803" spans="3:7" x14ac:dyDescent="0.3">
      <c r="C2803"/>
      <c r="D2803"/>
      <c r="E2803"/>
      <c r="F2803"/>
      <c r="G2803"/>
    </row>
    <row r="2804" spans="3:7" x14ac:dyDescent="0.3">
      <c r="C2804"/>
      <c r="D2804"/>
      <c r="E2804"/>
      <c r="F2804"/>
      <c r="G2804"/>
    </row>
    <row r="2805" spans="3:7" x14ac:dyDescent="0.3">
      <c r="C2805"/>
      <c r="D2805"/>
      <c r="E2805"/>
      <c r="F2805"/>
      <c r="G2805"/>
    </row>
    <row r="2806" spans="3:7" x14ac:dyDescent="0.3">
      <c r="C2806"/>
      <c r="D2806"/>
      <c r="E2806"/>
      <c r="F2806"/>
      <c r="G2806"/>
    </row>
    <row r="2807" spans="3:7" x14ac:dyDescent="0.3">
      <c r="C2807"/>
      <c r="D2807"/>
      <c r="E2807"/>
      <c r="F2807"/>
      <c r="G2807"/>
    </row>
    <row r="2808" spans="3:7" x14ac:dyDescent="0.3">
      <c r="C2808"/>
      <c r="D2808"/>
      <c r="E2808"/>
      <c r="F2808"/>
      <c r="G2808"/>
    </row>
    <row r="2809" spans="3:7" x14ac:dyDescent="0.3">
      <c r="C2809"/>
      <c r="D2809"/>
      <c r="E2809"/>
      <c r="F2809"/>
      <c r="G2809"/>
    </row>
    <row r="2810" spans="3:7" x14ac:dyDescent="0.3">
      <c r="C2810"/>
      <c r="D2810"/>
      <c r="E2810"/>
      <c r="F2810"/>
      <c r="G2810"/>
    </row>
    <row r="2811" spans="3:7" x14ac:dyDescent="0.3">
      <c r="C2811"/>
      <c r="D2811"/>
      <c r="E2811"/>
      <c r="F2811"/>
      <c r="G2811"/>
    </row>
    <row r="2812" spans="3:7" x14ac:dyDescent="0.3">
      <c r="C2812"/>
      <c r="D2812"/>
      <c r="E2812"/>
      <c r="F2812"/>
      <c r="G2812"/>
    </row>
    <row r="2813" spans="3:7" x14ac:dyDescent="0.3">
      <c r="C2813"/>
      <c r="D2813"/>
      <c r="E2813"/>
      <c r="F2813"/>
      <c r="G2813"/>
    </row>
    <row r="2814" spans="3:7" x14ac:dyDescent="0.3">
      <c r="C2814"/>
      <c r="D2814"/>
      <c r="E2814"/>
      <c r="F2814"/>
      <c r="G2814"/>
    </row>
    <row r="2815" spans="3:7" x14ac:dyDescent="0.3">
      <c r="C2815"/>
      <c r="D2815"/>
      <c r="E2815"/>
      <c r="F2815"/>
      <c r="G2815"/>
    </row>
    <row r="2816" spans="3:7" x14ac:dyDescent="0.3">
      <c r="C2816"/>
      <c r="D2816"/>
      <c r="E2816"/>
      <c r="F2816"/>
      <c r="G2816"/>
    </row>
    <row r="2817" spans="3:7" x14ac:dyDescent="0.3">
      <c r="C2817"/>
      <c r="D2817"/>
      <c r="E2817"/>
      <c r="F2817"/>
      <c r="G2817"/>
    </row>
    <row r="2818" spans="3:7" x14ac:dyDescent="0.3">
      <c r="C2818"/>
      <c r="D2818"/>
      <c r="E2818"/>
      <c r="F2818"/>
      <c r="G2818"/>
    </row>
    <row r="2819" spans="3:7" x14ac:dyDescent="0.3">
      <c r="C2819"/>
      <c r="D2819"/>
      <c r="E2819"/>
      <c r="F2819"/>
      <c r="G2819"/>
    </row>
    <row r="2820" spans="3:7" x14ac:dyDescent="0.3">
      <c r="C2820"/>
      <c r="D2820"/>
      <c r="E2820"/>
      <c r="F2820"/>
      <c r="G2820"/>
    </row>
    <row r="2821" spans="3:7" x14ac:dyDescent="0.3">
      <c r="C2821"/>
      <c r="D2821"/>
      <c r="E2821"/>
      <c r="F2821"/>
      <c r="G2821"/>
    </row>
    <row r="2822" spans="3:7" x14ac:dyDescent="0.3">
      <c r="C2822"/>
      <c r="D2822"/>
      <c r="E2822"/>
      <c r="F2822"/>
      <c r="G2822"/>
    </row>
    <row r="2823" spans="3:7" x14ac:dyDescent="0.3">
      <c r="C2823"/>
      <c r="D2823"/>
      <c r="E2823"/>
      <c r="F2823"/>
      <c r="G2823"/>
    </row>
    <row r="2824" spans="3:7" x14ac:dyDescent="0.3">
      <c r="C2824"/>
      <c r="D2824"/>
      <c r="E2824"/>
      <c r="F2824"/>
      <c r="G2824"/>
    </row>
    <row r="2825" spans="3:7" x14ac:dyDescent="0.3">
      <c r="C2825"/>
      <c r="D2825"/>
      <c r="E2825"/>
      <c r="F2825"/>
      <c r="G2825"/>
    </row>
    <row r="2826" spans="3:7" x14ac:dyDescent="0.3">
      <c r="C2826"/>
      <c r="D2826"/>
      <c r="E2826"/>
      <c r="F2826"/>
      <c r="G2826"/>
    </row>
    <row r="2827" spans="3:7" x14ac:dyDescent="0.3">
      <c r="C2827"/>
      <c r="D2827"/>
      <c r="E2827"/>
      <c r="F2827"/>
      <c r="G2827"/>
    </row>
    <row r="2828" spans="3:7" x14ac:dyDescent="0.3">
      <c r="C2828"/>
      <c r="D2828"/>
      <c r="E2828"/>
      <c r="F2828"/>
      <c r="G2828"/>
    </row>
    <row r="2829" spans="3:7" x14ac:dyDescent="0.3">
      <c r="C2829"/>
      <c r="D2829"/>
      <c r="E2829"/>
      <c r="F2829"/>
      <c r="G2829"/>
    </row>
    <row r="2830" spans="3:7" x14ac:dyDescent="0.3">
      <c r="C2830"/>
      <c r="D2830"/>
      <c r="E2830"/>
      <c r="F2830"/>
      <c r="G2830"/>
    </row>
    <row r="2831" spans="3:7" x14ac:dyDescent="0.3">
      <c r="C2831"/>
      <c r="D2831"/>
      <c r="E2831"/>
      <c r="F2831"/>
      <c r="G2831"/>
    </row>
    <row r="2832" spans="3:7" x14ac:dyDescent="0.3">
      <c r="C2832"/>
      <c r="D2832"/>
      <c r="E2832"/>
      <c r="F2832"/>
      <c r="G2832"/>
    </row>
    <row r="2833" spans="3:7" x14ac:dyDescent="0.3">
      <c r="C2833"/>
      <c r="D2833"/>
      <c r="E2833"/>
      <c r="F2833"/>
      <c r="G2833"/>
    </row>
    <row r="2834" spans="3:7" x14ac:dyDescent="0.3">
      <c r="C2834"/>
      <c r="D2834"/>
      <c r="E2834"/>
      <c r="F2834"/>
      <c r="G2834"/>
    </row>
    <row r="2835" spans="3:7" x14ac:dyDescent="0.3">
      <c r="C2835"/>
      <c r="D2835"/>
      <c r="E2835"/>
      <c r="F2835"/>
      <c r="G2835"/>
    </row>
    <row r="2836" spans="3:7" x14ac:dyDescent="0.3">
      <c r="C2836"/>
      <c r="D2836"/>
      <c r="E2836"/>
      <c r="F2836"/>
      <c r="G2836"/>
    </row>
    <row r="2837" spans="3:7" x14ac:dyDescent="0.3">
      <c r="C2837"/>
      <c r="D2837"/>
      <c r="E2837"/>
      <c r="F2837"/>
      <c r="G2837"/>
    </row>
    <row r="2838" spans="3:7" x14ac:dyDescent="0.3">
      <c r="C2838"/>
      <c r="D2838"/>
      <c r="E2838"/>
      <c r="F2838"/>
      <c r="G2838"/>
    </row>
    <row r="2839" spans="3:7" x14ac:dyDescent="0.3">
      <c r="C2839"/>
      <c r="D2839"/>
      <c r="E2839"/>
      <c r="F2839"/>
      <c r="G2839"/>
    </row>
    <row r="2840" spans="3:7" x14ac:dyDescent="0.3">
      <c r="C2840"/>
      <c r="D2840"/>
      <c r="E2840"/>
      <c r="F2840"/>
      <c r="G2840"/>
    </row>
    <row r="2841" spans="3:7" x14ac:dyDescent="0.3">
      <c r="C2841"/>
      <c r="D2841"/>
      <c r="E2841"/>
      <c r="F2841"/>
      <c r="G2841"/>
    </row>
    <row r="2842" spans="3:7" x14ac:dyDescent="0.3">
      <c r="C2842"/>
      <c r="D2842"/>
      <c r="E2842"/>
      <c r="F2842"/>
      <c r="G2842"/>
    </row>
    <row r="2843" spans="3:7" x14ac:dyDescent="0.3">
      <c r="C2843"/>
      <c r="D2843"/>
      <c r="E2843"/>
      <c r="F2843"/>
      <c r="G2843"/>
    </row>
    <row r="2844" spans="3:7" x14ac:dyDescent="0.3">
      <c r="C2844"/>
      <c r="D2844"/>
      <c r="E2844"/>
      <c r="F2844"/>
      <c r="G2844"/>
    </row>
    <row r="2845" spans="3:7" x14ac:dyDescent="0.3">
      <c r="C2845"/>
      <c r="D2845"/>
      <c r="E2845"/>
      <c r="F2845"/>
      <c r="G2845"/>
    </row>
    <row r="2846" spans="3:7" x14ac:dyDescent="0.3">
      <c r="C2846"/>
      <c r="D2846"/>
      <c r="E2846"/>
      <c r="F2846"/>
      <c r="G2846"/>
    </row>
    <row r="2847" spans="3:7" x14ac:dyDescent="0.3">
      <c r="C2847"/>
      <c r="D2847"/>
      <c r="E2847"/>
      <c r="F2847"/>
      <c r="G2847"/>
    </row>
    <row r="2848" spans="3:7" x14ac:dyDescent="0.3">
      <c r="C2848"/>
      <c r="D2848"/>
      <c r="E2848"/>
      <c r="F2848"/>
      <c r="G2848"/>
    </row>
    <row r="2849" spans="3:7" x14ac:dyDescent="0.3">
      <c r="C2849"/>
      <c r="D2849"/>
      <c r="E2849"/>
      <c r="F2849"/>
      <c r="G2849"/>
    </row>
    <row r="2850" spans="3:7" x14ac:dyDescent="0.3">
      <c r="C2850"/>
      <c r="D2850"/>
      <c r="E2850"/>
      <c r="F2850"/>
      <c r="G2850"/>
    </row>
    <row r="2851" spans="3:7" x14ac:dyDescent="0.3">
      <c r="C2851"/>
      <c r="D2851"/>
      <c r="E2851"/>
      <c r="F2851"/>
      <c r="G2851"/>
    </row>
    <row r="2852" spans="3:7" x14ac:dyDescent="0.3">
      <c r="C2852"/>
      <c r="D2852"/>
      <c r="E2852"/>
      <c r="F2852"/>
      <c r="G2852"/>
    </row>
    <row r="2853" spans="3:7" x14ac:dyDescent="0.3">
      <c r="C2853"/>
      <c r="D2853"/>
      <c r="E2853"/>
      <c r="F2853"/>
      <c r="G2853"/>
    </row>
    <row r="2854" spans="3:7" x14ac:dyDescent="0.3">
      <c r="C2854"/>
      <c r="D2854"/>
      <c r="E2854"/>
      <c r="F2854"/>
      <c r="G2854"/>
    </row>
    <row r="2855" spans="3:7" x14ac:dyDescent="0.3">
      <c r="C2855"/>
      <c r="D2855"/>
      <c r="E2855"/>
      <c r="F2855"/>
      <c r="G2855"/>
    </row>
    <row r="2856" spans="3:7" x14ac:dyDescent="0.3">
      <c r="C2856"/>
      <c r="D2856"/>
      <c r="E2856"/>
      <c r="F2856"/>
      <c r="G2856"/>
    </row>
    <row r="2857" spans="3:7" x14ac:dyDescent="0.3">
      <c r="C2857"/>
      <c r="D2857"/>
      <c r="E2857"/>
      <c r="F2857"/>
      <c r="G2857"/>
    </row>
    <row r="2858" spans="3:7" x14ac:dyDescent="0.3">
      <c r="C2858"/>
      <c r="D2858"/>
      <c r="E2858"/>
      <c r="F2858"/>
      <c r="G2858"/>
    </row>
    <row r="2859" spans="3:7" x14ac:dyDescent="0.3">
      <c r="C2859"/>
      <c r="D2859"/>
      <c r="E2859"/>
      <c r="F2859"/>
      <c r="G2859"/>
    </row>
    <row r="2860" spans="3:7" x14ac:dyDescent="0.3">
      <c r="C2860"/>
      <c r="D2860"/>
      <c r="E2860"/>
      <c r="F2860"/>
      <c r="G2860"/>
    </row>
    <row r="2861" spans="3:7" x14ac:dyDescent="0.3">
      <c r="C2861"/>
      <c r="D2861"/>
      <c r="E2861"/>
      <c r="F2861"/>
      <c r="G2861"/>
    </row>
    <row r="2862" spans="3:7" x14ac:dyDescent="0.3">
      <c r="C2862"/>
      <c r="D2862"/>
      <c r="E2862"/>
      <c r="F2862"/>
      <c r="G2862"/>
    </row>
    <row r="2863" spans="3:7" x14ac:dyDescent="0.3">
      <c r="C2863"/>
      <c r="D2863"/>
      <c r="E2863"/>
      <c r="F2863"/>
      <c r="G2863"/>
    </row>
    <row r="2864" spans="3:7" x14ac:dyDescent="0.3">
      <c r="C2864"/>
      <c r="D2864"/>
      <c r="E2864"/>
      <c r="F2864"/>
      <c r="G2864"/>
    </row>
    <row r="2865" spans="3:7" x14ac:dyDescent="0.3">
      <c r="C2865"/>
      <c r="D2865"/>
      <c r="E2865"/>
      <c r="F2865"/>
      <c r="G2865"/>
    </row>
    <row r="2866" spans="3:7" x14ac:dyDescent="0.3">
      <c r="C2866"/>
      <c r="D2866"/>
      <c r="E2866"/>
      <c r="F2866"/>
      <c r="G2866"/>
    </row>
    <row r="2867" spans="3:7" x14ac:dyDescent="0.3">
      <c r="C2867"/>
      <c r="D2867"/>
      <c r="E2867"/>
      <c r="F2867"/>
      <c r="G2867"/>
    </row>
    <row r="2868" spans="3:7" x14ac:dyDescent="0.3">
      <c r="C2868"/>
      <c r="D2868"/>
      <c r="E2868"/>
      <c r="F2868"/>
      <c r="G2868"/>
    </row>
    <row r="2869" spans="3:7" x14ac:dyDescent="0.3">
      <c r="C2869"/>
      <c r="D2869"/>
      <c r="E2869"/>
      <c r="F2869"/>
      <c r="G2869"/>
    </row>
    <row r="2870" spans="3:7" x14ac:dyDescent="0.3">
      <c r="C2870"/>
      <c r="D2870"/>
      <c r="E2870"/>
      <c r="F2870"/>
      <c r="G2870"/>
    </row>
    <row r="2871" spans="3:7" x14ac:dyDescent="0.3">
      <c r="C2871"/>
      <c r="D2871"/>
      <c r="E2871"/>
      <c r="F2871"/>
      <c r="G2871"/>
    </row>
    <row r="2872" spans="3:7" x14ac:dyDescent="0.3">
      <c r="C2872"/>
      <c r="D2872"/>
      <c r="E2872"/>
      <c r="F2872"/>
      <c r="G2872"/>
    </row>
    <row r="2873" spans="3:7" x14ac:dyDescent="0.3">
      <c r="C2873"/>
      <c r="D2873"/>
      <c r="E2873"/>
      <c r="F2873"/>
      <c r="G2873"/>
    </row>
    <row r="2874" spans="3:7" x14ac:dyDescent="0.3">
      <c r="C2874"/>
      <c r="D2874"/>
      <c r="E2874"/>
      <c r="F2874"/>
      <c r="G2874"/>
    </row>
    <row r="2875" spans="3:7" x14ac:dyDescent="0.3">
      <c r="C2875"/>
      <c r="D2875"/>
      <c r="E2875"/>
      <c r="F2875"/>
      <c r="G2875"/>
    </row>
    <row r="2876" spans="3:7" x14ac:dyDescent="0.3">
      <c r="C2876"/>
      <c r="D2876"/>
      <c r="E2876"/>
      <c r="F2876"/>
      <c r="G2876"/>
    </row>
    <row r="2877" spans="3:7" x14ac:dyDescent="0.3">
      <c r="C2877"/>
      <c r="D2877"/>
      <c r="E2877"/>
      <c r="F2877"/>
      <c r="G2877"/>
    </row>
    <row r="2878" spans="3:7" x14ac:dyDescent="0.3">
      <c r="C2878"/>
      <c r="D2878"/>
      <c r="E2878"/>
      <c r="F2878"/>
      <c r="G2878"/>
    </row>
    <row r="2879" spans="3:7" x14ac:dyDescent="0.3">
      <c r="C2879"/>
      <c r="D2879"/>
      <c r="E2879"/>
      <c r="F2879"/>
      <c r="G2879"/>
    </row>
    <row r="2880" spans="3:7" x14ac:dyDescent="0.3">
      <c r="C2880"/>
      <c r="D2880"/>
      <c r="E2880"/>
      <c r="F2880"/>
      <c r="G2880"/>
    </row>
    <row r="2881" spans="3:7" x14ac:dyDescent="0.3">
      <c r="C2881"/>
      <c r="D2881"/>
      <c r="E2881"/>
      <c r="F2881"/>
      <c r="G2881"/>
    </row>
    <row r="2882" spans="3:7" x14ac:dyDescent="0.3">
      <c r="C2882"/>
      <c r="D2882"/>
      <c r="E2882"/>
      <c r="F2882"/>
      <c r="G2882"/>
    </row>
    <row r="2883" spans="3:7" x14ac:dyDescent="0.3">
      <c r="C2883"/>
      <c r="D2883"/>
      <c r="E2883"/>
      <c r="F2883"/>
      <c r="G2883"/>
    </row>
    <row r="2884" spans="3:7" x14ac:dyDescent="0.3">
      <c r="C2884"/>
      <c r="D2884"/>
      <c r="E2884"/>
      <c r="F2884"/>
      <c r="G2884"/>
    </row>
    <row r="2885" spans="3:7" x14ac:dyDescent="0.3">
      <c r="C2885"/>
      <c r="D2885"/>
      <c r="E2885"/>
      <c r="F2885"/>
      <c r="G2885"/>
    </row>
    <row r="2886" spans="3:7" x14ac:dyDescent="0.3">
      <c r="C2886"/>
      <c r="D2886"/>
      <c r="E2886"/>
      <c r="F2886"/>
      <c r="G2886"/>
    </row>
    <row r="2887" spans="3:7" x14ac:dyDescent="0.3">
      <c r="C2887"/>
      <c r="D2887"/>
      <c r="E2887"/>
      <c r="F2887"/>
      <c r="G2887"/>
    </row>
    <row r="2888" spans="3:7" x14ac:dyDescent="0.3">
      <c r="C2888"/>
      <c r="D2888"/>
      <c r="E2888"/>
      <c r="F2888"/>
      <c r="G2888"/>
    </row>
    <row r="2889" spans="3:7" x14ac:dyDescent="0.3">
      <c r="C2889"/>
      <c r="D2889"/>
      <c r="E2889"/>
      <c r="F2889"/>
      <c r="G2889"/>
    </row>
    <row r="2890" spans="3:7" x14ac:dyDescent="0.3">
      <c r="C2890"/>
      <c r="D2890"/>
      <c r="E2890"/>
      <c r="F2890"/>
      <c r="G2890"/>
    </row>
    <row r="2891" spans="3:7" x14ac:dyDescent="0.3">
      <c r="C2891"/>
      <c r="D2891"/>
      <c r="E2891"/>
      <c r="F2891"/>
      <c r="G2891"/>
    </row>
    <row r="2892" spans="3:7" x14ac:dyDescent="0.3">
      <c r="C2892"/>
      <c r="D2892"/>
      <c r="E2892"/>
      <c r="F2892"/>
      <c r="G2892"/>
    </row>
    <row r="2893" spans="3:7" x14ac:dyDescent="0.3">
      <c r="C2893"/>
      <c r="D2893"/>
      <c r="E2893"/>
      <c r="F2893"/>
      <c r="G2893"/>
    </row>
    <row r="2894" spans="3:7" x14ac:dyDescent="0.3">
      <c r="C2894"/>
      <c r="D2894"/>
      <c r="E2894"/>
      <c r="F2894"/>
      <c r="G2894"/>
    </row>
    <row r="2895" spans="3:7" x14ac:dyDescent="0.3">
      <c r="C2895"/>
      <c r="D2895"/>
      <c r="E2895"/>
      <c r="F2895"/>
      <c r="G2895"/>
    </row>
    <row r="2896" spans="3:7" x14ac:dyDescent="0.3">
      <c r="C2896"/>
      <c r="D2896"/>
      <c r="E2896"/>
      <c r="F2896"/>
      <c r="G2896"/>
    </row>
    <row r="2897" spans="3:7" x14ac:dyDescent="0.3">
      <c r="C2897"/>
      <c r="D2897"/>
      <c r="E2897"/>
      <c r="F2897"/>
      <c r="G2897"/>
    </row>
    <row r="2898" spans="3:7" x14ac:dyDescent="0.3">
      <c r="C2898"/>
      <c r="D2898"/>
      <c r="E2898"/>
      <c r="F2898"/>
      <c r="G2898"/>
    </row>
    <row r="2899" spans="3:7" x14ac:dyDescent="0.3">
      <c r="C2899"/>
      <c r="D2899"/>
      <c r="E2899"/>
      <c r="F2899"/>
      <c r="G2899"/>
    </row>
    <row r="2900" spans="3:7" x14ac:dyDescent="0.3">
      <c r="C2900"/>
      <c r="D2900"/>
      <c r="E2900"/>
      <c r="F2900"/>
      <c r="G2900"/>
    </row>
    <row r="2901" spans="3:7" x14ac:dyDescent="0.3">
      <c r="C2901"/>
      <c r="D2901"/>
      <c r="E2901"/>
      <c r="F2901"/>
      <c r="G2901"/>
    </row>
    <row r="2902" spans="3:7" x14ac:dyDescent="0.3">
      <c r="C2902"/>
      <c r="D2902"/>
      <c r="E2902"/>
      <c r="F2902"/>
      <c r="G2902"/>
    </row>
    <row r="2903" spans="3:7" x14ac:dyDescent="0.3">
      <c r="C2903"/>
      <c r="D2903"/>
      <c r="E2903"/>
      <c r="F2903"/>
      <c r="G2903"/>
    </row>
    <row r="2904" spans="3:7" x14ac:dyDescent="0.3">
      <c r="C2904"/>
      <c r="D2904"/>
      <c r="E2904"/>
      <c r="F2904"/>
      <c r="G2904"/>
    </row>
    <row r="2905" spans="3:7" x14ac:dyDescent="0.3">
      <c r="C2905"/>
      <c r="D2905"/>
      <c r="E2905"/>
      <c r="F2905"/>
      <c r="G2905"/>
    </row>
    <row r="2906" spans="3:7" x14ac:dyDescent="0.3">
      <c r="C2906"/>
      <c r="D2906"/>
      <c r="E2906"/>
      <c r="F2906"/>
      <c r="G2906"/>
    </row>
    <row r="2907" spans="3:7" x14ac:dyDescent="0.3">
      <c r="C2907"/>
      <c r="D2907"/>
      <c r="E2907"/>
      <c r="F2907"/>
      <c r="G2907"/>
    </row>
    <row r="2908" spans="3:7" x14ac:dyDescent="0.3">
      <c r="C2908"/>
      <c r="D2908"/>
      <c r="E2908"/>
      <c r="F2908"/>
      <c r="G2908"/>
    </row>
    <row r="2909" spans="3:7" x14ac:dyDescent="0.3">
      <c r="C2909"/>
      <c r="D2909"/>
      <c r="E2909"/>
      <c r="F2909"/>
      <c r="G2909"/>
    </row>
    <row r="2910" spans="3:7" x14ac:dyDescent="0.3">
      <c r="C2910"/>
      <c r="D2910"/>
      <c r="E2910"/>
      <c r="F2910"/>
      <c r="G2910"/>
    </row>
    <row r="2911" spans="3:7" x14ac:dyDescent="0.3">
      <c r="C2911"/>
      <c r="D2911"/>
      <c r="E2911"/>
      <c r="F2911"/>
      <c r="G2911"/>
    </row>
    <row r="2912" spans="3:7" x14ac:dyDescent="0.3">
      <c r="C2912"/>
      <c r="D2912"/>
      <c r="E2912"/>
      <c r="F2912"/>
      <c r="G2912"/>
    </row>
    <row r="2913" spans="3:7" x14ac:dyDescent="0.3">
      <c r="C2913"/>
      <c r="D2913"/>
      <c r="E2913"/>
      <c r="F2913"/>
      <c r="G2913"/>
    </row>
    <row r="2914" spans="3:7" x14ac:dyDescent="0.3">
      <c r="C2914"/>
      <c r="D2914"/>
      <c r="E2914"/>
      <c r="F2914"/>
      <c r="G2914"/>
    </row>
    <row r="2915" spans="3:7" x14ac:dyDescent="0.3">
      <c r="C2915"/>
      <c r="D2915"/>
      <c r="E2915"/>
      <c r="F2915"/>
      <c r="G2915"/>
    </row>
    <row r="2916" spans="3:7" x14ac:dyDescent="0.3">
      <c r="C2916"/>
      <c r="D2916"/>
      <c r="E2916"/>
      <c r="F2916"/>
      <c r="G2916"/>
    </row>
    <row r="2917" spans="3:7" x14ac:dyDescent="0.3">
      <c r="C2917"/>
      <c r="D2917"/>
      <c r="E2917"/>
      <c r="F2917"/>
      <c r="G2917"/>
    </row>
    <row r="2918" spans="3:7" x14ac:dyDescent="0.3">
      <c r="C2918"/>
      <c r="D2918"/>
      <c r="E2918"/>
      <c r="F2918"/>
      <c r="G2918"/>
    </row>
    <row r="2919" spans="3:7" x14ac:dyDescent="0.3">
      <c r="C2919"/>
      <c r="D2919"/>
      <c r="E2919"/>
      <c r="F2919"/>
      <c r="G2919"/>
    </row>
    <row r="2920" spans="3:7" x14ac:dyDescent="0.3">
      <c r="C2920"/>
      <c r="D2920"/>
      <c r="E2920"/>
      <c r="F2920"/>
      <c r="G2920"/>
    </row>
    <row r="2921" spans="3:7" x14ac:dyDescent="0.3">
      <c r="C2921"/>
      <c r="D2921"/>
      <c r="E2921"/>
      <c r="F2921"/>
      <c r="G2921"/>
    </row>
    <row r="2922" spans="3:7" x14ac:dyDescent="0.3">
      <c r="C2922"/>
      <c r="D2922"/>
      <c r="E2922"/>
      <c r="F2922"/>
      <c r="G2922"/>
    </row>
    <row r="2923" spans="3:7" x14ac:dyDescent="0.3">
      <c r="C2923"/>
      <c r="D2923"/>
      <c r="E2923"/>
      <c r="F2923"/>
      <c r="G2923"/>
    </row>
    <row r="2924" spans="3:7" x14ac:dyDescent="0.3">
      <c r="C2924"/>
      <c r="D2924"/>
      <c r="E2924"/>
      <c r="F2924"/>
      <c r="G2924"/>
    </row>
    <row r="2925" spans="3:7" x14ac:dyDescent="0.3">
      <c r="C2925"/>
      <c r="D2925"/>
      <c r="E2925"/>
      <c r="F2925"/>
      <c r="G2925"/>
    </row>
    <row r="2926" spans="3:7" x14ac:dyDescent="0.3">
      <c r="C2926"/>
      <c r="D2926"/>
      <c r="E2926"/>
      <c r="F2926"/>
      <c r="G2926"/>
    </row>
    <row r="2927" spans="3:7" x14ac:dyDescent="0.3">
      <c r="C2927"/>
      <c r="D2927"/>
      <c r="E2927"/>
      <c r="F2927"/>
      <c r="G2927"/>
    </row>
    <row r="2928" spans="3:7" x14ac:dyDescent="0.3">
      <c r="C2928"/>
      <c r="D2928"/>
      <c r="E2928"/>
      <c r="F2928"/>
      <c r="G2928"/>
    </row>
    <row r="2929" spans="3:7" x14ac:dyDescent="0.3">
      <c r="C2929"/>
      <c r="D2929"/>
      <c r="E2929"/>
      <c r="F2929"/>
      <c r="G2929"/>
    </row>
    <row r="2930" spans="3:7" x14ac:dyDescent="0.3">
      <c r="C2930"/>
      <c r="D2930"/>
      <c r="E2930"/>
      <c r="F2930"/>
      <c r="G2930"/>
    </row>
    <row r="2931" spans="3:7" x14ac:dyDescent="0.3">
      <c r="C2931"/>
      <c r="D2931"/>
      <c r="E2931"/>
      <c r="F2931"/>
      <c r="G2931"/>
    </row>
    <row r="2932" spans="3:7" x14ac:dyDescent="0.3">
      <c r="C2932"/>
      <c r="D2932"/>
      <c r="E2932"/>
      <c r="F2932"/>
      <c r="G2932"/>
    </row>
    <row r="2933" spans="3:7" x14ac:dyDescent="0.3">
      <c r="C2933"/>
      <c r="D2933"/>
      <c r="E2933"/>
      <c r="F2933"/>
      <c r="G2933"/>
    </row>
    <row r="2934" spans="3:7" x14ac:dyDescent="0.3">
      <c r="C2934"/>
      <c r="D2934"/>
      <c r="E2934"/>
      <c r="F2934"/>
      <c r="G2934"/>
    </row>
    <row r="2935" spans="3:7" x14ac:dyDescent="0.3">
      <c r="C2935"/>
      <c r="D2935"/>
      <c r="E2935"/>
      <c r="F2935"/>
      <c r="G2935"/>
    </row>
    <row r="2936" spans="3:7" x14ac:dyDescent="0.3">
      <c r="C2936"/>
      <c r="D2936"/>
      <c r="E2936"/>
      <c r="F2936"/>
      <c r="G2936"/>
    </row>
    <row r="2937" spans="3:7" x14ac:dyDescent="0.3">
      <c r="C2937"/>
      <c r="D2937"/>
      <c r="E2937"/>
      <c r="F2937"/>
      <c r="G2937"/>
    </row>
    <row r="2938" spans="3:7" x14ac:dyDescent="0.3">
      <c r="C2938"/>
      <c r="D2938"/>
      <c r="E2938"/>
      <c r="F2938"/>
      <c r="G2938"/>
    </row>
    <row r="2939" spans="3:7" x14ac:dyDescent="0.3">
      <c r="C2939"/>
      <c r="D2939"/>
      <c r="E2939"/>
      <c r="F2939"/>
      <c r="G2939"/>
    </row>
    <row r="2940" spans="3:7" x14ac:dyDescent="0.3">
      <c r="C2940"/>
      <c r="D2940"/>
      <c r="E2940"/>
      <c r="F2940"/>
      <c r="G2940"/>
    </row>
    <row r="2941" spans="3:7" x14ac:dyDescent="0.3">
      <c r="C2941"/>
      <c r="D2941"/>
      <c r="E2941"/>
      <c r="F2941"/>
      <c r="G2941"/>
    </row>
    <row r="2942" spans="3:7" x14ac:dyDescent="0.3">
      <c r="C2942"/>
      <c r="D2942"/>
      <c r="E2942"/>
      <c r="F2942"/>
      <c r="G2942"/>
    </row>
    <row r="2943" spans="3:7" x14ac:dyDescent="0.3">
      <c r="C2943"/>
      <c r="D2943"/>
      <c r="E2943"/>
      <c r="F2943"/>
      <c r="G2943"/>
    </row>
    <row r="2944" spans="3:7" x14ac:dyDescent="0.3">
      <c r="C2944"/>
      <c r="D2944"/>
      <c r="E2944"/>
      <c r="F2944"/>
      <c r="G2944"/>
    </row>
    <row r="2945" spans="3:7" x14ac:dyDescent="0.3">
      <c r="C2945"/>
      <c r="D2945"/>
      <c r="E2945"/>
      <c r="F2945"/>
      <c r="G2945"/>
    </row>
    <row r="2946" spans="3:7" x14ac:dyDescent="0.3">
      <c r="C2946"/>
      <c r="D2946"/>
      <c r="E2946"/>
      <c r="F2946"/>
      <c r="G2946"/>
    </row>
    <row r="2947" spans="3:7" x14ac:dyDescent="0.3">
      <c r="C2947"/>
      <c r="D2947"/>
      <c r="E2947"/>
      <c r="F2947"/>
      <c r="G2947"/>
    </row>
    <row r="2948" spans="3:7" x14ac:dyDescent="0.3">
      <c r="C2948"/>
      <c r="D2948"/>
      <c r="E2948"/>
      <c r="F2948"/>
      <c r="G2948"/>
    </row>
    <row r="2949" spans="3:7" x14ac:dyDescent="0.3">
      <c r="C2949"/>
      <c r="D2949"/>
      <c r="E2949"/>
      <c r="F2949"/>
      <c r="G2949"/>
    </row>
    <row r="2950" spans="3:7" x14ac:dyDescent="0.3">
      <c r="C2950"/>
      <c r="D2950"/>
      <c r="E2950"/>
      <c r="F2950"/>
      <c r="G2950"/>
    </row>
    <row r="2951" spans="3:7" x14ac:dyDescent="0.3">
      <c r="C2951"/>
      <c r="D2951"/>
      <c r="E2951"/>
      <c r="F2951"/>
      <c r="G2951"/>
    </row>
    <row r="2952" spans="3:7" x14ac:dyDescent="0.3">
      <c r="C2952"/>
      <c r="D2952"/>
      <c r="E2952"/>
      <c r="F2952"/>
      <c r="G2952"/>
    </row>
    <row r="2953" spans="3:7" x14ac:dyDescent="0.3">
      <c r="C2953"/>
      <c r="D2953"/>
      <c r="E2953"/>
      <c r="F2953"/>
      <c r="G2953"/>
    </row>
    <row r="2954" spans="3:7" x14ac:dyDescent="0.3">
      <c r="C2954"/>
      <c r="D2954"/>
      <c r="E2954"/>
      <c r="F2954"/>
      <c r="G2954"/>
    </row>
    <row r="2955" spans="3:7" x14ac:dyDescent="0.3">
      <c r="C2955"/>
      <c r="D2955"/>
      <c r="E2955"/>
      <c r="F2955"/>
      <c r="G2955"/>
    </row>
    <row r="2956" spans="3:7" x14ac:dyDescent="0.3">
      <c r="C2956"/>
      <c r="D2956"/>
      <c r="E2956"/>
      <c r="F2956"/>
      <c r="G2956"/>
    </row>
    <row r="2957" spans="3:7" x14ac:dyDescent="0.3">
      <c r="C2957"/>
      <c r="D2957"/>
      <c r="E2957"/>
      <c r="F2957"/>
      <c r="G2957"/>
    </row>
    <row r="2958" spans="3:7" x14ac:dyDescent="0.3">
      <c r="C2958"/>
      <c r="D2958"/>
      <c r="E2958"/>
      <c r="F2958"/>
      <c r="G2958"/>
    </row>
    <row r="2959" spans="3:7" x14ac:dyDescent="0.3">
      <c r="C2959"/>
      <c r="D2959"/>
      <c r="E2959"/>
      <c r="F2959"/>
      <c r="G2959"/>
    </row>
    <row r="2960" spans="3:7" x14ac:dyDescent="0.3">
      <c r="C2960"/>
      <c r="D2960"/>
      <c r="E2960"/>
      <c r="F2960"/>
      <c r="G2960"/>
    </row>
    <row r="2961" spans="3:7" x14ac:dyDescent="0.3">
      <c r="C2961"/>
      <c r="D2961"/>
      <c r="E2961"/>
      <c r="F2961"/>
      <c r="G2961"/>
    </row>
    <row r="2962" spans="3:7" x14ac:dyDescent="0.3">
      <c r="C2962"/>
      <c r="D2962"/>
      <c r="E2962"/>
      <c r="F2962"/>
      <c r="G2962"/>
    </row>
    <row r="2963" spans="3:7" x14ac:dyDescent="0.3">
      <c r="C2963"/>
      <c r="D2963"/>
      <c r="E2963"/>
      <c r="F2963"/>
      <c r="G2963"/>
    </row>
    <row r="2964" spans="3:7" x14ac:dyDescent="0.3">
      <c r="C2964"/>
      <c r="D2964"/>
      <c r="E2964"/>
      <c r="F2964"/>
      <c r="G2964"/>
    </row>
    <row r="2965" spans="3:7" x14ac:dyDescent="0.3">
      <c r="C2965"/>
      <c r="D2965"/>
      <c r="E2965"/>
      <c r="F2965"/>
      <c r="G2965"/>
    </row>
    <row r="2966" spans="3:7" x14ac:dyDescent="0.3">
      <c r="C2966"/>
      <c r="D2966"/>
      <c r="E2966"/>
      <c r="F2966"/>
      <c r="G2966"/>
    </row>
    <row r="2967" spans="3:7" x14ac:dyDescent="0.3">
      <c r="C2967"/>
      <c r="D2967"/>
      <c r="E2967"/>
      <c r="F2967"/>
      <c r="G2967"/>
    </row>
    <row r="2968" spans="3:7" x14ac:dyDescent="0.3">
      <c r="C2968"/>
      <c r="D2968"/>
      <c r="E2968"/>
      <c r="F2968"/>
      <c r="G2968"/>
    </row>
    <row r="2969" spans="3:7" x14ac:dyDescent="0.3">
      <c r="C2969"/>
      <c r="D2969"/>
      <c r="E2969"/>
      <c r="F2969"/>
      <c r="G2969"/>
    </row>
    <row r="2970" spans="3:7" x14ac:dyDescent="0.3">
      <c r="C2970"/>
      <c r="D2970"/>
      <c r="E2970"/>
      <c r="F2970"/>
      <c r="G2970"/>
    </row>
    <row r="2971" spans="3:7" x14ac:dyDescent="0.3">
      <c r="C2971"/>
      <c r="D2971"/>
      <c r="E2971"/>
      <c r="F2971"/>
      <c r="G2971"/>
    </row>
    <row r="2972" spans="3:7" x14ac:dyDescent="0.3">
      <c r="C2972"/>
      <c r="D2972"/>
      <c r="E2972"/>
      <c r="F2972"/>
      <c r="G2972"/>
    </row>
    <row r="2973" spans="3:7" x14ac:dyDescent="0.3">
      <c r="C2973"/>
      <c r="D2973"/>
      <c r="E2973"/>
      <c r="F2973"/>
      <c r="G2973"/>
    </row>
    <row r="2974" spans="3:7" x14ac:dyDescent="0.3">
      <c r="C2974"/>
      <c r="D2974"/>
      <c r="E2974"/>
      <c r="F2974"/>
      <c r="G2974"/>
    </row>
    <row r="2975" spans="3:7" x14ac:dyDescent="0.3">
      <c r="C2975"/>
      <c r="D2975"/>
      <c r="E2975"/>
      <c r="F2975"/>
      <c r="G2975"/>
    </row>
    <row r="2976" spans="3:7" x14ac:dyDescent="0.3">
      <c r="C2976"/>
      <c r="D2976"/>
      <c r="E2976"/>
      <c r="F2976"/>
      <c r="G2976"/>
    </row>
    <row r="2977" spans="3:7" x14ac:dyDescent="0.3">
      <c r="C2977"/>
      <c r="D2977"/>
      <c r="E2977"/>
      <c r="F2977"/>
      <c r="G2977"/>
    </row>
    <row r="2978" spans="3:7" x14ac:dyDescent="0.3">
      <c r="C2978"/>
      <c r="D2978"/>
      <c r="E2978"/>
      <c r="F2978"/>
      <c r="G2978"/>
    </row>
    <row r="2979" spans="3:7" x14ac:dyDescent="0.3">
      <c r="C2979"/>
      <c r="D2979"/>
      <c r="E2979"/>
      <c r="F2979"/>
      <c r="G2979"/>
    </row>
    <row r="2980" spans="3:7" x14ac:dyDescent="0.3">
      <c r="C2980"/>
      <c r="D2980"/>
      <c r="E2980"/>
      <c r="F2980"/>
      <c r="G2980"/>
    </row>
    <row r="2981" spans="3:7" x14ac:dyDescent="0.3">
      <c r="C2981"/>
      <c r="D2981"/>
      <c r="E2981"/>
      <c r="F2981"/>
      <c r="G2981"/>
    </row>
    <row r="2982" spans="3:7" x14ac:dyDescent="0.3">
      <c r="C2982"/>
      <c r="D2982"/>
      <c r="E2982"/>
      <c r="F2982"/>
      <c r="G2982"/>
    </row>
    <row r="2983" spans="3:7" x14ac:dyDescent="0.3">
      <c r="C2983"/>
      <c r="D2983"/>
      <c r="E2983"/>
      <c r="F2983"/>
      <c r="G2983"/>
    </row>
    <row r="2984" spans="3:7" x14ac:dyDescent="0.3">
      <c r="C2984"/>
      <c r="D2984"/>
      <c r="E2984"/>
      <c r="F2984"/>
      <c r="G2984"/>
    </row>
    <row r="2985" spans="3:7" x14ac:dyDescent="0.3">
      <c r="C2985"/>
      <c r="D2985"/>
      <c r="E2985"/>
      <c r="F2985"/>
      <c r="G2985"/>
    </row>
    <row r="2986" spans="3:7" x14ac:dyDescent="0.3">
      <c r="C2986"/>
      <c r="D2986"/>
      <c r="E2986"/>
      <c r="F2986"/>
      <c r="G2986"/>
    </row>
    <row r="2987" spans="3:7" x14ac:dyDescent="0.3">
      <c r="C2987"/>
      <c r="D2987"/>
      <c r="E2987"/>
      <c r="F2987"/>
      <c r="G2987"/>
    </row>
    <row r="2988" spans="3:7" x14ac:dyDescent="0.3">
      <c r="C2988"/>
      <c r="D2988"/>
      <c r="E2988"/>
      <c r="F2988"/>
      <c r="G2988"/>
    </row>
    <row r="2989" spans="3:7" x14ac:dyDescent="0.3">
      <c r="C2989"/>
      <c r="D2989"/>
      <c r="E2989"/>
      <c r="F2989"/>
      <c r="G2989"/>
    </row>
    <row r="2990" spans="3:7" x14ac:dyDescent="0.3">
      <c r="C2990"/>
      <c r="D2990"/>
      <c r="E2990"/>
      <c r="F2990"/>
      <c r="G2990"/>
    </row>
    <row r="2991" spans="3:7" x14ac:dyDescent="0.3">
      <c r="C2991"/>
      <c r="D2991"/>
      <c r="E2991"/>
      <c r="F2991"/>
      <c r="G2991"/>
    </row>
    <row r="2992" spans="3:7" x14ac:dyDescent="0.3">
      <c r="C2992"/>
      <c r="D2992"/>
      <c r="E2992"/>
      <c r="F2992"/>
      <c r="G2992"/>
    </row>
    <row r="2993" spans="3:7" x14ac:dyDescent="0.3">
      <c r="C2993"/>
      <c r="D2993"/>
      <c r="E2993"/>
      <c r="F2993"/>
      <c r="G2993"/>
    </row>
    <row r="2994" spans="3:7" x14ac:dyDescent="0.3">
      <c r="C2994"/>
      <c r="D2994"/>
      <c r="E2994"/>
      <c r="F2994"/>
      <c r="G2994"/>
    </row>
    <row r="2995" spans="3:7" x14ac:dyDescent="0.3">
      <c r="C2995"/>
      <c r="D2995"/>
      <c r="E2995"/>
      <c r="F2995"/>
      <c r="G2995"/>
    </row>
    <row r="2996" spans="3:7" x14ac:dyDescent="0.3">
      <c r="C2996"/>
      <c r="D2996"/>
      <c r="E2996"/>
      <c r="F2996"/>
      <c r="G2996"/>
    </row>
    <row r="2997" spans="3:7" x14ac:dyDescent="0.3">
      <c r="C2997"/>
      <c r="D2997"/>
      <c r="E2997"/>
      <c r="F2997"/>
      <c r="G2997"/>
    </row>
    <row r="2998" spans="3:7" x14ac:dyDescent="0.3">
      <c r="C2998"/>
      <c r="D2998"/>
      <c r="E2998"/>
      <c r="F2998"/>
      <c r="G2998"/>
    </row>
    <row r="2999" spans="3:7" x14ac:dyDescent="0.3">
      <c r="C2999"/>
      <c r="D2999"/>
      <c r="E2999"/>
      <c r="F2999"/>
      <c r="G2999"/>
    </row>
    <row r="3000" spans="3:7" x14ac:dyDescent="0.3">
      <c r="C3000"/>
      <c r="D3000"/>
      <c r="E3000"/>
      <c r="F3000"/>
      <c r="G3000"/>
    </row>
    <row r="3001" spans="3:7" x14ac:dyDescent="0.3">
      <c r="C3001"/>
      <c r="D3001"/>
      <c r="E3001"/>
      <c r="F3001"/>
      <c r="G3001"/>
    </row>
    <row r="3002" spans="3:7" x14ac:dyDescent="0.3">
      <c r="C3002"/>
      <c r="D3002"/>
      <c r="E3002"/>
      <c r="F3002"/>
      <c r="G3002"/>
    </row>
    <row r="3003" spans="3:7" x14ac:dyDescent="0.3">
      <c r="C3003"/>
      <c r="D3003"/>
      <c r="E3003"/>
      <c r="F3003"/>
      <c r="G3003"/>
    </row>
    <row r="3004" spans="3:7" x14ac:dyDescent="0.3">
      <c r="C3004"/>
      <c r="D3004"/>
      <c r="E3004"/>
      <c r="F3004"/>
      <c r="G3004"/>
    </row>
    <row r="3005" spans="3:7" x14ac:dyDescent="0.3">
      <c r="C3005"/>
      <c r="D3005"/>
      <c r="E3005"/>
      <c r="F3005"/>
      <c r="G3005"/>
    </row>
    <row r="3006" spans="3:7" x14ac:dyDescent="0.3">
      <c r="C3006"/>
      <c r="D3006"/>
      <c r="E3006"/>
      <c r="F3006"/>
      <c r="G3006"/>
    </row>
    <row r="3007" spans="3:7" x14ac:dyDescent="0.3">
      <c r="C3007"/>
      <c r="D3007"/>
      <c r="E3007"/>
      <c r="F3007"/>
      <c r="G3007"/>
    </row>
    <row r="3008" spans="3:7" x14ac:dyDescent="0.3">
      <c r="C3008"/>
      <c r="D3008"/>
      <c r="E3008"/>
      <c r="F3008"/>
      <c r="G3008"/>
    </row>
    <row r="3009" spans="3:7" x14ac:dyDescent="0.3">
      <c r="C3009"/>
      <c r="D3009"/>
      <c r="E3009"/>
      <c r="F3009"/>
      <c r="G3009"/>
    </row>
    <row r="3010" spans="3:7" x14ac:dyDescent="0.3">
      <c r="C3010"/>
      <c r="D3010"/>
      <c r="E3010"/>
      <c r="F3010"/>
      <c r="G3010"/>
    </row>
    <row r="3011" spans="3:7" x14ac:dyDescent="0.3">
      <c r="C3011"/>
      <c r="D3011"/>
      <c r="E3011"/>
      <c r="F3011"/>
      <c r="G3011"/>
    </row>
    <row r="3012" spans="3:7" x14ac:dyDescent="0.3">
      <c r="C3012"/>
      <c r="D3012"/>
      <c r="E3012"/>
      <c r="F3012"/>
      <c r="G3012"/>
    </row>
    <row r="3013" spans="3:7" x14ac:dyDescent="0.3">
      <c r="C3013"/>
      <c r="D3013"/>
      <c r="E3013"/>
      <c r="F3013"/>
      <c r="G3013"/>
    </row>
    <row r="3014" spans="3:7" x14ac:dyDescent="0.3">
      <c r="C3014"/>
      <c r="D3014"/>
      <c r="E3014"/>
      <c r="F3014"/>
      <c r="G3014"/>
    </row>
    <row r="3015" spans="3:7" x14ac:dyDescent="0.3">
      <c r="C3015"/>
      <c r="D3015"/>
      <c r="E3015"/>
      <c r="F3015"/>
      <c r="G3015"/>
    </row>
    <row r="3016" spans="3:7" x14ac:dyDescent="0.3">
      <c r="C3016"/>
      <c r="D3016"/>
      <c r="E3016"/>
      <c r="F3016"/>
      <c r="G3016"/>
    </row>
    <row r="3017" spans="3:7" x14ac:dyDescent="0.3">
      <c r="C3017"/>
      <c r="D3017"/>
      <c r="E3017"/>
      <c r="F3017"/>
      <c r="G3017"/>
    </row>
    <row r="3018" spans="3:7" x14ac:dyDescent="0.3">
      <c r="C3018"/>
      <c r="D3018"/>
      <c r="E3018"/>
      <c r="F3018"/>
      <c r="G3018"/>
    </row>
    <row r="3019" spans="3:7" x14ac:dyDescent="0.3">
      <c r="C3019"/>
      <c r="D3019"/>
      <c r="E3019"/>
      <c r="F3019"/>
      <c r="G3019"/>
    </row>
    <row r="3020" spans="3:7" x14ac:dyDescent="0.3">
      <c r="C3020"/>
      <c r="D3020"/>
      <c r="E3020"/>
      <c r="F3020"/>
      <c r="G3020"/>
    </row>
    <row r="3021" spans="3:7" x14ac:dyDescent="0.3">
      <c r="C3021"/>
      <c r="D3021"/>
      <c r="E3021"/>
      <c r="F3021"/>
      <c r="G3021"/>
    </row>
    <row r="3022" spans="3:7" x14ac:dyDescent="0.3">
      <c r="C3022"/>
      <c r="D3022"/>
      <c r="E3022"/>
      <c r="F3022"/>
      <c r="G3022"/>
    </row>
    <row r="3023" spans="3:7" x14ac:dyDescent="0.3">
      <c r="C3023"/>
      <c r="D3023"/>
      <c r="E3023"/>
      <c r="F3023"/>
      <c r="G3023"/>
    </row>
    <row r="3024" spans="3:7" x14ac:dyDescent="0.3">
      <c r="C3024"/>
      <c r="D3024"/>
      <c r="E3024"/>
      <c r="F3024"/>
      <c r="G3024"/>
    </row>
    <row r="3025" spans="3:7" x14ac:dyDescent="0.3">
      <c r="C3025"/>
      <c r="D3025"/>
      <c r="E3025"/>
      <c r="F3025"/>
      <c r="G3025"/>
    </row>
    <row r="3026" spans="3:7" x14ac:dyDescent="0.3">
      <c r="C3026"/>
      <c r="D3026"/>
      <c r="E3026"/>
      <c r="F3026"/>
      <c r="G3026"/>
    </row>
    <row r="3027" spans="3:7" x14ac:dyDescent="0.3">
      <c r="C3027"/>
      <c r="D3027"/>
      <c r="E3027"/>
      <c r="F3027"/>
      <c r="G3027"/>
    </row>
    <row r="3028" spans="3:7" x14ac:dyDescent="0.3">
      <c r="C3028"/>
      <c r="D3028"/>
      <c r="E3028"/>
      <c r="F3028"/>
      <c r="G3028"/>
    </row>
    <row r="3029" spans="3:7" x14ac:dyDescent="0.3">
      <c r="C3029"/>
      <c r="D3029"/>
      <c r="E3029"/>
      <c r="F3029"/>
      <c r="G3029"/>
    </row>
    <row r="3030" spans="3:7" x14ac:dyDescent="0.3">
      <c r="C3030"/>
      <c r="D3030"/>
      <c r="E3030"/>
      <c r="F3030"/>
      <c r="G3030"/>
    </row>
    <row r="3031" spans="3:7" x14ac:dyDescent="0.3">
      <c r="C3031"/>
      <c r="D3031"/>
      <c r="E3031"/>
      <c r="F3031"/>
      <c r="G3031"/>
    </row>
    <row r="3032" spans="3:7" x14ac:dyDescent="0.3">
      <c r="C3032"/>
      <c r="D3032"/>
      <c r="E3032"/>
      <c r="F3032"/>
      <c r="G3032"/>
    </row>
    <row r="3033" spans="3:7" x14ac:dyDescent="0.3">
      <c r="C3033"/>
      <c r="D3033"/>
      <c r="E3033"/>
      <c r="F3033"/>
      <c r="G3033"/>
    </row>
    <row r="3034" spans="3:7" x14ac:dyDescent="0.3">
      <c r="C3034"/>
      <c r="D3034"/>
      <c r="E3034"/>
      <c r="F3034"/>
      <c r="G3034"/>
    </row>
    <row r="3035" spans="3:7" x14ac:dyDescent="0.3">
      <c r="C3035"/>
      <c r="D3035"/>
      <c r="E3035"/>
      <c r="F3035"/>
      <c r="G3035"/>
    </row>
    <row r="3036" spans="3:7" x14ac:dyDescent="0.3">
      <c r="C3036"/>
      <c r="D3036"/>
      <c r="E3036"/>
      <c r="F3036"/>
      <c r="G3036"/>
    </row>
    <row r="3037" spans="3:7" x14ac:dyDescent="0.3">
      <c r="C3037"/>
      <c r="D3037"/>
      <c r="E3037"/>
      <c r="F3037"/>
      <c r="G3037"/>
    </row>
    <row r="3038" spans="3:7" x14ac:dyDescent="0.3">
      <c r="C3038"/>
      <c r="D3038"/>
      <c r="E3038"/>
      <c r="F3038"/>
      <c r="G3038"/>
    </row>
    <row r="3039" spans="3:7" x14ac:dyDescent="0.3">
      <c r="C3039"/>
      <c r="D3039"/>
      <c r="E3039"/>
      <c r="F3039"/>
      <c r="G3039"/>
    </row>
    <row r="3040" spans="3:7" x14ac:dyDescent="0.3">
      <c r="C3040"/>
      <c r="D3040"/>
      <c r="E3040"/>
      <c r="F3040"/>
      <c r="G3040"/>
    </row>
    <row r="3041" spans="3:7" x14ac:dyDescent="0.3">
      <c r="C3041"/>
      <c r="D3041"/>
      <c r="E3041"/>
      <c r="F3041"/>
      <c r="G3041"/>
    </row>
    <row r="3042" spans="3:7" x14ac:dyDescent="0.3">
      <c r="C3042"/>
      <c r="D3042"/>
      <c r="E3042"/>
      <c r="F3042"/>
      <c r="G3042"/>
    </row>
    <row r="3043" spans="3:7" x14ac:dyDescent="0.3">
      <c r="C3043"/>
      <c r="D3043"/>
      <c r="E3043"/>
      <c r="F3043"/>
      <c r="G3043"/>
    </row>
    <row r="3044" spans="3:7" x14ac:dyDescent="0.3">
      <c r="C3044"/>
      <c r="D3044"/>
      <c r="E3044"/>
      <c r="F3044"/>
      <c r="G3044"/>
    </row>
    <row r="3045" spans="3:7" x14ac:dyDescent="0.3">
      <c r="C3045"/>
      <c r="D3045"/>
      <c r="E3045"/>
      <c r="F3045"/>
      <c r="G3045"/>
    </row>
    <row r="3046" spans="3:7" x14ac:dyDescent="0.3">
      <c r="C3046"/>
      <c r="D3046"/>
      <c r="E3046"/>
      <c r="F3046"/>
      <c r="G3046"/>
    </row>
    <row r="3047" spans="3:7" x14ac:dyDescent="0.3">
      <c r="C3047"/>
      <c r="D3047"/>
      <c r="E3047"/>
      <c r="F3047"/>
      <c r="G3047"/>
    </row>
    <row r="3048" spans="3:7" x14ac:dyDescent="0.3">
      <c r="C3048"/>
      <c r="D3048"/>
      <c r="E3048"/>
      <c r="F3048"/>
      <c r="G3048"/>
    </row>
    <row r="3049" spans="3:7" x14ac:dyDescent="0.3">
      <c r="C3049"/>
      <c r="D3049"/>
      <c r="E3049"/>
      <c r="F3049"/>
      <c r="G3049"/>
    </row>
    <row r="3050" spans="3:7" x14ac:dyDescent="0.3">
      <c r="C3050"/>
      <c r="D3050"/>
      <c r="E3050"/>
      <c r="F3050"/>
      <c r="G3050"/>
    </row>
    <row r="3051" spans="3:7" x14ac:dyDescent="0.3">
      <c r="C3051"/>
      <c r="D3051"/>
      <c r="E3051"/>
      <c r="F3051"/>
      <c r="G3051"/>
    </row>
    <row r="3052" spans="3:7" x14ac:dyDescent="0.3">
      <c r="C3052"/>
      <c r="D3052"/>
      <c r="E3052"/>
      <c r="F3052"/>
      <c r="G3052"/>
    </row>
    <row r="3053" spans="3:7" x14ac:dyDescent="0.3">
      <c r="C3053"/>
      <c r="D3053"/>
      <c r="E3053"/>
      <c r="F3053"/>
      <c r="G3053"/>
    </row>
    <row r="3054" spans="3:7" x14ac:dyDescent="0.3">
      <c r="C3054"/>
      <c r="D3054"/>
      <c r="E3054"/>
      <c r="F3054"/>
      <c r="G3054"/>
    </row>
    <row r="3055" spans="3:7" x14ac:dyDescent="0.3">
      <c r="C3055"/>
      <c r="D3055"/>
      <c r="E3055"/>
      <c r="F3055"/>
      <c r="G3055"/>
    </row>
    <row r="3056" spans="3:7" x14ac:dyDescent="0.3">
      <c r="C3056"/>
      <c r="D3056"/>
      <c r="E3056"/>
      <c r="F3056"/>
      <c r="G3056"/>
    </row>
    <row r="3057" spans="3:7" x14ac:dyDescent="0.3">
      <c r="C3057"/>
      <c r="D3057"/>
      <c r="E3057"/>
      <c r="F3057"/>
      <c r="G3057"/>
    </row>
    <row r="3058" spans="3:7" x14ac:dyDescent="0.3">
      <c r="C3058"/>
      <c r="D3058"/>
      <c r="E3058"/>
      <c r="F3058"/>
      <c r="G3058"/>
    </row>
    <row r="3059" spans="3:7" x14ac:dyDescent="0.3">
      <c r="C3059"/>
      <c r="D3059"/>
      <c r="E3059"/>
      <c r="F3059"/>
      <c r="G3059"/>
    </row>
    <row r="3060" spans="3:7" x14ac:dyDescent="0.3">
      <c r="C3060"/>
      <c r="D3060"/>
      <c r="E3060"/>
      <c r="F3060"/>
      <c r="G3060"/>
    </row>
    <row r="3061" spans="3:7" x14ac:dyDescent="0.3">
      <c r="C3061"/>
      <c r="D3061"/>
      <c r="E3061"/>
      <c r="F3061"/>
      <c r="G3061"/>
    </row>
    <row r="3062" spans="3:7" x14ac:dyDescent="0.3">
      <c r="C3062"/>
      <c r="D3062"/>
      <c r="E3062"/>
      <c r="F3062"/>
      <c r="G3062"/>
    </row>
    <row r="3063" spans="3:7" x14ac:dyDescent="0.3">
      <c r="C3063"/>
      <c r="D3063"/>
      <c r="E3063"/>
      <c r="F3063"/>
      <c r="G3063"/>
    </row>
    <row r="3064" spans="3:7" x14ac:dyDescent="0.3">
      <c r="C3064"/>
      <c r="D3064"/>
      <c r="E3064"/>
      <c r="F3064"/>
      <c r="G3064"/>
    </row>
    <row r="3065" spans="3:7" x14ac:dyDescent="0.3">
      <c r="C3065"/>
      <c r="D3065"/>
      <c r="E3065"/>
      <c r="F3065"/>
      <c r="G3065"/>
    </row>
    <row r="3066" spans="3:7" x14ac:dyDescent="0.3">
      <c r="C3066"/>
      <c r="D3066"/>
      <c r="E3066"/>
      <c r="F3066"/>
      <c r="G3066"/>
    </row>
    <row r="3067" spans="3:7" x14ac:dyDescent="0.3">
      <c r="C3067"/>
      <c r="D3067"/>
      <c r="E3067"/>
      <c r="F3067"/>
      <c r="G3067"/>
    </row>
    <row r="3068" spans="3:7" x14ac:dyDescent="0.3">
      <c r="C3068"/>
      <c r="D3068"/>
      <c r="E3068"/>
      <c r="F3068"/>
      <c r="G3068"/>
    </row>
    <row r="3069" spans="3:7" x14ac:dyDescent="0.3">
      <c r="C3069"/>
      <c r="D3069"/>
      <c r="E3069"/>
      <c r="F3069"/>
      <c r="G3069"/>
    </row>
    <row r="3070" spans="3:7" x14ac:dyDescent="0.3">
      <c r="C3070"/>
      <c r="D3070"/>
      <c r="E3070"/>
      <c r="F3070"/>
      <c r="G3070"/>
    </row>
    <row r="3071" spans="3:7" x14ac:dyDescent="0.3">
      <c r="C3071"/>
      <c r="D3071"/>
      <c r="E3071"/>
      <c r="F3071"/>
      <c r="G3071"/>
    </row>
    <row r="3072" spans="3:7" x14ac:dyDescent="0.3">
      <c r="C3072"/>
      <c r="D3072"/>
      <c r="E3072"/>
      <c r="F3072"/>
      <c r="G3072"/>
    </row>
    <row r="3073" spans="3:7" x14ac:dyDescent="0.3">
      <c r="C3073"/>
      <c r="D3073"/>
      <c r="E3073"/>
      <c r="F3073"/>
      <c r="G3073"/>
    </row>
    <row r="3074" spans="3:7" x14ac:dyDescent="0.3">
      <c r="C3074"/>
      <c r="D3074"/>
      <c r="E3074"/>
      <c r="F3074"/>
      <c r="G3074"/>
    </row>
    <row r="3075" spans="3:7" x14ac:dyDescent="0.3">
      <c r="C3075"/>
      <c r="D3075"/>
      <c r="E3075"/>
      <c r="F3075"/>
      <c r="G3075"/>
    </row>
    <row r="3076" spans="3:7" x14ac:dyDescent="0.3">
      <c r="C3076"/>
      <c r="D3076"/>
      <c r="E3076"/>
      <c r="F3076"/>
      <c r="G3076"/>
    </row>
    <row r="3077" spans="3:7" x14ac:dyDescent="0.3">
      <c r="C3077"/>
      <c r="D3077"/>
      <c r="E3077"/>
      <c r="F3077"/>
      <c r="G3077"/>
    </row>
    <row r="3078" spans="3:7" x14ac:dyDescent="0.3">
      <c r="C3078"/>
      <c r="D3078"/>
      <c r="E3078"/>
      <c r="F3078"/>
      <c r="G3078"/>
    </row>
    <row r="3079" spans="3:7" x14ac:dyDescent="0.3">
      <c r="C3079"/>
      <c r="D3079"/>
      <c r="E3079"/>
      <c r="F3079"/>
      <c r="G3079"/>
    </row>
    <row r="3080" spans="3:7" x14ac:dyDescent="0.3">
      <c r="C3080"/>
      <c r="D3080"/>
      <c r="E3080"/>
      <c r="F3080"/>
      <c r="G3080"/>
    </row>
    <row r="3081" spans="3:7" x14ac:dyDescent="0.3">
      <c r="C3081"/>
      <c r="D3081"/>
      <c r="E3081"/>
      <c r="F3081"/>
      <c r="G3081"/>
    </row>
    <row r="3082" spans="3:7" x14ac:dyDescent="0.3">
      <c r="C3082"/>
      <c r="D3082"/>
      <c r="E3082"/>
      <c r="F3082"/>
      <c r="G3082"/>
    </row>
    <row r="3083" spans="3:7" x14ac:dyDescent="0.3">
      <c r="C3083"/>
      <c r="D3083"/>
      <c r="E3083"/>
      <c r="F3083"/>
      <c r="G3083"/>
    </row>
    <row r="3084" spans="3:7" x14ac:dyDescent="0.3">
      <c r="C3084"/>
      <c r="D3084"/>
      <c r="E3084"/>
      <c r="F3084"/>
      <c r="G3084"/>
    </row>
    <row r="3085" spans="3:7" x14ac:dyDescent="0.3">
      <c r="C3085"/>
      <c r="D3085"/>
      <c r="E3085"/>
      <c r="F3085"/>
      <c r="G3085"/>
    </row>
    <row r="3086" spans="3:7" x14ac:dyDescent="0.3">
      <c r="C3086"/>
      <c r="D3086"/>
      <c r="E3086"/>
      <c r="F3086"/>
      <c r="G3086"/>
    </row>
    <row r="3087" spans="3:7" x14ac:dyDescent="0.3">
      <c r="C3087"/>
      <c r="D3087"/>
      <c r="E3087"/>
      <c r="F3087"/>
      <c r="G3087"/>
    </row>
    <row r="3088" spans="3:7" x14ac:dyDescent="0.3">
      <c r="C3088"/>
      <c r="D3088"/>
      <c r="E3088"/>
      <c r="F3088"/>
      <c r="G3088"/>
    </row>
    <row r="3089" spans="3:7" x14ac:dyDescent="0.3">
      <c r="C3089"/>
      <c r="D3089"/>
      <c r="E3089"/>
      <c r="F3089"/>
      <c r="G3089"/>
    </row>
    <row r="3090" spans="3:7" x14ac:dyDescent="0.3">
      <c r="C3090"/>
      <c r="D3090"/>
      <c r="E3090"/>
      <c r="F3090"/>
      <c r="G3090"/>
    </row>
    <row r="3091" spans="3:7" x14ac:dyDescent="0.3">
      <c r="C3091"/>
      <c r="D3091"/>
      <c r="E3091"/>
      <c r="F3091"/>
      <c r="G3091"/>
    </row>
    <row r="3092" spans="3:7" x14ac:dyDescent="0.3">
      <c r="C3092"/>
      <c r="D3092"/>
      <c r="E3092"/>
      <c r="F3092"/>
      <c r="G3092"/>
    </row>
    <row r="3093" spans="3:7" x14ac:dyDescent="0.3">
      <c r="C3093"/>
      <c r="D3093"/>
      <c r="E3093"/>
      <c r="F3093"/>
      <c r="G3093"/>
    </row>
    <row r="3094" spans="3:7" x14ac:dyDescent="0.3">
      <c r="C3094"/>
      <c r="D3094"/>
      <c r="E3094"/>
      <c r="F3094"/>
      <c r="G3094"/>
    </row>
    <row r="3095" spans="3:7" x14ac:dyDescent="0.3">
      <c r="C3095"/>
      <c r="D3095"/>
      <c r="E3095"/>
      <c r="F3095"/>
      <c r="G3095"/>
    </row>
    <row r="3096" spans="3:7" x14ac:dyDescent="0.3">
      <c r="C3096"/>
      <c r="D3096"/>
      <c r="E3096"/>
      <c r="F3096"/>
      <c r="G3096"/>
    </row>
    <row r="3097" spans="3:7" x14ac:dyDescent="0.3">
      <c r="C3097"/>
      <c r="D3097"/>
      <c r="E3097"/>
      <c r="F3097"/>
      <c r="G3097"/>
    </row>
    <row r="3098" spans="3:7" x14ac:dyDescent="0.3">
      <c r="C3098"/>
      <c r="D3098"/>
      <c r="E3098"/>
      <c r="F3098"/>
      <c r="G3098"/>
    </row>
    <row r="3099" spans="3:7" x14ac:dyDescent="0.3">
      <c r="C3099"/>
      <c r="D3099"/>
      <c r="E3099"/>
      <c r="F3099"/>
      <c r="G3099"/>
    </row>
    <row r="3100" spans="3:7" x14ac:dyDescent="0.3">
      <c r="C3100"/>
      <c r="D3100"/>
      <c r="E3100"/>
      <c r="F3100"/>
      <c r="G3100"/>
    </row>
    <row r="3101" spans="3:7" x14ac:dyDescent="0.3">
      <c r="C3101"/>
      <c r="D3101"/>
      <c r="E3101"/>
      <c r="F3101"/>
      <c r="G3101"/>
    </row>
    <row r="3102" spans="3:7" x14ac:dyDescent="0.3">
      <c r="C3102"/>
      <c r="D3102"/>
      <c r="E3102"/>
      <c r="F3102"/>
      <c r="G3102"/>
    </row>
    <row r="3103" spans="3:7" x14ac:dyDescent="0.3">
      <c r="C3103"/>
      <c r="D3103"/>
      <c r="E3103"/>
      <c r="F3103"/>
      <c r="G3103"/>
    </row>
    <row r="3104" spans="3:7" x14ac:dyDescent="0.3">
      <c r="C3104"/>
      <c r="D3104"/>
      <c r="E3104"/>
      <c r="F3104"/>
      <c r="G3104"/>
    </row>
    <row r="3105" spans="3:7" x14ac:dyDescent="0.3">
      <c r="C3105"/>
      <c r="D3105"/>
      <c r="E3105"/>
      <c r="F3105"/>
      <c r="G3105"/>
    </row>
    <row r="3106" spans="3:7" x14ac:dyDescent="0.3">
      <c r="C3106"/>
      <c r="D3106"/>
      <c r="E3106"/>
      <c r="F3106"/>
      <c r="G3106"/>
    </row>
    <row r="3107" spans="3:7" x14ac:dyDescent="0.3">
      <c r="C3107"/>
      <c r="D3107"/>
      <c r="E3107"/>
      <c r="F3107"/>
      <c r="G3107"/>
    </row>
    <row r="3108" spans="3:7" x14ac:dyDescent="0.3">
      <c r="C3108"/>
      <c r="D3108"/>
      <c r="E3108"/>
      <c r="F3108"/>
      <c r="G3108"/>
    </row>
    <row r="3109" spans="3:7" x14ac:dyDescent="0.3">
      <c r="C3109"/>
      <c r="D3109"/>
      <c r="E3109"/>
      <c r="F3109"/>
      <c r="G3109"/>
    </row>
    <row r="3110" spans="3:7" x14ac:dyDescent="0.3">
      <c r="C3110"/>
      <c r="D3110"/>
      <c r="E3110"/>
      <c r="F3110"/>
      <c r="G3110"/>
    </row>
    <row r="3111" spans="3:7" x14ac:dyDescent="0.3">
      <c r="C3111"/>
      <c r="D3111"/>
      <c r="E3111"/>
      <c r="F3111"/>
      <c r="G3111"/>
    </row>
    <row r="3112" spans="3:7" x14ac:dyDescent="0.3">
      <c r="C3112"/>
      <c r="D3112"/>
      <c r="E3112"/>
      <c r="F3112"/>
      <c r="G3112"/>
    </row>
    <row r="3113" spans="3:7" x14ac:dyDescent="0.3">
      <c r="C3113"/>
      <c r="D3113"/>
      <c r="E3113"/>
      <c r="F3113"/>
      <c r="G3113"/>
    </row>
    <row r="3114" spans="3:7" x14ac:dyDescent="0.3">
      <c r="C3114"/>
      <c r="D3114"/>
      <c r="E3114"/>
      <c r="F3114"/>
      <c r="G3114"/>
    </row>
    <row r="3115" spans="3:7" x14ac:dyDescent="0.3">
      <c r="C3115"/>
      <c r="D3115"/>
      <c r="E3115"/>
      <c r="F3115"/>
      <c r="G3115"/>
    </row>
    <row r="3116" spans="3:7" x14ac:dyDescent="0.3">
      <c r="C3116"/>
      <c r="D3116"/>
      <c r="E3116"/>
      <c r="F3116"/>
      <c r="G3116"/>
    </row>
    <row r="3117" spans="3:7" x14ac:dyDescent="0.3">
      <c r="C3117"/>
      <c r="D3117"/>
      <c r="E3117"/>
      <c r="F3117"/>
      <c r="G3117"/>
    </row>
    <row r="3118" spans="3:7" x14ac:dyDescent="0.3">
      <c r="C3118"/>
      <c r="D3118"/>
      <c r="E3118"/>
      <c r="F3118"/>
      <c r="G3118"/>
    </row>
    <row r="3119" spans="3:7" x14ac:dyDescent="0.3">
      <c r="C3119"/>
      <c r="D3119"/>
      <c r="E3119"/>
      <c r="F3119"/>
      <c r="G3119"/>
    </row>
    <row r="3120" spans="3:7" x14ac:dyDescent="0.3">
      <c r="C3120"/>
      <c r="D3120"/>
      <c r="E3120"/>
      <c r="F3120"/>
      <c r="G3120"/>
    </row>
    <row r="3121" spans="3:7" x14ac:dyDescent="0.3">
      <c r="C3121"/>
      <c r="D3121"/>
      <c r="E3121"/>
      <c r="F3121"/>
      <c r="G3121"/>
    </row>
    <row r="3122" spans="3:7" x14ac:dyDescent="0.3">
      <c r="C3122"/>
      <c r="D3122"/>
      <c r="E3122"/>
      <c r="F3122"/>
      <c r="G3122"/>
    </row>
    <row r="3123" spans="3:7" x14ac:dyDescent="0.3">
      <c r="C3123"/>
      <c r="D3123"/>
      <c r="E3123"/>
      <c r="F3123"/>
      <c r="G3123"/>
    </row>
    <row r="3124" spans="3:7" x14ac:dyDescent="0.3">
      <c r="C3124"/>
      <c r="D3124"/>
      <c r="E3124"/>
      <c r="F3124"/>
      <c r="G3124"/>
    </row>
    <row r="3125" spans="3:7" x14ac:dyDescent="0.3">
      <c r="C3125"/>
      <c r="D3125"/>
      <c r="E3125"/>
      <c r="F3125"/>
      <c r="G3125"/>
    </row>
    <row r="3126" spans="3:7" x14ac:dyDescent="0.3">
      <c r="C3126"/>
      <c r="D3126"/>
      <c r="E3126"/>
      <c r="F3126"/>
      <c r="G3126"/>
    </row>
    <row r="3127" spans="3:7" x14ac:dyDescent="0.3">
      <c r="C3127"/>
      <c r="D3127"/>
      <c r="E3127"/>
      <c r="F3127"/>
      <c r="G3127"/>
    </row>
    <row r="3128" spans="3:7" x14ac:dyDescent="0.3">
      <c r="C3128"/>
      <c r="D3128"/>
      <c r="E3128"/>
      <c r="F3128"/>
      <c r="G3128"/>
    </row>
    <row r="3129" spans="3:7" x14ac:dyDescent="0.3">
      <c r="C3129"/>
      <c r="D3129"/>
      <c r="E3129"/>
      <c r="F3129"/>
      <c r="G3129"/>
    </row>
    <row r="3130" spans="3:7" x14ac:dyDescent="0.3">
      <c r="C3130"/>
      <c r="D3130"/>
      <c r="E3130"/>
      <c r="F3130"/>
      <c r="G3130"/>
    </row>
    <row r="3131" spans="3:7" x14ac:dyDescent="0.3">
      <c r="C3131"/>
      <c r="D3131"/>
      <c r="E3131"/>
      <c r="F3131"/>
      <c r="G3131"/>
    </row>
    <row r="3132" spans="3:7" x14ac:dyDescent="0.3">
      <c r="C3132"/>
      <c r="D3132"/>
      <c r="E3132"/>
      <c r="F3132"/>
      <c r="G3132"/>
    </row>
    <row r="3133" spans="3:7" x14ac:dyDescent="0.3">
      <c r="C3133"/>
      <c r="D3133"/>
      <c r="E3133"/>
      <c r="F3133"/>
      <c r="G3133"/>
    </row>
    <row r="3134" spans="3:7" x14ac:dyDescent="0.3">
      <c r="C3134"/>
      <c r="D3134"/>
      <c r="E3134"/>
      <c r="F3134"/>
      <c r="G3134"/>
    </row>
    <row r="3135" spans="3:7" x14ac:dyDescent="0.3">
      <c r="C3135"/>
      <c r="D3135"/>
      <c r="E3135"/>
      <c r="F3135"/>
      <c r="G3135"/>
    </row>
    <row r="3136" spans="3:7" x14ac:dyDescent="0.3">
      <c r="C3136"/>
      <c r="D3136"/>
      <c r="E3136"/>
      <c r="F3136"/>
      <c r="G3136"/>
    </row>
    <row r="3137" spans="3:7" x14ac:dyDescent="0.3">
      <c r="C3137"/>
      <c r="D3137"/>
      <c r="E3137"/>
      <c r="F3137"/>
      <c r="G3137"/>
    </row>
    <row r="3138" spans="3:7" x14ac:dyDescent="0.3">
      <c r="C3138"/>
      <c r="D3138"/>
      <c r="E3138"/>
      <c r="F3138"/>
      <c r="G3138"/>
    </row>
    <row r="3139" spans="3:7" x14ac:dyDescent="0.3">
      <c r="C3139"/>
      <c r="D3139"/>
      <c r="E3139"/>
      <c r="F3139"/>
      <c r="G3139"/>
    </row>
    <row r="3140" spans="3:7" x14ac:dyDescent="0.3">
      <c r="C3140"/>
      <c r="D3140"/>
      <c r="E3140"/>
      <c r="F3140"/>
      <c r="G3140"/>
    </row>
    <row r="3141" spans="3:7" x14ac:dyDescent="0.3">
      <c r="C3141"/>
      <c r="D3141"/>
      <c r="E3141"/>
      <c r="F3141"/>
      <c r="G3141"/>
    </row>
    <row r="3142" spans="3:7" x14ac:dyDescent="0.3">
      <c r="C3142"/>
      <c r="D3142"/>
      <c r="E3142"/>
      <c r="F3142"/>
      <c r="G3142"/>
    </row>
    <row r="3143" spans="3:7" x14ac:dyDescent="0.3">
      <c r="C3143"/>
      <c r="D3143"/>
      <c r="E3143"/>
      <c r="F3143"/>
      <c r="G3143"/>
    </row>
    <row r="3144" spans="3:7" x14ac:dyDescent="0.3">
      <c r="C3144"/>
      <c r="D3144"/>
      <c r="E3144"/>
      <c r="F3144"/>
      <c r="G3144"/>
    </row>
    <row r="3145" spans="3:7" x14ac:dyDescent="0.3">
      <c r="C3145"/>
      <c r="D3145"/>
      <c r="E3145"/>
      <c r="F3145"/>
      <c r="G3145"/>
    </row>
    <row r="3146" spans="3:7" x14ac:dyDescent="0.3">
      <c r="C3146"/>
      <c r="D3146"/>
      <c r="E3146"/>
      <c r="F3146"/>
      <c r="G3146"/>
    </row>
    <row r="3147" spans="3:7" x14ac:dyDescent="0.3">
      <c r="C3147"/>
      <c r="D3147"/>
      <c r="E3147"/>
      <c r="F3147"/>
      <c r="G3147"/>
    </row>
    <row r="3148" spans="3:7" x14ac:dyDescent="0.3">
      <c r="C3148"/>
      <c r="D3148"/>
      <c r="E3148"/>
      <c r="F3148"/>
      <c r="G3148"/>
    </row>
    <row r="3149" spans="3:7" x14ac:dyDescent="0.3">
      <c r="C3149"/>
      <c r="D3149"/>
      <c r="E3149"/>
      <c r="F3149"/>
      <c r="G3149"/>
    </row>
    <row r="3150" spans="3:7" x14ac:dyDescent="0.3">
      <c r="C3150"/>
      <c r="D3150"/>
      <c r="E3150"/>
      <c r="F3150"/>
      <c r="G3150"/>
    </row>
    <row r="3151" spans="3:7" x14ac:dyDescent="0.3">
      <c r="C3151"/>
      <c r="D3151"/>
      <c r="E3151"/>
      <c r="F3151"/>
      <c r="G3151"/>
    </row>
    <row r="3152" spans="3:7" x14ac:dyDescent="0.3">
      <c r="C3152"/>
      <c r="D3152"/>
      <c r="E3152"/>
      <c r="F3152"/>
      <c r="G3152"/>
    </row>
    <row r="3153" spans="3:7" x14ac:dyDescent="0.3">
      <c r="C3153"/>
      <c r="D3153"/>
      <c r="E3153"/>
      <c r="F3153"/>
      <c r="G3153"/>
    </row>
    <row r="3154" spans="3:7" x14ac:dyDescent="0.3">
      <c r="C3154"/>
      <c r="D3154"/>
      <c r="E3154"/>
      <c r="F3154"/>
      <c r="G3154"/>
    </row>
    <row r="3155" spans="3:7" x14ac:dyDescent="0.3">
      <c r="C3155"/>
      <c r="D3155"/>
      <c r="E3155"/>
      <c r="F3155"/>
      <c r="G3155"/>
    </row>
    <row r="3156" spans="3:7" x14ac:dyDescent="0.3">
      <c r="C3156"/>
      <c r="D3156"/>
      <c r="E3156"/>
      <c r="F3156"/>
      <c r="G3156"/>
    </row>
    <row r="3157" spans="3:7" x14ac:dyDescent="0.3">
      <c r="C3157"/>
      <c r="D3157"/>
      <c r="E3157"/>
      <c r="F3157"/>
      <c r="G3157"/>
    </row>
    <row r="3158" spans="3:7" x14ac:dyDescent="0.3">
      <c r="C3158"/>
      <c r="D3158"/>
      <c r="E3158"/>
      <c r="F3158"/>
      <c r="G3158"/>
    </row>
    <row r="3159" spans="3:7" x14ac:dyDescent="0.3">
      <c r="C3159"/>
      <c r="D3159"/>
      <c r="E3159"/>
      <c r="F3159"/>
      <c r="G3159"/>
    </row>
    <row r="3160" spans="3:7" x14ac:dyDescent="0.3">
      <c r="C3160"/>
      <c r="D3160"/>
      <c r="E3160"/>
      <c r="F3160"/>
      <c r="G3160"/>
    </row>
    <row r="3161" spans="3:7" x14ac:dyDescent="0.3">
      <c r="C3161"/>
      <c r="D3161"/>
      <c r="E3161"/>
      <c r="F3161"/>
      <c r="G3161"/>
    </row>
    <row r="3162" spans="3:7" x14ac:dyDescent="0.3">
      <c r="C3162"/>
      <c r="D3162"/>
      <c r="E3162"/>
      <c r="F3162"/>
      <c r="G3162"/>
    </row>
    <row r="3163" spans="3:7" x14ac:dyDescent="0.3">
      <c r="C3163"/>
      <c r="D3163"/>
      <c r="E3163"/>
      <c r="F3163"/>
      <c r="G3163"/>
    </row>
    <row r="3164" spans="3:7" x14ac:dyDescent="0.3">
      <c r="C3164"/>
      <c r="D3164"/>
      <c r="E3164"/>
      <c r="F3164"/>
      <c r="G3164"/>
    </row>
    <row r="3165" spans="3:7" x14ac:dyDescent="0.3">
      <c r="C3165"/>
      <c r="D3165"/>
      <c r="E3165"/>
      <c r="F3165"/>
      <c r="G3165"/>
    </row>
    <row r="3166" spans="3:7" x14ac:dyDescent="0.3">
      <c r="C3166"/>
      <c r="D3166"/>
      <c r="E3166"/>
      <c r="F3166"/>
      <c r="G3166"/>
    </row>
    <row r="3167" spans="3:7" x14ac:dyDescent="0.3">
      <c r="C3167"/>
      <c r="D3167"/>
      <c r="E3167"/>
      <c r="F3167"/>
      <c r="G3167"/>
    </row>
    <row r="3168" spans="3:7" x14ac:dyDescent="0.3">
      <c r="C3168"/>
      <c r="D3168"/>
      <c r="E3168"/>
      <c r="F3168"/>
      <c r="G3168"/>
    </row>
    <row r="3169" spans="3:7" x14ac:dyDescent="0.3">
      <c r="C3169"/>
      <c r="D3169"/>
      <c r="E3169"/>
      <c r="F3169"/>
      <c r="G3169"/>
    </row>
    <row r="3170" spans="3:7" x14ac:dyDescent="0.3">
      <c r="C3170"/>
      <c r="D3170"/>
      <c r="E3170"/>
      <c r="F3170"/>
      <c r="G3170"/>
    </row>
    <row r="3171" spans="3:7" x14ac:dyDescent="0.3">
      <c r="C3171"/>
      <c r="D3171"/>
      <c r="E3171"/>
      <c r="F3171"/>
      <c r="G3171"/>
    </row>
    <row r="3172" spans="3:7" x14ac:dyDescent="0.3">
      <c r="C3172"/>
      <c r="D3172"/>
      <c r="E3172"/>
      <c r="F3172"/>
      <c r="G3172"/>
    </row>
    <row r="3173" spans="3:7" x14ac:dyDescent="0.3">
      <c r="C3173"/>
      <c r="D3173"/>
      <c r="E3173"/>
      <c r="F3173"/>
      <c r="G3173"/>
    </row>
    <row r="3174" spans="3:7" x14ac:dyDescent="0.3">
      <c r="C3174"/>
      <c r="D3174"/>
      <c r="E3174"/>
      <c r="F3174"/>
      <c r="G3174"/>
    </row>
    <row r="3175" spans="3:7" x14ac:dyDescent="0.3">
      <c r="C3175"/>
      <c r="D3175"/>
      <c r="E3175"/>
      <c r="F3175"/>
      <c r="G3175"/>
    </row>
    <row r="3176" spans="3:7" x14ac:dyDescent="0.3">
      <c r="C3176"/>
      <c r="D3176"/>
      <c r="E3176"/>
      <c r="F3176"/>
      <c r="G3176"/>
    </row>
    <row r="3177" spans="3:7" x14ac:dyDescent="0.3">
      <c r="C3177"/>
      <c r="D3177"/>
      <c r="E3177"/>
      <c r="F3177"/>
      <c r="G3177"/>
    </row>
    <row r="3178" spans="3:7" x14ac:dyDescent="0.3">
      <c r="C3178"/>
      <c r="D3178"/>
      <c r="E3178"/>
      <c r="F3178"/>
      <c r="G3178"/>
    </row>
    <row r="3179" spans="3:7" x14ac:dyDescent="0.3">
      <c r="C3179"/>
      <c r="D3179"/>
      <c r="E3179"/>
      <c r="F3179"/>
      <c r="G3179"/>
    </row>
    <row r="3180" spans="3:7" x14ac:dyDescent="0.3">
      <c r="C3180"/>
      <c r="D3180"/>
      <c r="E3180"/>
      <c r="F3180"/>
      <c r="G3180"/>
    </row>
    <row r="3181" spans="3:7" x14ac:dyDescent="0.3">
      <c r="C3181"/>
      <c r="D3181"/>
      <c r="E3181"/>
      <c r="F3181"/>
      <c r="G3181"/>
    </row>
    <row r="3182" spans="3:7" x14ac:dyDescent="0.3">
      <c r="C3182"/>
      <c r="D3182"/>
      <c r="E3182"/>
      <c r="F3182"/>
      <c r="G3182"/>
    </row>
    <row r="3183" spans="3:7" x14ac:dyDescent="0.3">
      <c r="C3183"/>
      <c r="D3183"/>
      <c r="E3183"/>
      <c r="F3183"/>
      <c r="G3183"/>
    </row>
    <row r="3184" spans="3:7" x14ac:dyDescent="0.3">
      <c r="C3184"/>
      <c r="D3184"/>
      <c r="E3184"/>
      <c r="F3184"/>
      <c r="G3184"/>
    </row>
    <row r="3185" spans="3:7" x14ac:dyDescent="0.3">
      <c r="C3185"/>
      <c r="D3185"/>
      <c r="E3185"/>
      <c r="F3185"/>
      <c r="G3185"/>
    </row>
    <row r="3186" spans="3:7" x14ac:dyDescent="0.3">
      <c r="C3186"/>
      <c r="D3186"/>
      <c r="E3186"/>
      <c r="F3186"/>
      <c r="G3186"/>
    </row>
    <row r="3187" spans="3:7" x14ac:dyDescent="0.3">
      <c r="C3187"/>
      <c r="D3187"/>
      <c r="E3187"/>
      <c r="F3187"/>
      <c r="G3187"/>
    </row>
    <row r="3188" spans="3:7" x14ac:dyDescent="0.3">
      <c r="C3188"/>
      <c r="D3188"/>
      <c r="E3188"/>
      <c r="F3188"/>
      <c r="G3188"/>
    </row>
    <row r="3189" spans="3:7" x14ac:dyDescent="0.3">
      <c r="C3189"/>
      <c r="D3189"/>
      <c r="E3189"/>
      <c r="F3189"/>
      <c r="G3189"/>
    </row>
    <row r="3190" spans="3:7" x14ac:dyDescent="0.3">
      <c r="C3190"/>
      <c r="D3190"/>
      <c r="E3190"/>
      <c r="F3190"/>
      <c r="G3190"/>
    </row>
    <row r="3191" spans="3:7" x14ac:dyDescent="0.3">
      <c r="C3191"/>
      <c r="D3191"/>
      <c r="E3191"/>
      <c r="F3191"/>
      <c r="G3191"/>
    </row>
    <row r="3192" spans="3:7" x14ac:dyDescent="0.3">
      <c r="C3192"/>
      <c r="D3192"/>
      <c r="E3192"/>
      <c r="F3192"/>
      <c r="G3192"/>
    </row>
    <row r="3193" spans="3:7" x14ac:dyDescent="0.3">
      <c r="C3193"/>
      <c r="D3193"/>
      <c r="E3193"/>
      <c r="F3193"/>
      <c r="G3193"/>
    </row>
    <row r="3194" spans="3:7" x14ac:dyDescent="0.3">
      <c r="C3194"/>
      <c r="D3194"/>
      <c r="E3194"/>
      <c r="F3194"/>
      <c r="G3194"/>
    </row>
    <row r="3195" spans="3:7" x14ac:dyDescent="0.3">
      <c r="C3195"/>
      <c r="D3195"/>
      <c r="E3195"/>
      <c r="F3195"/>
      <c r="G3195"/>
    </row>
    <row r="3196" spans="3:7" x14ac:dyDescent="0.3">
      <c r="C3196"/>
      <c r="D3196"/>
      <c r="E3196"/>
      <c r="F3196"/>
      <c r="G3196"/>
    </row>
    <row r="3197" spans="3:7" x14ac:dyDescent="0.3">
      <c r="C3197"/>
      <c r="D3197"/>
      <c r="E3197"/>
      <c r="F3197"/>
      <c r="G3197"/>
    </row>
    <row r="3198" spans="3:7" x14ac:dyDescent="0.3">
      <c r="C3198"/>
      <c r="D3198"/>
      <c r="E3198"/>
      <c r="F3198"/>
      <c r="G3198"/>
    </row>
    <row r="3199" spans="3:7" x14ac:dyDescent="0.3">
      <c r="C3199"/>
      <c r="D3199"/>
      <c r="E3199"/>
      <c r="F3199"/>
      <c r="G3199"/>
    </row>
    <row r="3200" spans="3:7" x14ac:dyDescent="0.3">
      <c r="C3200"/>
      <c r="D3200"/>
      <c r="E3200"/>
      <c r="F3200"/>
      <c r="G3200"/>
    </row>
  </sheetData>
  <mergeCells count="1">
    <mergeCell ref="A1:Q1"/>
  </mergeCells>
  <phoneticPr fontId="6" type="noConversion"/>
  <pageMargins left="0.7" right="0.7" top="0.75" bottom="0.75" header="0.3" footer="0.3"/>
  <pageSetup paperSize="9" orientation="portrait" r:id="rId3"/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5473-6174-4920-A09B-F4C378C5740D}">
  <sheetPr>
    <tabColor theme="3"/>
  </sheetPr>
  <dimension ref="A1:BJ45"/>
  <sheetViews>
    <sheetView showGridLines="0" workbookViewId="0">
      <selection sqref="A1:N1"/>
    </sheetView>
  </sheetViews>
  <sheetFormatPr baseColWidth="10" defaultColWidth="11.375" defaultRowHeight="16.5" x14ac:dyDescent="0.3"/>
  <cols>
    <col min="1" max="1" width="19.375" style="9" customWidth="1"/>
    <col min="2" max="2" width="27.25" style="9" customWidth="1"/>
    <col min="3" max="15" width="17.625" style="9" customWidth="1"/>
    <col min="16" max="16" width="17.625" style="9" bestFit="1" customWidth="1"/>
    <col min="17" max="17" width="12.75" style="9" customWidth="1"/>
    <col min="18" max="18" width="22.5" style="9" bestFit="1" customWidth="1"/>
    <col min="19" max="16384" width="11.375" style="9"/>
  </cols>
  <sheetData>
    <row r="1" spans="1:14" ht="52.5" customHeight="1" x14ac:dyDescent="0.3">
      <c r="A1" s="40" t="s">
        <v>1280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9.5" customHeight="1" x14ac:dyDescent="0.3"/>
    <row r="3" spans="1:14" ht="19.5" customHeight="1" x14ac:dyDescent="0.3"/>
    <row r="4" spans="1:14" ht="30" customHeight="1" x14ac:dyDescent="0.3">
      <c r="B4" s="14" t="s">
        <v>26</v>
      </c>
      <c r="C4" s="15" t="s">
        <v>92</v>
      </c>
      <c r="E4" s="14" t="s">
        <v>27</v>
      </c>
      <c r="F4" s="16" t="s">
        <v>10</v>
      </c>
      <c r="H4" s="14" t="s">
        <v>30</v>
      </c>
      <c r="I4" s="16" t="s">
        <v>10</v>
      </c>
      <c r="K4" s="14" t="s">
        <v>31</v>
      </c>
      <c r="L4" s="15" t="s">
        <v>10</v>
      </c>
    </row>
    <row r="6" spans="1:14" x14ac:dyDescent="0.3">
      <c r="B6" s="14" t="s">
        <v>53</v>
      </c>
      <c r="C6" s="15" t="s">
        <v>38</v>
      </c>
      <c r="E6" s="14" t="s">
        <v>54</v>
      </c>
      <c r="F6" s="15" t="s">
        <v>10</v>
      </c>
      <c r="K6" s="14" t="s">
        <v>55</v>
      </c>
      <c r="L6" s="15" t="s">
        <v>10</v>
      </c>
    </row>
    <row r="7" spans="1:14" x14ac:dyDescent="0.3">
      <c r="A7"/>
      <c r="B7" t="str">
        <f>_xll.Assistant.XL.RIK_AG("INF53_0_0_0_0_0_0_D=0x0;INF04@E=0,S=5,G=0,T=0_0,P=-1@E=1,S=9@E=0,S=1,G=0,T=0_0,P=-1@@R=A,S=26,V={0}:R=B,S=1011|2,V={1}:R=C,S=1013|1,V={2}:R=D,S=8,V={3}:R=E,S=1,V={4}:R=F,S=5,V={5}:R=G,S=23,V={6}:",$C$4,$F$4,$I$4,$L$4,$L$6,$C$6,$F$6)</f>
        <v/>
      </c>
      <c r="C7"/>
      <c r="D7"/>
      <c r="E7"/>
      <c r="F7"/>
      <c r="G7"/>
      <c r="H7"/>
      <c r="I7"/>
      <c r="J7"/>
      <c r="K7"/>
    </row>
    <row r="8" spans="1:14" x14ac:dyDescent="0.3">
      <c r="A8"/>
      <c r="B8"/>
      <c r="C8"/>
      <c r="D8"/>
      <c r="E8"/>
      <c r="F8"/>
      <c r="G8"/>
      <c r="H8"/>
      <c r="I8"/>
      <c r="J8"/>
      <c r="K8"/>
    </row>
    <row r="9" spans="1:14" x14ac:dyDescent="0.3">
      <c r="A9"/>
      <c r="B9"/>
      <c r="C9"/>
      <c r="D9"/>
      <c r="E9"/>
      <c r="F9"/>
      <c r="G9"/>
      <c r="H9"/>
      <c r="I9"/>
      <c r="J9"/>
      <c r="K9"/>
    </row>
    <row r="10" spans="1:14" x14ac:dyDescent="0.3">
      <c r="A10"/>
      <c r="B10"/>
      <c r="C10"/>
      <c r="D10"/>
      <c r="E10"/>
      <c r="F10"/>
      <c r="G10"/>
      <c r="H10"/>
      <c r="I10"/>
      <c r="J10"/>
      <c r="K10"/>
    </row>
    <row r="11" spans="1:14" x14ac:dyDescent="0.3">
      <c r="A11"/>
      <c r="B11"/>
      <c r="C11"/>
      <c r="D11"/>
      <c r="E11"/>
      <c r="F11"/>
      <c r="G11"/>
      <c r="H11"/>
      <c r="I11"/>
      <c r="J11"/>
      <c r="K11"/>
    </row>
    <row r="12" spans="1:14" x14ac:dyDescent="0.3">
      <c r="A12"/>
      <c r="B12"/>
      <c r="C12"/>
      <c r="D12"/>
      <c r="E12"/>
      <c r="F12"/>
      <c r="G12"/>
      <c r="H12"/>
      <c r="I12"/>
      <c r="J12"/>
      <c r="K12"/>
    </row>
    <row r="13" spans="1:14" x14ac:dyDescent="0.3">
      <c r="A13"/>
      <c r="B13"/>
      <c r="C13"/>
      <c r="D13"/>
      <c r="E13"/>
      <c r="F13"/>
      <c r="G13"/>
      <c r="H13"/>
      <c r="I13"/>
      <c r="J13"/>
      <c r="K13"/>
    </row>
    <row r="14" spans="1:14" x14ac:dyDescent="0.3">
      <c r="A14"/>
      <c r="B14"/>
      <c r="C14"/>
      <c r="D14"/>
      <c r="E14"/>
      <c r="F14"/>
      <c r="G14"/>
      <c r="H14"/>
      <c r="I14"/>
      <c r="J14"/>
      <c r="K14"/>
    </row>
    <row r="15" spans="1:14" x14ac:dyDescent="0.3">
      <c r="A15"/>
      <c r="B15"/>
      <c r="C15"/>
      <c r="D15"/>
      <c r="E15"/>
      <c r="F15"/>
      <c r="G15"/>
      <c r="H15"/>
      <c r="I15"/>
      <c r="J15"/>
      <c r="K15"/>
    </row>
    <row r="16" spans="1:14" x14ac:dyDescent="0.3">
      <c r="A16"/>
      <c r="B16"/>
      <c r="C16"/>
      <c r="D16"/>
      <c r="E16"/>
      <c r="F16"/>
      <c r="G16"/>
      <c r="H16"/>
      <c r="I16"/>
      <c r="J16"/>
      <c r="K16"/>
    </row>
    <row r="17" spans="1:62" x14ac:dyDescent="0.3">
      <c r="A17"/>
      <c r="B17"/>
      <c r="C17"/>
      <c r="D17"/>
      <c r="E17"/>
      <c r="F17"/>
      <c r="G17"/>
      <c r="H17"/>
      <c r="I17"/>
      <c r="J17"/>
      <c r="K17"/>
    </row>
    <row r="18" spans="1:62" x14ac:dyDescent="0.3">
      <c r="A18"/>
      <c r="B18"/>
      <c r="C18"/>
      <c r="D18"/>
      <c r="E18"/>
      <c r="F18"/>
      <c r="G18"/>
      <c r="H18"/>
      <c r="I18"/>
      <c r="J18"/>
      <c r="K18"/>
    </row>
    <row r="19" spans="1:62" x14ac:dyDescent="0.3">
      <c r="A19"/>
      <c r="B19"/>
      <c r="C19"/>
      <c r="D19"/>
      <c r="E19"/>
      <c r="F19"/>
      <c r="G19"/>
      <c r="H19"/>
      <c r="I19"/>
      <c r="J19"/>
      <c r="K19"/>
    </row>
    <row r="20" spans="1:62" x14ac:dyDescent="0.3">
      <c r="A20"/>
      <c r="B20"/>
      <c r="C20"/>
      <c r="D20"/>
      <c r="E20"/>
      <c r="F20"/>
      <c r="G20"/>
      <c r="H20"/>
      <c r="I20"/>
      <c r="J20"/>
      <c r="K20"/>
    </row>
    <row r="21" spans="1:62" x14ac:dyDescent="0.3">
      <c r="A21"/>
      <c r="B21"/>
      <c r="C21"/>
      <c r="D21"/>
      <c r="E21"/>
      <c r="F21"/>
      <c r="G21"/>
      <c r="H21"/>
      <c r="I21"/>
      <c r="J21"/>
      <c r="K21"/>
    </row>
    <row r="22" spans="1:62" x14ac:dyDescent="0.3">
      <c r="A22"/>
      <c r="B22"/>
      <c r="C22"/>
      <c r="D22"/>
      <c r="E22"/>
      <c r="F22"/>
      <c r="G22"/>
      <c r="H22"/>
      <c r="I22"/>
      <c r="J22"/>
      <c r="K22"/>
    </row>
    <row r="23" spans="1:62" x14ac:dyDescent="0.3">
      <c r="B23" s="9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,G=0,T=0,P=0,O=NF='Texte'_B='0'_U='0'_I='0'_FN='Calibri'_FS='10'_FC='#000000'_BC='#FFFFFF'_AH='1'_AV='1'_Br=[]_BrS='0'_BrC='#FFFFFF'_WpT='0':E=0,S=1"&amp;"011|3,G=0,T=0,P=0,O=NF='Texte'_B='0'_U='0'_I='0'_FN='Calibri'_FS='10'_FC='#000000'_BC='#FFFFFF'_AH='1'_AV='1'_Br=[]_BrS='0'_BrC='#FFFFFF'_WpT='0':E=0,S=1013|3,G=0,T=0,P=0,O=NF='Texte'_B='0'_U='0'_I='0'_FN='Calibri'_FS='1"&amp;"0'_FC='#000000'_BC='#FFFFFF'_AH='1'_AV='1'_Br=[]_BrS='0'_BrC='#FFFFFF'_WpT='0':E=0,S=5,G=0,T=0,P=0,O=NF='Texte'_B='0'_U='0'_I='0'_FN='Calibri'_FS='10'_FC='#000000'_BC='#FFFFFF'_AH='1'_AV='1'_Br=[]_BrS='0'_BrC='#FFFFFF'_W"&amp;"pT='0':E=1,S=9,G=0,T=0,P=0,O=NF='Nombre'_B='0'_U='0'_I='0'_FN='Calibri'_FS='10'_FC='#000000'_BC='#FFFFFF'_AH='3'_AV='1'_Br=[]_BrS='0'_BrC='#FFFFFF'_WpT='0':E=0,S=8,G=0,T=0,P=0,O=NF='Texte'_B='0'_U='0'_I='0'_FN='Calibri'_"&amp;"FS='10'_FC='#000000'_BC='#FFFFFF'_AH='1'_AV='1'_Br=[]_BrS='0'_BrC='#FFFFFF'_WpT='0':@R=A,S=26,V={0}:R=B,S=1011|2,V={1}:R=C,S=1013|1,V={2}:R=D,S=8,V={3}:R=E,S=5,V={4}:R=F,S=23,V={5}:R=G,S=1,V={6}:",C$4,$F$4,$I$4,$L$4,C$6,$F$6,$L$6)</f>
        <v/>
      </c>
    </row>
    <row r="24" spans="1:62" x14ac:dyDescent="0.3">
      <c r="D24" s="12" t="s">
        <v>32</v>
      </c>
      <c r="E24" s="12" t="s">
        <v>45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x14ac:dyDescent="0.3">
      <c r="D25" s="9">
        <v>202101</v>
      </c>
      <c r="F25" s="9">
        <v>202102</v>
      </c>
      <c r="H25" s="9">
        <v>202103</v>
      </c>
      <c r="J25" s="9">
        <v>202104</v>
      </c>
      <c r="L25" s="9">
        <v>202105</v>
      </c>
      <c r="N25" s="9">
        <v>202106</v>
      </c>
      <c r="P25" s="9">
        <v>202107</v>
      </c>
      <c r="R25" s="9">
        <v>202108</v>
      </c>
      <c r="T25" s="9">
        <v>202109</v>
      </c>
      <c r="V25" s="9" t="s">
        <v>88</v>
      </c>
      <c r="W25" s="9" t="s">
        <v>86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x14ac:dyDescent="0.3">
      <c r="B26" s="12" t="s">
        <v>90</v>
      </c>
      <c r="C26" s="12" t="s">
        <v>33</v>
      </c>
      <c r="D26" s="9" t="s">
        <v>89</v>
      </c>
      <c r="E26" s="9" t="s">
        <v>87</v>
      </c>
      <c r="F26" s="9" t="s">
        <v>89</v>
      </c>
      <c r="G26" s="9" t="s">
        <v>87</v>
      </c>
      <c r="H26" s="9" t="s">
        <v>89</v>
      </c>
      <c r="I26" s="9" t="s">
        <v>87</v>
      </c>
      <c r="J26" s="9" t="s">
        <v>89</v>
      </c>
      <c r="K26" s="9" t="s">
        <v>87</v>
      </c>
      <c r="L26" s="9" t="s">
        <v>89</v>
      </c>
      <c r="M26" s="9" t="s">
        <v>87</v>
      </c>
      <c r="N26" s="9" t="s">
        <v>89</v>
      </c>
      <c r="O26" s="9" t="s">
        <v>87</v>
      </c>
      <c r="P26" s="9" t="s">
        <v>89</v>
      </c>
      <c r="Q26" s="9" t="s">
        <v>87</v>
      </c>
      <c r="R26" s="9" t="s">
        <v>89</v>
      </c>
      <c r="S26" s="9" t="s">
        <v>87</v>
      </c>
      <c r="T26" s="9" t="s">
        <v>89</v>
      </c>
      <c r="U26" s="9" t="s">
        <v>87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x14ac:dyDescent="0.3">
      <c r="B27" s="9" t="s">
        <v>9</v>
      </c>
      <c r="D27" s="13">
        <v>3384.25</v>
      </c>
      <c r="E27" s="30"/>
      <c r="F27" s="13">
        <v>3371.8</v>
      </c>
      <c r="G27" s="30">
        <v>-3.6788062347639264E-3</v>
      </c>
      <c r="H27" s="13">
        <v>3349.21</v>
      </c>
      <c r="I27" s="30">
        <v>-6.6996856278546011E-3</v>
      </c>
      <c r="J27" s="13">
        <v>3801.79</v>
      </c>
      <c r="K27" s="30">
        <v>0.13513037402850223</v>
      </c>
      <c r="L27" s="13">
        <v>2647.63</v>
      </c>
      <c r="M27" s="30">
        <v>-0.30358331207141898</v>
      </c>
      <c r="N27" s="13">
        <v>4113.8099999999995</v>
      </c>
      <c r="O27" s="30">
        <v>0.55377073080453054</v>
      </c>
      <c r="P27" s="13">
        <v>4516.0599999999995</v>
      </c>
      <c r="Q27" s="30">
        <v>9.7780403081328515E-2</v>
      </c>
      <c r="R27" s="13">
        <v>1578.2199999999998</v>
      </c>
      <c r="S27" s="30">
        <v>-0.65053165812677427</v>
      </c>
      <c r="T27" s="13">
        <v>662.28</v>
      </c>
      <c r="U27" s="30">
        <v>-0.58036268707784711</v>
      </c>
      <c r="V27" s="13">
        <v>27425.05</v>
      </c>
      <c r="W27" s="30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x14ac:dyDescent="0.3">
      <c r="C28" s="9" t="s">
        <v>51</v>
      </c>
      <c r="D28" s="13"/>
      <c r="E28" s="30"/>
      <c r="F28" s="13"/>
      <c r="G28" s="30">
        <v>0</v>
      </c>
      <c r="H28" s="13">
        <v>24</v>
      </c>
      <c r="I28" s="30"/>
      <c r="J28" s="13">
        <v>8</v>
      </c>
      <c r="K28" s="30">
        <v>-0.66666666666666663</v>
      </c>
      <c r="L28" s="13"/>
      <c r="M28" s="30">
        <v>0</v>
      </c>
      <c r="N28" s="13"/>
      <c r="O28" s="30">
        <v>0</v>
      </c>
      <c r="P28" s="13"/>
      <c r="Q28" s="30">
        <v>0</v>
      </c>
      <c r="R28" s="13"/>
      <c r="S28" s="30">
        <v>0</v>
      </c>
      <c r="T28" s="13"/>
      <c r="U28" s="30">
        <v>0</v>
      </c>
      <c r="V28" s="13">
        <v>32</v>
      </c>
      <c r="W28" s="30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x14ac:dyDescent="0.3">
      <c r="C29" s="9" t="s">
        <v>12</v>
      </c>
      <c r="D29" s="13">
        <v>1644</v>
      </c>
      <c r="E29" s="30"/>
      <c r="F29" s="13">
        <v>1684.4</v>
      </c>
      <c r="G29" s="30">
        <v>2.4574209245742148E-2</v>
      </c>
      <c r="H29" s="13">
        <v>1778.2100000000003</v>
      </c>
      <c r="I29" s="30">
        <v>5.5693421990026221E-2</v>
      </c>
      <c r="J29" s="13">
        <v>1781.2899999999997</v>
      </c>
      <c r="K29" s="30">
        <v>1.7320788883199803E-3</v>
      </c>
      <c r="L29" s="13">
        <v>1375.3799999999999</v>
      </c>
      <c r="M29" s="30">
        <v>-0.2278741810710215</v>
      </c>
      <c r="N29" s="13">
        <v>2198.059999999999</v>
      </c>
      <c r="O29" s="30">
        <v>0.59814742107635654</v>
      </c>
      <c r="P29" s="13">
        <v>2065.3099999999995</v>
      </c>
      <c r="Q29" s="30">
        <v>-6.0394165764355662E-2</v>
      </c>
      <c r="R29" s="13">
        <v>899.7199999999998</v>
      </c>
      <c r="S29" s="30">
        <v>-0.56436564002498413</v>
      </c>
      <c r="T29" s="13">
        <v>220.52999999999997</v>
      </c>
      <c r="U29" s="30">
        <v>-0.75489041034988658</v>
      </c>
      <c r="V29" s="13">
        <v>13646.9</v>
      </c>
      <c r="W29" s="30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x14ac:dyDescent="0.3">
      <c r="C30" s="9" t="s">
        <v>52</v>
      </c>
      <c r="D30" s="13">
        <v>1740.25</v>
      </c>
      <c r="E30" s="30"/>
      <c r="F30" s="13">
        <v>1687.4</v>
      </c>
      <c r="G30" s="30">
        <v>-3.0369199827610924E-2</v>
      </c>
      <c r="H30" s="13">
        <v>1547</v>
      </c>
      <c r="I30" s="30">
        <v>-8.3204930662557824E-2</v>
      </c>
      <c r="J30" s="13">
        <v>2012.5</v>
      </c>
      <c r="K30" s="30">
        <v>0.3009049773755656</v>
      </c>
      <c r="L30" s="13">
        <v>1272.25</v>
      </c>
      <c r="M30" s="30">
        <v>-0.36782608695652175</v>
      </c>
      <c r="N30" s="13">
        <v>1915.75</v>
      </c>
      <c r="O30" s="30">
        <v>0.5057968166633916</v>
      </c>
      <c r="P30" s="13">
        <v>2450.75</v>
      </c>
      <c r="Q30" s="30">
        <v>0.27926399582408978</v>
      </c>
      <c r="R30" s="13">
        <v>678.5</v>
      </c>
      <c r="S30" s="30">
        <v>-0.72314597572171779</v>
      </c>
      <c r="T30" s="13">
        <v>441.75</v>
      </c>
      <c r="U30" s="30">
        <v>-0.34893146647015477</v>
      </c>
      <c r="V30" s="13">
        <v>13746.15</v>
      </c>
      <c r="W30" s="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x14ac:dyDescent="0.3">
      <c r="B31" s="9" t="s">
        <v>11</v>
      </c>
      <c r="D31" s="13">
        <v>3384.25</v>
      </c>
      <c r="E31" s="30"/>
      <c r="F31" s="13">
        <v>3371.8</v>
      </c>
      <c r="G31" s="30">
        <v>-3.6788062347639264E-3</v>
      </c>
      <c r="H31" s="13">
        <v>3349.21</v>
      </c>
      <c r="I31" s="30">
        <v>-6.6996856278546011E-3</v>
      </c>
      <c r="J31" s="13">
        <v>3801.79</v>
      </c>
      <c r="K31" s="30">
        <v>0.13513037402850223</v>
      </c>
      <c r="L31" s="13">
        <v>2647.63</v>
      </c>
      <c r="M31" s="30">
        <v>-0.30358331207141898</v>
      </c>
      <c r="N31" s="13">
        <v>4113.8099999999995</v>
      </c>
      <c r="O31" s="30">
        <v>0.55377073080453054</v>
      </c>
      <c r="P31" s="13">
        <v>4516.0599999999995</v>
      </c>
      <c r="Q31" s="30">
        <v>9.7780403081328515E-2</v>
      </c>
      <c r="R31" s="13">
        <v>1578.2199999999998</v>
      </c>
      <c r="S31" s="30">
        <v>-0.65053165812677427</v>
      </c>
      <c r="T31" s="13">
        <v>662.28</v>
      </c>
      <c r="U31" s="30">
        <v>-0.58036268707784711</v>
      </c>
      <c r="V31" s="13">
        <v>27425.05</v>
      </c>
      <c r="W31" s="30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2:28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8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8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8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2:28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2:28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2:28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2:28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2:28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8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2:28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2:28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</sheetData>
  <mergeCells count="1">
    <mergeCell ref="A1:N1"/>
  </mergeCells>
  <conditionalFormatting pivot="1" sqref="E27:E31 G27:G31 I27:I31 K27:K31 M27:M31 O27:O31 Q27:Q31 S27:S31 U27:U31 W27:W31">
    <cfRule type="iconSet" priority="1">
      <iconSet iconSet="3Arrows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D974-85EB-4043-B520-13BEB9D58A5E}">
  <sheetPr>
    <tabColor theme="3"/>
  </sheetPr>
  <dimension ref="A1:AYE96"/>
  <sheetViews>
    <sheetView showGridLines="0" workbookViewId="0">
      <selection activeCell="D9" sqref="D9"/>
    </sheetView>
  </sheetViews>
  <sheetFormatPr baseColWidth="10" defaultRowHeight="16.5" x14ac:dyDescent="0.3"/>
  <cols>
    <col min="1" max="2" width="6" customWidth="1"/>
    <col min="3" max="3" width="20.875" customWidth="1"/>
    <col min="4" max="4" width="27.25" customWidth="1"/>
    <col min="5" max="5" width="19.75" customWidth="1"/>
    <col min="6" max="14" width="19.375" customWidth="1"/>
    <col min="15" max="16" width="6" customWidth="1"/>
  </cols>
  <sheetData>
    <row r="1" spans="1:1331" ht="52.5" customHeigh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331" ht="19.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331" ht="19.5" customHeight="1" x14ac:dyDescent="0.3"/>
    <row r="4" spans="1:1331" s="9" customFormat="1" x14ac:dyDescent="0.3">
      <c r="C4" s="14" t="s">
        <v>26</v>
      </c>
      <c r="D4" s="15" t="s">
        <v>92</v>
      </c>
      <c r="F4" s="14" t="s">
        <v>27</v>
      </c>
      <c r="G4" s="16" t="s">
        <v>10</v>
      </c>
      <c r="I4" s="14" t="s">
        <v>30</v>
      </c>
      <c r="J4" s="16" t="s">
        <v>10</v>
      </c>
      <c r="L4" s="14" t="s">
        <v>35</v>
      </c>
      <c r="M4" s="15" t="s">
        <v>9</v>
      </c>
    </row>
    <row r="6" spans="1:1331" x14ac:dyDescent="0.3">
      <c r="C6" s="14" t="s">
        <v>53</v>
      </c>
      <c r="D6" s="15" t="s">
        <v>38</v>
      </c>
      <c r="E6" s="9"/>
      <c r="F6" s="14" t="s">
        <v>54</v>
      </c>
      <c r="G6" s="15" t="s">
        <v>10</v>
      </c>
      <c r="H6" s="9"/>
      <c r="I6" s="9"/>
      <c r="J6" s="9"/>
      <c r="K6" s="9"/>
      <c r="L6" s="14" t="s">
        <v>55</v>
      </c>
      <c r="M6" s="15" t="s">
        <v>10</v>
      </c>
    </row>
    <row r="9" spans="1:1331" x14ac:dyDescent="0.3">
      <c r="D9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,G=0,T=0,P=0,O=NF='Texte'_B='0'_U='0'_I='0'_FN='Calibri'_FS='10'_FC='#000000'_BC='#FFFFFF'_AH='1'_AV='1'_Br=[]_BrS='0'_BrC='#FFFFFF'_WpT='0':E=0,S=1"&amp;"011|3,G=0,T=0,P=0,O=NF='Texte'_B='0'_U='0'_I='0'_FN='Calibri'_FS='10'_FC='#000000'_BC='#FFFFFF'_AH='1'_AV='1'_Br=[]_BrS='0'_BrC='#FFFFFF'_WpT='0':E=0,S=1013|3,G=0,T=0,P=0,O=NF='Texte'_B='0'_U='0'_I='0'_FN='Calibri'_FS='1"&amp;"0'_FC='#000000'_BC='#FFFFFF'_AH='1'_AV='1'_Br=[]_BrS='0'_BrC='#FFFFFF'_WpT='0':E=0,S=5,G=0,T=0,P=0,O=NF='Texte'_B='0'_U='0'_I='0'_FN='Calibri'_FS='10'_FC='#000000'_BC='#FFFFFF'_AH='1'_AV='1'_Br=[]_BrS='0'_BrC='#FFFFFF'_W"&amp;"pT='0':E=1,S=9,G=0,T=0,P=0,O=NF='Nombre'_B='0'_U='0'_I='0'_FN='Calibri'_FS='10'_FC='#000000'_BC='#FFFFFF'_AH='3'_AV='1'_Br=[]_BrS='0'_BrC='#FFFFFF'_WpT='0':E=0,S=1011|2,G=0,T=0,P=0,O=NF='Texte'_B='0'_U='0'_I='0'_FN='Cali"&amp;"bri'_FS='10'_FC='#000000'_BC='#FFFFFF'_AH='1'_AV='1'_Br=[]_BrS='0'_BrC='#FFFFFF'_WpT='0':@R=A,S=1011|1,V={0}:R=B,S=1011|2,V={1}:R=C,S=1013|1,V={2}:R=D,S=8,V={3}:",$D$4,$G$4,$J$4,$M$4)</f>
        <v/>
      </c>
    </row>
    <row r="10" spans="1:1331" x14ac:dyDescent="0.3">
      <c r="D10" s="4" t="s">
        <v>13</v>
      </c>
      <c r="F10" s="4" t="s">
        <v>22</v>
      </c>
    </row>
    <row r="11" spans="1:1331" s="18" customFormat="1" ht="33" x14ac:dyDescent="0.3">
      <c r="D11" s="4" t="s">
        <v>32</v>
      </c>
      <c r="E11" s="19" t="s">
        <v>33</v>
      </c>
      <c r="F11" t="s">
        <v>619</v>
      </c>
      <c r="G11" t="s">
        <v>620</v>
      </c>
      <c r="H11" t="s">
        <v>621</v>
      </c>
      <c r="I11" t="s">
        <v>295</v>
      </c>
      <c r="J11" t="s">
        <v>622</v>
      </c>
      <c r="K11" t="s">
        <v>623</v>
      </c>
      <c r="L11" t="s">
        <v>624</v>
      </c>
      <c r="M11" t="s">
        <v>625</v>
      </c>
      <c r="N11" t="s">
        <v>538</v>
      </c>
      <c r="O11" t="s">
        <v>626</v>
      </c>
      <c r="P11" t="s">
        <v>168</v>
      </c>
      <c r="Q11" t="s">
        <v>163</v>
      </c>
      <c r="R11" t="s">
        <v>473</v>
      </c>
      <c r="S11" t="s">
        <v>627</v>
      </c>
      <c r="T11" t="s">
        <v>628</v>
      </c>
      <c r="U11" t="s">
        <v>426</v>
      </c>
      <c r="V11" t="s">
        <v>629</v>
      </c>
      <c r="W11" t="s">
        <v>303</v>
      </c>
      <c r="X11" t="s">
        <v>214</v>
      </c>
      <c r="Y11" t="s">
        <v>243</v>
      </c>
      <c r="Z11" t="s">
        <v>630</v>
      </c>
      <c r="AA11" t="s">
        <v>631</v>
      </c>
      <c r="AB11" t="s">
        <v>632</v>
      </c>
      <c r="AC11" t="s">
        <v>228</v>
      </c>
      <c r="AD11" t="s">
        <v>633</v>
      </c>
      <c r="AE11" t="s">
        <v>194</v>
      </c>
      <c r="AF11" t="s">
        <v>142</v>
      </c>
      <c r="AG11" t="s">
        <v>291</v>
      </c>
      <c r="AH11" t="s">
        <v>634</v>
      </c>
      <c r="AI11" t="s">
        <v>635</v>
      </c>
      <c r="AJ11" t="s">
        <v>636</v>
      </c>
      <c r="AK11" t="s">
        <v>396</v>
      </c>
      <c r="AL11" t="s">
        <v>637</v>
      </c>
      <c r="AM11" t="s">
        <v>638</v>
      </c>
      <c r="AN11" t="s">
        <v>639</v>
      </c>
      <c r="AO11" t="s">
        <v>140</v>
      </c>
      <c r="AP11" t="s">
        <v>640</v>
      </c>
      <c r="AQ11" t="s">
        <v>392</v>
      </c>
      <c r="AR11" t="s">
        <v>641</v>
      </c>
      <c r="AS11" t="s">
        <v>642</v>
      </c>
      <c r="AT11" t="s">
        <v>274</v>
      </c>
      <c r="AU11" t="s">
        <v>643</v>
      </c>
      <c r="AV11" t="s">
        <v>644</v>
      </c>
      <c r="AW11" t="s">
        <v>645</v>
      </c>
      <c r="AX11" t="s">
        <v>646</v>
      </c>
      <c r="AY11" t="s">
        <v>647</v>
      </c>
      <c r="AZ11" t="s">
        <v>648</v>
      </c>
      <c r="BA11" t="s">
        <v>649</v>
      </c>
      <c r="BB11" t="s">
        <v>394</v>
      </c>
      <c r="BC11" t="s">
        <v>119</v>
      </c>
      <c r="BD11" t="s">
        <v>650</v>
      </c>
      <c r="BE11" t="s">
        <v>651</v>
      </c>
      <c r="BF11" t="s">
        <v>323</v>
      </c>
      <c r="BG11" t="s">
        <v>329</v>
      </c>
      <c r="BH11" t="s">
        <v>232</v>
      </c>
      <c r="BI11" t="s">
        <v>171</v>
      </c>
      <c r="BJ11" t="s">
        <v>652</v>
      </c>
      <c r="BK11" t="s">
        <v>190</v>
      </c>
      <c r="BL11" t="s">
        <v>653</v>
      </c>
      <c r="BM11" t="s">
        <v>165</v>
      </c>
      <c r="BN11" t="s">
        <v>384</v>
      </c>
      <c r="BO11" t="s">
        <v>654</v>
      </c>
      <c r="BP11" t="s">
        <v>655</v>
      </c>
      <c r="BQ11" t="s">
        <v>656</v>
      </c>
      <c r="BR11" t="s">
        <v>657</v>
      </c>
      <c r="BS11" t="s">
        <v>658</v>
      </c>
      <c r="BT11" t="s">
        <v>659</v>
      </c>
      <c r="BU11" t="s">
        <v>660</v>
      </c>
      <c r="BV11" t="s">
        <v>661</v>
      </c>
      <c r="BW11" t="s">
        <v>662</v>
      </c>
      <c r="BX11" t="s">
        <v>420</v>
      </c>
      <c r="BY11" t="s">
        <v>663</v>
      </c>
      <c r="BZ11" t="s">
        <v>511</v>
      </c>
      <c r="CA11" t="s">
        <v>573</v>
      </c>
      <c r="CB11" t="s">
        <v>263</v>
      </c>
      <c r="CC11" t="s">
        <v>530</v>
      </c>
      <c r="CD11" t="s">
        <v>331</v>
      </c>
      <c r="CE11" t="s">
        <v>664</v>
      </c>
      <c r="CF11" t="s">
        <v>665</v>
      </c>
      <c r="CG11" t="s">
        <v>666</v>
      </c>
      <c r="CH11" t="s">
        <v>667</v>
      </c>
      <c r="CI11" t="s">
        <v>390</v>
      </c>
      <c r="CJ11" t="s">
        <v>668</v>
      </c>
      <c r="CK11" t="s">
        <v>669</v>
      </c>
      <c r="CL11" t="s">
        <v>670</v>
      </c>
      <c r="CM11" t="s">
        <v>671</v>
      </c>
      <c r="CN11" t="s">
        <v>672</v>
      </c>
      <c r="CO11" t="s">
        <v>673</v>
      </c>
      <c r="CP11" t="s">
        <v>674</v>
      </c>
      <c r="CQ11" t="s">
        <v>675</v>
      </c>
      <c r="CR11" t="s">
        <v>676</v>
      </c>
      <c r="CS11" t="s">
        <v>677</v>
      </c>
      <c r="CT11" t="s">
        <v>597</v>
      </c>
      <c r="CU11" t="s">
        <v>678</v>
      </c>
      <c r="CV11" t="s">
        <v>679</v>
      </c>
      <c r="CW11" t="s">
        <v>680</v>
      </c>
      <c r="CX11" t="s">
        <v>681</v>
      </c>
      <c r="CY11" t="s">
        <v>682</v>
      </c>
      <c r="CZ11" t="s">
        <v>683</v>
      </c>
      <c r="DA11" t="s">
        <v>684</v>
      </c>
      <c r="DB11" t="s">
        <v>374</v>
      </c>
      <c r="DC11" t="s">
        <v>685</v>
      </c>
      <c r="DD11" t="s">
        <v>268</v>
      </c>
      <c r="DE11" t="s">
        <v>686</v>
      </c>
      <c r="DF11" t="s">
        <v>544</v>
      </c>
      <c r="DG11" t="s">
        <v>181</v>
      </c>
      <c r="DH11" t="s">
        <v>687</v>
      </c>
      <c r="DI11" t="s">
        <v>688</v>
      </c>
      <c r="DJ11" t="s">
        <v>689</v>
      </c>
      <c r="DK11" t="s">
        <v>520</v>
      </c>
      <c r="DL11" t="s">
        <v>690</v>
      </c>
      <c r="DM11" t="s">
        <v>691</v>
      </c>
      <c r="DN11" t="s">
        <v>692</v>
      </c>
      <c r="DO11" t="s">
        <v>693</v>
      </c>
      <c r="DP11" t="s">
        <v>354</v>
      </c>
      <c r="DQ11" t="s">
        <v>615</v>
      </c>
      <c r="DR11" t="s">
        <v>148</v>
      </c>
      <c r="DS11" t="s">
        <v>694</v>
      </c>
      <c r="DT11" t="s">
        <v>695</v>
      </c>
      <c r="DU11" t="s">
        <v>569</v>
      </c>
      <c r="DV11" t="s">
        <v>501</v>
      </c>
      <c r="DW11" t="s">
        <v>577</v>
      </c>
      <c r="DX11" t="s">
        <v>696</v>
      </c>
      <c r="DY11" t="s">
        <v>697</v>
      </c>
      <c r="DZ11" t="s">
        <v>698</v>
      </c>
      <c r="EA11" t="s">
        <v>338</v>
      </c>
      <c r="EB11" t="s">
        <v>281</v>
      </c>
      <c r="EC11" t="s">
        <v>699</v>
      </c>
      <c r="ED11" t="s">
        <v>700</v>
      </c>
      <c r="EE11" t="s">
        <v>701</v>
      </c>
      <c r="EF11" t="s">
        <v>270</v>
      </c>
      <c r="EG11" t="s">
        <v>532</v>
      </c>
      <c r="EH11" t="s">
        <v>702</v>
      </c>
      <c r="EI11" t="s">
        <v>363</v>
      </c>
      <c r="EJ11" t="s">
        <v>703</v>
      </c>
      <c r="EK11" t="s">
        <v>704</v>
      </c>
      <c r="EL11" t="s">
        <v>221</v>
      </c>
      <c r="EM11" t="s">
        <v>705</v>
      </c>
      <c r="EN11" t="s">
        <v>706</v>
      </c>
      <c r="EO11" t="s">
        <v>707</v>
      </c>
      <c r="EP11" t="s">
        <v>708</v>
      </c>
      <c r="EQ11" t="s">
        <v>176</v>
      </c>
      <c r="ER11" t="s">
        <v>709</v>
      </c>
      <c r="ES11" t="s">
        <v>710</v>
      </c>
      <c r="ET11" t="s">
        <v>245</v>
      </c>
      <c r="EU11" t="s">
        <v>711</v>
      </c>
      <c r="EV11" t="s">
        <v>712</v>
      </c>
      <c r="EW11" t="s">
        <v>114</v>
      </c>
      <c r="EX11" t="s">
        <v>713</v>
      </c>
      <c r="EY11" t="s">
        <v>460</v>
      </c>
      <c r="EZ11" t="s">
        <v>714</v>
      </c>
      <c r="FA11" t="s">
        <v>715</v>
      </c>
      <c r="FB11" t="s">
        <v>380</v>
      </c>
      <c r="FC11" t="s">
        <v>716</v>
      </c>
      <c r="FD11" t="s">
        <v>717</v>
      </c>
      <c r="FE11" t="s">
        <v>718</v>
      </c>
      <c r="FF11" t="s">
        <v>719</v>
      </c>
      <c r="FG11" t="s">
        <v>335</v>
      </c>
      <c r="FH11" t="s">
        <v>720</v>
      </c>
      <c r="FI11" t="s">
        <v>721</v>
      </c>
      <c r="FJ11" t="s">
        <v>722</v>
      </c>
      <c r="FK11" t="s">
        <v>723</v>
      </c>
      <c r="FL11" t="s">
        <v>724</v>
      </c>
      <c r="FM11" t="s">
        <v>725</v>
      </c>
      <c r="FN11" t="s">
        <v>410</v>
      </c>
      <c r="FO11" t="s">
        <v>726</v>
      </c>
      <c r="FP11" t="s">
        <v>464</v>
      </c>
      <c r="FQ11" t="s">
        <v>727</v>
      </c>
      <c r="FR11" t="s">
        <v>728</v>
      </c>
      <c r="FS11" t="s">
        <v>432</v>
      </c>
      <c r="FT11" t="s">
        <v>729</v>
      </c>
      <c r="FU11" t="s">
        <v>730</v>
      </c>
      <c r="FV11" t="s">
        <v>184</v>
      </c>
      <c r="FW11" t="s">
        <v>731</v>
      </c>
      <c r="FX11" t="s">
        <v>732</v>
      </c>
      <c r="FY11" t="s">
        <v>733</v>
      </c>
      <c r="FZ11" t="s">
        <v>734</v>
      </c>
      <c r="GA11" t="s">
        <v>735</v>
      </c>
      <c r="GB11" t="s">
        <v>736</v>
      </c>
      <c r="GC11" t="s">
        <v>737</v>
      </c>
      <c r="GD11" t="s">
        <v>738</v>
      </c>
      <c r="GE11" t="s">
        <v>739</v>
      </c>
      <c r="GF11" t="s">
        <v>740</v>
      </c>
      <c r="GG11" t="s">
        <v>741</v>
      </c>
      <c r="GH11" t="s">
        <v>742</v>
      </c>
      <c r="GI11" t="s">
        <v>589</v>
      </c>
      <c r="GJ11" t="s">
        <v>743</v>
      </c>
      <c r="GK11" t="s">
        <v>534</v>
      </c>
      <c r="GL11" t="s">
        <v>744</v>
      </c>
      <c r="GM11" t="s">
        <v>188</v>
      </c>
      <c r="GN11" t="s">
        <v>745</v>
      </c>
      <c r="GO11" t="s">
        <v>376</v>
      </c>
      <c r="GP11" t="s">
        <v>746</v>
      </c>
      <c r="GQ11" t="s">
        <v>112</v>
      </c>
      <c r="GR11" t="s">
        <v>747</v>
      </c>
      <c r="GS11" t="s">
        <v>748</v>
      </c>
      <c r="GT11" t="s">
        <v>749</v>
      </c>
      <c r="GU11" t="s">
        <v>750</v>
      </c>
      <c r="GV11" t="s">
        <v>751</v>
      </c>
      <c r="GW11" t="s">
        <v>752</v>
      </c>
      <c r="GX11" t="s">
        <v>365</v>
      </c>
      <c r="GY11" t="s">
        <v>753</v>
      </c>
      <c r="GZ11" t="s">
        <v>754</v>
      </c>
      <c r="HA11" t="s">
        <v>755</v>
      </c>
      <c r="HB11" t="s">
        <v>756</v>
      </c>
      <c r="HC11" t="s">
        <v>496</v>
      </c>
      <c r="HD11" t="s">
        <v>548</v>
      </c>
      <c r="HE11" t="s">
        <v>757</v>
      </c>
      <c r="HF11" t="s">
        <v>758</v>
      </c>
      <c r="HG11" t="s">
        <v>759</v>
      </c>
      <c r="HH11" t="s">
        <v>760</v>
      </c>
      <c r="HI11" t="s">
        <v>761</v>
      </c>
      <c r="HJ11" t="s">
        <v>762</v>
      </c>
      <c r="HK11" t="s">
        <v>763</v>
      </c>
      <c r="HL11" t="s">
        <v>764</v>
      </c>
      <c r="HM11" t="s">
        <v>765</v>
      </c>
      <c r="HN11" t="s">
        <v>766</v>
      </c>
      <c r="HO11" t="s">
        <v>767</v>
      </c>
      <c r="HP11" t="s">
        <v>768</v>
      </c>
      <c r="HQ11" t="s">
        <v>769</v>
      </c>
      <c r="HR11" t="s">
        <v>492</v>
      </c>
      <c r="HS11" t="s">
        <v>476</v>
      </c>
      <c r="HT11" t="s">
        <v>770</v>
      </c>
      <c r="HU11" t="s">
        <v>124</v>
      </c>
      <c r="HV11" t="s">
        <v>603</v>
      </c>
      <c r="HW11" t="s">
        <v>145</v>
      </c>
      <c r="HX11" t="s">
        <v>412</v>
      </c>
      <c r="HY11" t="s">
        <v>771</v>
      </c>
      <c r="HZ11" t="s">
        <v>430</v>
      </c>
      <c r="IA11" t="s">
        <v>772</v>
      </c>
      <c r="IB11" t="s">
        <v>773</v>
      </c>
      <c r="IC11" t="s">
        <v>585</v>
      </c>
      <c r="ID11" t="s">
        <v>774</v>
      </c>
      <c r="IE11" t="s">
        <v>775</v>
      </c>
      <c r="IF11" t="s">
        <v>776</v>
      </c>
      <c r="IG11" t="s">
        <v>777</v>
      </c>
      <c r="IH11" t="s">
        <v>778</v>
      </c>
      <c r="II11" t="s">
        <v>556</v>
      </c>
      <c r="IJ11" t="s">
        <v>312</v>
      </c>
      <c r="IK11" t="s">
        <v>591</v>
      </c>
      <c r="IL11" t="s">
        <v>779</v>
      </c>
      <c r="IM11" t="s">
        <v>780</v>
      </c>
      <c r="IN11" t="s">
        <v>781</v>
      </c>
      <c r="IO11" t="s">
        <v>503</v>
      </c>
      <c r="IP11" t="s">
        <v>782</v>
      </c>
      <c r="IQ11" t="s">
        <v>609</v>
      </c>
      <c r="IR11" t="s">
        <v>605</v>
      </c>
      <c r="IS11" t="s">
        <v>484</v>
      </c>
      <c r="IT11" t="s">
        <v>783</v>
      </c>
      <c r="IU11" t="s">
        <v>219</v>
      </c>
      <c r="IV11" t="s">
        <v>784</v>
      </c>
      <c r="IW11" t="s">
        <v>110</v>
      </c>
      <c r="IX11" t="s">
        <v>785</v>
      </c>
      <c r="IY11" t="s">
        <v>786</v>
      </c>
      <c r="IZ11" t="s">
        <v>787</v>
      </c>
      <c r="JA11" t="s">
        <v>788</v>
      </c>
      <c r="JB11" t="s">
        <v>789</v>
      </c>
      <c r="JC11" t="s">
        <v>790</v>
      </c>
      <c r="JD11" t="s">
        <v>513</v>
      </c>
      <c r="JE11" t="s">
        <v>386</v>
      </c>
      <c r="JF11" t="s">
        <v>347</v>
      </c>
      <c r="JG11" t="s">
        <v>791</v>
      </c>
      <c r="JH11" t="s">
        <v>792</v>
      </c>
      <c r="JI11" t="s">
        <v>105</v>
      </c>
      <c r="JJ11" t="s">
        <v>793</v>
      </c>
      <c r="JK11" t="s">
        <v>794</v>
      </c>
      <c r="JL11" t="s">
        <v>209</v>
      </c>
      <c r="JM11" t="s">
        <v>541</v>
      </c>
      <c r="JN11" t="s">
        <v>795</v>
      </c>
      <c r="JO11" t="s">
        <v>293</v>
      </c>
      <c r="JP11" t="s">
        <v>796</v>
      </c>
      <c r="JQ11" t="s">
        <v>797</v>
      </c>
      <c r="JR11" t="s">
        <v>798</v>
      </c>
      <c r="JS11" t="s">
        <v>99</v>
      </c>
      <c r="JT11" t="s">
        <v>562</v>
      </c>
      <c r="JU11" t="s">
        <v>799</v>
      </c>
      <c r="JV11" t="s">
        <v>800</v>
      </c>
      <c r="JW11" t="s">
        <v>131</v>
      </c>
      <c r="JX11" t="s">
        <v>801</v>
      </c>
      <c r="JY11" t="s">
        <v>802</v>
      </c>
      <c r="JZ11" t="s">
        <v>488</v>
      </c>
      <c r="KA11" t="s">
        <v>319</v>
      </c>
      <c r="KB11" t="s">
        <v>803</v>
      </c>
      <c r="KC11" t="s">
        <v>804</v>
      </c>
      <c r="KD11" t="s">
        <v>805</v>
      </c>
      <c r="KE11" t="s">
        <v>806</v>
      </c>
      <c r="KF11" t="s">
        <v>807</v>
      </c>
      <c r="KG11" t="s">
        <v>808</v>
      </c>
      <c r="KH11" t="s">
        <v>297</v>
      </c>
      <c r="KI11" t="s">
        <v>809</v>
      </c>
      <c r="KJ11" t="s">
        <v>810</v>
      </c>
      <c r="KK11" t="s">
        <v>811</v>
      </c>
      <c r="KL11" t="s">
        <v>812</v>
      </c>
      <c r="KM11" t="s">
        <v>813</v>
      </c>
      <c r="KN11" t="s">
        <v>349</v>
      </c>
      <c r="KO11" t="s">
        <v>814</v>
      </c>
      <c r="KP11" t="s">
        <v>494</v>
      </c>
      <c r="KQ11" t="s">
        <v>815</v>
      </c>
      <c r="KR11" t="s">
        <v>816</v>
      </c>
      <c r="KS11" t="s">
        <v>817</v>
      </c>
      <c r="KT11" t="s">
        <v>818</v>
      </c>
      <c r="KU11" t="s">
        <v>819</v>
      </c>
      <c r="KV11" t="s">
        <v>820</v>
      </c>
      <c r="KW11" t="s">
        <v>150</v>
      </c>
      <c r="KX11" t="s">
        <v>821</v>
      </c>
      <c r="KY11" t="s">
        <v>822</v>
      </c>
      <c r="KZ11" t="s">
        <v>823</v>
      </c>
      <c r="LA11" t="s">
        <v>824</v>
      </c>
      <c r="LB11" t="s">
        <v>247</v>
      </c>
      <c r="LC11" t="s">
        <v>825</v>
      </c>
      <c r="LD11" t="s">
        <v>826</v>
      </c>
      <c r="LE11" t="s">
        <v>827</v>
      </c>
      <c r="LF11" t="s">
        <v>456</v>
      </c>
      <c r="LG11" t="s">
        <v>414</v>
      </c>
      <c r="LH11" t="s">
        <v>828</v>
      </c>
      <c r="LI11" t="s">
        <v>470</v>
      </c>
      <c r="LJ11" t="s">
        <v>829</v>
      </c>
      <c r="LK11" t="s">
        <v>830</v>
      </c>
      <c r="LL11" t="s">
        <v>440</v>
      </c>
      <c r="LM11" t="s">
        <v>831</v>
      </c>
      <c r="LN11" t="s">
        <v>832</v>
      </c>
      <c r="LO11" t="s">
        <v>833</v>
      </c>
      <c r="LP11" t="s">
        <v>442</v>
      </c>
      <c r="LQ11" t="s">
        <v>325</v>
      </c>
      <c r="LR11" t="s">
        <v>834</v>
      </c>
      <c r="LS11" t="s">
        <v>333</v>
      </c>
      <c r="LT11" t="s">
        <v>835</v>
      </c>
      <c r="LU11" t="s">
        <v>283</v>
      </c>
      <c r="LV11" t="s">
        <v>836</v>
      </c>
      <c r="LW11" t="s">
        <v>837</v>
      </c>
      <c r="LX11" t="s">
        <v>838</v>
      </c>
      <c r="LY11" t="s">
        <v>201</v>
      </c>
      <c r="LZ11" t="s">
        <v>839</v>
      </c>
      <c r="MA11" t="s">
        <v>840</v>
      </c>
      <c r="MB11" t="s">
        <v>841</v>
      </c>
      <c r="MC11" t="s">
        <v>842</v>
      </c>
      <c r="MD11" t="s">
        <v>843</v>
      </c>
      <c r="ME11" t="s">
        <v>259</v>
      </c>
      <c r="MF11" t="s">
        <v>844</v>
      </c>
      <c r="MG11" t="s">
        <v>845</v>
      </c>
      <c r="MH11" t="s">
        <v>846</v>
      </c>
      <c r="MI11" t="s">
        <v>847</v>
      </c>
      <c r="MJ11" t="s">
        <v>848</v>
      </c>
      <c r="MK11" t="s">
        <v>849</v>
      </c>
      <c r="ML11" t="s">
        <v>850</v>
      </c>
      <c r="MM11" t="s">
        <v>851</v>
      </c>
      <c r="MN11" t="s">
        <v>852</v>
      </c>
      <c r="MO11" t="s">
        <v>401</v>
      </c>
      <c r="MP11" t="s">
        <v>279</v>
      </c>
      <c r="MQ11" t="s">
        <v>853</v>
      </c>
      <c r="MR11" t="s">
        <v>854</v>
      </c>
      <c r="MS11" t="s">
        <v>406</v>
      </c>
      <c r="MT11" t="s">
        <v>240</v>
      </c>
      <c r="MU11" t="s">
        <v>186</v>
      </c>
      <c r="MV11" t="s">
        <v>372</v>
      </c>
      <c r="MW11" t="s">
        <v>560</v>
      </c>
      <c r="MX11" t="s">
        <v>134</v>
      </c>
      <c r="MY11" t="s">
        <v>855</v>
      </c>
      <c r="MZ11" t="s">
        <v>856</v>
      </c>
      <c r="NA11" t="s">
        <v>857</v>
      </c>
      <c r="NB11" t="s">
        <v>858</v>
      </c>
      <c r="NC11" t="s">
        <v>859</v>
      </c>
      <c r="ND11" t="s">
        <v>230</v>
      </c>
      <c r="NE11" t="s">
        <v>860</v>
      </c>
      <c r="NF11" t="s">
        <v>861</v>
      </c>
      <c r="NG11" t="s">
        <v>206</v>
      </c>
      <c r="NH11" t="s">
        <v>416</v>
      </c>
      <c r="NI11" t="s">
        <v>525</v>
      </c>
      <c r="NJ11" t="s">
        <v>862</v>
      </c>
      <c r="NK11" t="s">
        <v>317</v>
      </c>
      <c r="NL11" t="s">
        <v>863</v>
      </c>
      <c r="NM11" t="s">
        <v>864</v>
      </c>
      <c r="NN11" t="s">
        <v>272</v>
      </c>
      <c r="NO11" t="s">
        <v>308</v>
      </c>
      <c r="NP11" t="s">
        <v>865</v>
      </c>
      <c r="NQ11" t="s">
        <v>546</v>
      </c>
      <c r="NR11" t="s">
        <v>462</v>
      </c>
      <c r="NS11" t="s">
        <v>448</v>
      </c>
      <c r="NT11" t="s">
        <v>866</v>
      </c>
      <c r="NU11" t="s">
        <v>867</v>
      </c>
      <c r="NV11" t="s">
        <v>868</v>
      </c>
      <c r="NW11" t="s">
        <v>869</v>
      </c>
      <c r="NX11" t="s">
        <v>870</v>
      </c>
      <c r="NY11" t="s">
        <v>352</v>
      </c>
      <c r="NZ11" t="s">
        <v>871</v>
      </c>
      <c r="OA11" t="s">
        <v>872</v>
      </c>
      <c r="OB11" t="s">
        <v>873</v>
      </c>
      <c r="OC11" t="s">
        <v>567</v>
      </c>
      <c r="OD11" t="s">
        <v>874</v>
      </c>
      <c r="OE11" t="s">
        <v>587</v>
      </c>
      <c r="OF11" t="s">
        <v>875</v>
      </c>
      <c r="OG11" t="s">
        <v>876</v>
      </c>
      <c r="OH11" t="s">
        <v>877</v>
      </c>
      <c r="OI11" t="s">
        <v>878</v>
      </c>
      <c r="OJ11" t="s">
        <v>159</v>
      </c>
      <c r="OK11" t="s">
        <v>505</v>
      </c>
      <c r="OL11" t="s">
        <v>879</v>
      </c>
      <c r="OM11" t="s">
        <v>880</v>
      </c>
      <c r="ON11" t="s">
        <v>881</v>
      </c>
      <c r="OO11" t="s">
        <v>882</v>
      </c>
      <c r="OP11" t="s">
        <v>883</v>
      </c>
      <c r="OQ11" t="s">
        <v>884</v>
      </c>
      <c r="OR11" t="s">
        <v>599</v>
      </c>
      <c r="OS11" t="s">
        <v>885</v>
      </c>
      <c r="OT11" t="s">
        <v>382</v>
      </c>
      <c r="OU11" t="s">
        <v>886</v>
      </c>
      <c r="OV11" t="s">
        <v>423</v>
      </c>
      <c r="OW11" t="s">
        <v>553</v>
      </c>
      <c r="OX11" t="s">
        <v>887</v>
      </c>
      <c r="OY11" t="s">
        <v>238</v>
      </c>
      <c r="OZ11" t="s">
        <v>888</v>
      </c>
      <c r="PA11" t="s">
        <v>889</v>
      </c>
      <c r="PB11" t="s">
        <v>890</v>
      </c>
      <c r="PC11" t="s">
        <v>157</v>
      </c>
      <c r="PD11" t="s">
        <v>196</v>
      </c>
      <c r="PE11" t="s">
        <v>536</v>
      </c>
      <c r="PF11" t="s">
        <v>891</v>
      </c>
      <c r="PG11" t="s">
        <v>892</v>
      </c>
      <c r="PH11" t="s">
        <v>96</v>
      </c>
      <c r="PI11" t="s">
        <v>893</v>
      </c>
      <c r="PJ11" t="s">
        <v>894</v>
      </c>
      <c r="PK11" t="s">
        <v>153</v>
      </c>
      <c r="PL11" t="s">
        <v>601</v>
      </c>
      <c r="PM11" t="s">
        <v>327</v>
      </c>
      <c r="PN11" t="s">
        <v>895</v>
      </c>
      <c r="PO11" t="s">
        <v>896</v>
      </c>
      <c r="PP11" t="s">
        <v>897</v>
      </c>
      <c r="PQ11" t="s">
        <v>898</v>
      </c>
      <c r="PR11" t="s">
        <v>899</v>
      </c>
      <c r="PS11" t="s">
        <v>900</v>
      </c>
      <c r="PT11" t="s">
        <v>901</v>
      </c>
      <c r="PU11" t="s">
        <v>902</v>
      </c>
      <c r="PV11" t="s">
        <v>903</v>
      </c>
      <c r="PW11" t="s">
        <v>904</v>
      </c>
      <c r="PX11" t="s">
        <v>226</v>
      </c>
      <c r="PY11" t="s">
        <v>905</v>
      </c>
      <c r="PZ11" t="s">
        <v>906</v>
      </c>
      <c r="QA11" t="s">
        <v>907</v>
      </c>
      <c r="QB11" t="s">
        <v>192</v>
      </c>
      <c r="QC11" t="s">
        <v>575</v>
      </c>
      <c r="QD11" t="s">
        <v>908</v>
      </c>
      <c r="QE11" t="s">
        <v>909</v>
      </c>
      <c r="QF11" t="s">
        <v>910</v>
      </c>
      <c r="QG11" t="s">
        <v>911</v>
      </c>
      <c r="QH11" t="s">
        <v>912</v>
      </c>
      <c r="QI11" t="s">
        <v>434</v>
      </c>
      <c r="QJ11" t="s">
        <v>913</v>
      </c>
      <c r="QK11" t="s">
        <v>914</v>
      </c>
      <c r="QL11" t="s">
        <v>915</v>
      </c>
      <c r="QM11" t="s">
        <v>458</v>
      </c>
      <c r="QN11" t="s">
        <v>418</v>
      </c>
      <c r="QO11" t="s">
        <v>916</v>
      </c>
      <c r="QP11" t="s">
        <v>917</v>
      </c>
      <c r="QQ11" t="s">
        <v>918</v>
      </c>
      <c r="QR11" t="s">
        <v>522</v>
      </c>
      <c r="QS11" t="s">
        <v>452</v>
      </c>
      <c r="QT11" t="s">
        <v>129</v>
      </c>
      <c r="QU11" t="s">
        <v>919</v>
      </c>
      <c r="QV11" t="s">
        <v>920</v>
      </c>
      <c r="QW11" t="s">
        <v>921</v>
      </c>
      <c r="QX11" t="s">
        <v>922</v>
      </c>
      <c r="QY11" t="s">
        <v>923</v>
      </c>
      <c r="QZ11" t="s">
        <v>306</v>
      </c>
      <c r="RA11" t="s">
        <v>607</v>
      </c>
      <c r="RB11" t="s">
        <v>266</v>
      </c>
      <c r="RC11" t="s">
        <v>924</v>
      </c>
      <c r="RD11" t="s">
        <v>925</v>
      </c>
      <c r="RE11" t="s">
        <v>926</v>
      </c>
      <c r="RF11" t="s">
        <v>927</v>
      </c>
      <c r="RG11" t="s">
        <v>928</v>
      </c>
      <c r="RH11" t="s">
        <v>929</v>
      </c>
      <c r="RI11" t="s">
        <v>930</v>
      </c>
      <c r="RJ11" t="s">
        <v>931</v>
      </c>
      <c r="RK11" t="s">
        <v>932</v>
      </c>
      <c r="RL11" t="s">
        <v>558</v>
      </c>
      <c r="RM11" t="s">
        <v>933</v>
      </c>
      <c r="RN11" t="s">
        <v>934</v>
      </c>
      <c r="RO11" t="s">
        <v>399</v>
      </c>
      <c r="RP11" t="s">
        <v>444</v>
      </c>
      <c r="RQ11" t="s">
        <v>388</v>
      </c>
      <c r="RR11" t="s">
        <v>300</v>
      </c>
      <c r="RS11" t="s">
        <v>935</v>
      </c>
      <c r="RT11" t="s">
        <v>276</v>
      </c>
      <c r="RU11" t="s">
        <v>936</v>
      </c>
      <c r="RV11" t="s">
        <v>937</v>
      </c>
      <c r="RW11" t="s">
        <v>499</v>
      </c>
      <c r="RX11" t="s">
        <v>938</v>
      </c>
      <c r="RY11" t="s">
        <v>939</v>
      </c>
      <c r="RZ11" t="s">
        <v>940</v>
      </c>
      <c r="SA11" t="s">
        <v>941</v>
      </c>
      <c r="SB11" t="s">
        <v>942</v>
      </c>
      <c r="SC11" t="s">
        <v>943</v>
      </c>
      <c r="SD11" t="s">
        <v>944</v>
      </c>
      <c r="SE11" t="s">
        <v>571</v>
      </c>
      <c r="SF11" t="s">
        <v>945</v>
      </c>
      <c r="SG11" t="s">
        <v>946</v>
      </c>
      <c r="SH11" t="s">
        <v>947</v>
      </c>
      <c r="SI11" t="s">
        <v>948</v>
      </c>
      <c r="SJ11" t="s">
        <v>235</v>
      </c>
      <c r="SK11" t="s">
        <v>949</v>
      </c>
      <c r="SL11" t="s">
        <v>344</v>
      </c>
      <c r="SM11" t="s">
        <v>950</v>
      </c>
      <c r="SN11" t="s">
        <v>358</v>
      </c>
      <c r="SO11" t="s">
        <v>951</v>
      </c>
      <c r="SP11" t="s">
        <v>952</v>
      </c>
      <c r="SQ11" t="s">
        <v>953</v>
      </c>
      <c r="SR11" t="s">
        <v>954</v>
      </c>
      <c r="SS11" t="s">
        <v>955</v>
      </c>
      <c r="ST11" t="s">
        <v>956</v>
      </c>
      <c r="SU11" t="s">
        <v>93</v>
      </c>
      <c r="SV11" t="s">
        <v>408</v>
      </c>
      <c r="SW11" t="s">
        <v>957</v>
      </c>
      <c r="SX11" t="s">
        <v>155</v>
      </c>
      <c r="SY11" t="s">
        <v>468</v>
      </c>
      <c r="SZ11" t="s">
        <v>958</v>
      </c>
      <c r="TA11" t="s">
        <v>959</v>
      </c>
      <c r="TB11" t="s">
        <v>179</v>
      </c>
      <c r="TC11" t="s">
        <v>254</v>
      </c>
      <c r="TD11" t="s">
        <v>960</v>
      </c>
      <c r="TE11" t="s">
        <v>961</v>
      </c>
      <c r="TF11" t="s">
        <v>962</v>
      </c>
      <c r="TG11" t="s">
        <v>173</v>
      </c>
      <c r="TH11" t="s">
        <v>963</v>
      </c>
      <c r="TI11" t="s">
        <v>964</v>
      </c>
      <c r="TJ11" t="s">
        <v>965</v>
      </c>
      <c r="TK11" t="s">
        <v>250</v>
      </c>
      <c r="TL11" t="s">
        <v>341</v>
      </c>
      <c r="TM11" t="s">
        <v>203</v>
      </c>
      <c r="TN11" t="s">
        <v>102</v>
      </c>
      <c r="TO11" t="s">
        <v>257</v>
      </c>
      <c r="TP11" t="s">
        <v>288</v>
      </c>
      <c r="TQ11" t="s">
        <v>966</v>
      </c>
      <c r="TR11" t="s">
        <v>315</v>
      </c>
      <c r="TS11" t="s">
        <v>223</v>
      </c>
      <c r="TT11" t="s">
        <v>428</v>
      </c>
      <c r="TU11" t="s">
        <v>217</v>
      </c>
      <c r="TV11" t="s">
        <v>450</v>
      </c>
      <c r="TW11" t="s">
        <v>967</v>
      </c>
      <c r="TX11" t="s">
        <v>968</v>
      </c>
      <c r="TY11" t="s">
        <v>969</v>
      </c>
      <c r="TZ11" t="s">
        <v>161</v>
      </c>
      <c r="UA11" t="s">
        <v>437</v>
      </c>
      <c r="UB11" t="s">
        <v>199</v>
      </c>
      <c r="UC11" t="s">
        <v>970</v>
      </c>
      <c r="UD11" t="s">
        <v>211</v>
      </c>
      <c r="UE11" t="s">
        <v>971</v>
      </c>
      <c r="UF11" t="s">
        <v>972</v>
      </c>
      <c r="UG11" t="s">
        <v>973</v>
      </c>
      <c r="UH11" t="s">
        <v>974</v>
      </c>
      <c r="UI11" t="s">
        <v>975</v>
      </c>
      <c r="UJ11" t="s">
        <v>403</v>
      </c>
      <c r="UK11" t="s">
        <v>976</v>
      </c>
      <c r="UL11" t="s">
        <v>977</v>
      </c>
      <c r="UM11" t="s">
        <v>978</v>
      </c>
      <c r="UN11" t="s">
        <v>979</v>
      </c>
      <c r="UO11" t="s">
        <v>980</v>
      </c>
      <c r="UP11" t="s">
        <v>981</v>
      </c>
      <c r="UQ11" t="s">
        <v>982</v>
      </c>
      <c r="UR11" t="s">
        <v>983</v>
      </c>
      <c r="US11" t="s">
        <v>984</v>
      </c>
      <c r="UT11" t="s">
        <v>985</v>
      </c>
      <c r="UU11" t="s">
        <v>454</v>
      </c>
      <c r="UV11" t="s">
        <v>986</v>
      </c>
      <c r="UW11" t="s">
        <v>987</v>
      </c>
      <c r="UX11" t="s">
        <v>988</v>
      </c>
      <c r="UY11" t="s">
        <v>989</v>
      </c>
      <c r="UZ11" t="s">
        <v>356</v>
      </c>
      <c r="VA11" t="s">
        <v>518</v>
      </c>
      <c r="VB11" t="s">
        <v>990</v>
      </c>
      <c r="VC11" t="s">
        <v>991</v>
      </c>
      <c r="VD11" t="s">
        <v>992</v>
      </c>
      <c r="VE11" t="s">
        <v>993</v>
      </c>
      <c r="VF11" t="s">
        <v>994</v>
      </c>
      <c r="VG11" t="s">
        <v>261</v>
      </c>
      <c r="VH11" t="s">
        <v>995</v>
      </c>
      <c r="VI11" t="s">
        <v>996</v>
      </c>
      <c r="VJ11" t="s">
        <v>997</v>
      </c>
      <c r="VK11" t="s">
        <v>998</v>
      </c>
      <c r="VL11" t="s">
        <v>999</v>
      </c>
      <c r="VM11" t="s">
        <v>1000</v>
      </c>
      <c r="VN11" t="s">
        <v>1001</v>
      </c>
      <c r="VO11" t="s">
        <v>1002</v>
      </c>
      <c r="VP11" t="s">
        <v>1003</v>
      </c>
      <c r="VQ11" t="s">
        <v>617</v>
      </c>
      <c r="VR11" t="s">
        <v>1004</v>
      </c>
      <c r="VS11" t="s">
        <v>1005</v>
      </c>
      <c r="VT11" t="s">
        <v>1006</v>
      </c>
      <c r="VU11" t="s">
        <v>1007</v>
      </c>
      <c r="VV11" t="s">
        <v>1008</v>
      </c>
      <c r="VW11" t="s">
        <v>321</v>
      </c>
      <c r="VX11" t="s">
        <v>1009</v>
      </c>
      <c r="VY11" t="s">
        <v>1010</v>
      </c>
      <c r="VZ11" t="s">
        <v>1011</v>
      </c>
      <c r="WA11" t="s">
        <v>509</v>
      </c>
      <c r="WB11" t="s">
        <v>1012</v>
      </c>
      <c r="WC11" t="s">
        <v>1013</v>
      </c>
      <c r="WD11" t="s">
        <v>137</v>
      </c>
      <c r="WE11" t="s">
        <v>1014</v>
      </c>
      <c r="WF11" t="s">
        <v>1015</v>
      </c>
      <c r="WG11" t="s">
        <v>1016</v>
      </c>
      <c r="WH11" t="s">
        <v>252</v>
      </c>
      <c r="WI11" t="s">
        <v>1017</v>
      </c>
      <c r="WJ11" t="s">
        <v>378</v>
      </c>
      <c r="WK11" t="s">
        <v>1018</v>
      </c>
      <c r="WL11" t="s">
        <v>1019</v>
      </c>
      <c r="WM11" t="s">
        <v>550</v>
      </c>
      <c r="WN11" t="s">
        <v>310</v>
      </c>
      <c r="WO11" t="s">
        <v>1020</v>
      </c>
      <c r="WP11" t="s">
        <v>108</v>
      </c>
      <c r="WQ11" t="s">
        <v>1021</v>
      </c>
      <c r="WR11" t="s">
        <v>1022</v>
      </c>
      <c r="WS11" t="s">
        <v>593</v>
      </c>
      <c r="WT11" t="s">
        <v>1023</v>
      </c>
      <c r="WU11" t="s">
        <v>122</v>
      </c>
      <c r="WV11" t="s">
        <v>1024</v>
      </c>
      <c r="WW11" t="s">
        <v>1025</v>
      </c>
      <c r="WX11" t="s">
        <v>1026</v>
      </c>
      <c r="WY11" t="s">
        <v>1027</v>
      </c>
      <c r="WZ11" t="s">
        <v>1028</v>
      </c>
      <c r="XA11" t="s">
        <v>1029</v>
      </c>
      <c r="XB11" t="s">
        <v>1030</v>
      </c>
      <c r="XC11" t="s">
        <v>1031</v>
      </c>
      <c r="XD11" t="s">
        <v>1032</v>
      </c>
      <c r="XE11" t="s">
        <v>482</v>
      </c>
      <c r="XF11" t="s">
        <v>1033</v>
      </c>
      <c r="XG11" t="s">
        <v>127</v>
      </c>
      <c r="XH11" t="s">
        <v>1034</v>
      </c>
      <c r="XI11" t="s">
        <v>1035</v>
      </c>
      <c r="XJ11" t="s">
        <v>612</v>
      </c>
      <c r="XK11" t="s">
        <v>117</v>
      </c>
      <c r="XL11" t="s">
        <v>1036</v>
      </c>
      <c r="XM11" t="s">
        <v>1037</v>
      </c>
      <c r="XN11" t="s">
        <v>361</v>
      </c>
      <c r="XO11" t="s">
        <v>1038</v>
      </c>
      <c r="XP11" t="s">
        <v>595</v>
      </c>
      <c r="XQ11" t="s">
        <v>1039</v>
      </c>
      <c r="XR11" t="s">
        <v>466</v>
      </c>
      <c r="XS11" t="s">
        <v>1040</v>
      </c>
      <c r="XT11" t="s">
        <v>446</v>
      </c>
      <c r="XU11" t="s">
        <v>1041</v>
      </c>
      <c r="XV11" t="s">
        <v>1042</v>
      </c>
      <c r="XW11" t="s">
        <v>1043</v>
      </c>
      <c r="XX11" t="s">
        <v>1044</v>
      </c>
      <c r="XY11" t="s">
        <v>1045</v>
      </c>
      <c r="XZ11" t="s">
        <v>1046</v>
      </c>
      <c r="YA11" s="18" t="s">
        <v>11</v>
      </c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</row>
    <row r="12" spans="1:1331" x14ac:dyDescent="0.3">
      <c r="D12">
        <v>201907</v>
      </c>
      <c r="E12" t="s">
        <v>12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51.499999999999986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43.249999999999993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>
        <v>4.75</v>
      </c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>
        <v>232.5</v>
      </c>
      <c r="HJ12" s="3"/>
      <c r="HK12" s="3">
        <v>58.750000000000007</v>
      </c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>
        <v>12.750000000000002</v>
      </c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>
        <v>32.75</v>
      </c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>
        <v>13.25</v>
      </c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>
        <v>49.249999999999993</v>
      </c>
      <c r="NK12" s="3"/>
      <c r="NL12" s="3">
        <v>51.25</v>
      </c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>
        <v>2.5</v>
      </c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>
        <v>3.5</v>
      </c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>
        <v>130.5</v>
      </c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>
        <v>31.249999999999996</v>
      </c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>
        <v>2.5</v>
      </c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>
        <v>720.25</v>
      </c>
    </row>
    <row r="13" spans="1:1331" x14ac:dyDescent="0.3">
      <c r="E13" t="s">
        <v>52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51.5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>
        <v>43.25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>
        <v>4.75</v>
      </c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>
        <v>232.5</v>
      </c>
      <c r="HJ13" s="3"/>
      <c r="HK13" s="3">
        <v>58.75</v>
      </c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>
        <v>12.75</v>
      </c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>
        <v>32.75</v>
      </c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>
        <v>13.25</v>
      </c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>
        <v>49.25</v>
      </c>
      <c r="NK13" s="3"/>
      <c r="NL13" s="3">
        <v>48.25</v>
      </c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>
        <v>2.5</v>
      </c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>
        <v>3.5</v>
      </c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>
        <v>119.5</v>
      </c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>
        <v>22.5</v>
      </c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>
        <v>2.5</v>
      </c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>
        <v>697.5</v>
      </c>
    </row>
    <row r="14" spans="1:1331" x14ac:dyDescent="0.3">
      <c r="D14" t="s">
        <v>56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v>102.99999999999999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v>86.5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>
        <v>9.5</v>
      </c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>
        <v>465</v>
      </c>
      <c r="HJ14" s="3"/>
      <c r="HK14" s="3">
        <v>117.5</v>
      </c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>
        <v>25.5</v>
      </c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>
        <v>65.5</v>
      </c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>
        <v>26.5</v>
      </c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>
        <v>98.5</v>
      </c>
      <c r="NK14" s="3"/>
      <c r="NL14" s="3">
        <v>99.5</v>
      </c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>
        <v>5</v>
      </c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>
        <v>7</v>
      </c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>
        <v>250</v>
      </c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>
        <v>53.75</v>
      </c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>
        <v>5</v>
      </c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>
        <v>1417.75</v>
      </c>
    </row>
    <row r="15" spans="1:1331" x14ac:dyDescent="0.3">
      <c r="D15">
        <v>201908</v>
      </c>
      <c r="E15" t="s">
        <v>12</v>
      </c>
      <c r="F15" s="3"/>
      <c r="G15" s="3"/>
      <c r="H15" s="3">
        <v>6.5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69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v>26.75</v>
      </c>
      <c r="AQ15" s="3"/>
      <c r="AR15" s="3"/>
      <c r="AS15" s="3"/>
      <c r="AT15" s="3"/>
      <c r="AU15" s="3"/>
      <c r="AV15" s="3"/>
      <c r="AW15" s="3">
        <v>232.99999999999997</v>
      </c>
      <c r="AX15" s="3"/>
      <c r="AY15" s="3"/>
      <c r="AZ15" s="3"/>
      <c r="BA15" s="3"/>
      <c r="BB15" s="3"/>
      <c r="BC15" s="3"/>
      <c r="BD15" s="3">
        <v>6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>
        <v>12.25</v>
      </c>
      <c r="BV15" s="3"/>
      <c r="BW15" s="3"/>
      <c r="BX15" s="3"/>
      <c r="BY15" s="3">
        <v>18.5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>
        <v>13.750000000000002</v>
      </c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>
        <v>10.749999999999998</v>
      </c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>
        <v>5.5</v>
      </c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>
        <v>10.5</v>
      </c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>
        <v>310.5</v>
      </c>
      <c r="HJ15" s="3"/>
      <c r="HK15" s="3"/>
      <c r="HL15" s="3"/>
      <c r="HM15" s="3"/>
      <c r="HN15" s="3"/>
      <c r="HO15" s="3"/>
      <c r="HP15" s="3">
        <v>2</v>
      </c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>
        <v>15.75</v>
      </c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>
        <v>159.5</v>
      </c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>
        <v>10.75</v>
      </c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>
        <v>9</v>
      </c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>
        <v>1.5</v>
      </c>
      <c r="MB15" s="3"/>
      <c r="MC15" s="3"/>
      <c r="MD15" s="3"/>
      <c r="ME15" s="3"/>
      <c r="MF15" s="3"/>
      <c r="MG15" s="3"/>
      <c r="MH15" s="3"/>
      <c r="MI15" s="3">
        <v>15.499999999999996</v>
      </c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>
        <v>44.750000000000007</v>
      </c>
      <c r="NC15" s="3"/>
      <c r="ND15" s="3"/>
      <c r="NE15" s="3"/>
      <c r="NF15" s="3"/>
      <c r="NG15" s="3"/>
      <c r="NH15" s="3"/>
      <c r="NI15" s="3"/>
      <c r="NJ15" s="3"/>
      <c r="NK15" s="3"/>
      <c r="NL15" s="3">
        <v>6.25</v>
      </c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>
        <v>5.25</v>
      </c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>
        <v>10.249999999999996</v>
      </c>
      <c r="QP15" s="3"/>
      <c r="QQ15" s="3"/>
      <c r="QR15" s="3"/>
      <c r="QS15" s="3"/>
      <c r="QT15" s="3"/>
      <c r="QU15" s="3"/>
      <c r="QV15" s="3"/>
      <c r="QW15" s="3"/>
      <c r="QX15" s="3">
        <v>11</v>
      </c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>
        <v>9.5</v>
      </c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>
        <v>12.5</v>
      </c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>
        <v>21.749999999999996</v>
      </c>
      <c r="VT15" s="3"/>
      <c r="VU15" s="3"/>
      <c r="VV15" s="3">
        <v>1</v>
      </c>
      <c r="VW15" s="3"/>
      <c r="VX15" s="3"/>
      <c r="VY15" s="3"/>
      <c r="VZ15" s="3"/>
      <c r="WA15" s="3"/>
      <c r="WB15" s="3">
        <v>15</v>
      </c>
      <c r="WC15" s="3"/>
      <c r="WD15" s="3"/>
      <c r="WE15" s="3"/>
      <c r="WF15" s="3"/>
      <c r="WG15" s="3"/>
      <c r="WH15" s="3"/>
      <c r="WI15" s="3">
        <v>20.750000000000004</v>
      </c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>
        <v>123.49999999999997</v>
      </c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>
        <v>1218.5</v>
      </c>
    </row>
    <row r="16" spans="1:1331" x14ac:dyDescent="0.3">
      <c r="E16" t="s">
        <v>52</v>
      </c>
      <c r="F16" s="3"/>
      <c r="G16" s="3"/>
      <c r="H16" s="3">
        <v>6.5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69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>
        <v>26.75</v>
      </c>
      <c r="AQ16" s="3"/>
      <c r="AR16" s="3"/>
      <c r="AS16" s="3"/>
      <c r="AT16" s="3"/>
      <c r="AU16" s="3"/>
      <c r="AV16" s="3"/>
      <c r="AW16" s="3">
        <v>233</v>
      </c>
      <c r="AX16" s="3"/>
      <c r="AY16" s="3"/>
      <c r="AZ16" s="3"/>
      <c r="BA16" s="3"/>
      <c r="BB16" s="3"/>
      <c r="BC16" s="3"/>
      <c r="BD16" s="3">
        <v>6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>
        <v>12.25</v>
      </c>
      <c r="BV16" s="3"/>
      <c r="BW16" s="3"/>
      <c r="BX16" s="3"/>
      <c r="BY16" s="3">
        <v>18.5</v>
      </c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>
        <v>13.75</v>
      </c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>
        <v>10.75</v>
      </c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>
        <v>5.5</v>
      </c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>
        <v>10.5</v>
      </c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>
        <v>310.5</v>
      </c>
      <c r="HJ16" s="3"/>
      <c r="HK16" s="3"/>
      <c r="HL16" s="3"/>
      <c r="HM16" s="3"/>
      <c r="HN16" s="3"/>
      <c r="HO16" s="3"/>
      <c r="HP16" s="3">
        <v>2</v>
      </c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>
        <v>15.75</v>
      </c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>
        <v>159.5</v>
      </c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>
        <v>10.75</v>
      </c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>
        <v>9</v>
      </c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>
        <v>1.5</v>
      </c>
      <c r="MB16" s="3"/>
      <c r="MC16" s="3"/>
      <c r="MD16" s="3"/>
      <c r="ME16" s="3"/>
      <c r="MF16" s="3"/>
      <c r="MG16" s="3"/>
      <c r="MH16" s="3"/>
      <c r="MI16" s="3">
        <v>15.5</v>
      </c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>
        <v>44.75</v>
      </c>
      <c r="NC16" s="3"/>
      <c r="ND16" s="3"/>
      <c r="NE16" s="3"/>
      <c r="NF16" s="3"/>
      <c r="NG16" s="3"/>
      <c r="NH16" s="3"/>
      <c r="NI16" s="3"/>
      <c r="NJ16" s="3"/>
      <c r="NK16" s="3"/>
      <c r="NL16" s="3">
        <v>9.25</v>
      </c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>
        <v>5.25</v>
      </c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>
        <v>10.25</v>
      </c>
      <c r="QP16" s="3"/>
      <c r="QQ16" s="3"/>
      <c r="QR16" s="3"/>
      <c r="QS16" s="3"/>
      <c r="QT16" s="3"/>
      <c r="QU16" s="3"/>
      <c r="QV16" s="3"/>
      <c r="QW16" s="3"/>
      <c r="QX16" s="3">
        <v>11</v>
      </c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>
        <v>9.5</v>
      </c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>
        <v>23.5</v>
      </c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>
        <v>30.5</v>
      </c>
      <c r="VT16" s="3"/>
      <c r="VU16" s="3"/>
      <c r="VV16" s="3">
        <v>1</v>
      </c>
      <c r="VW16" s="3"/>
      <c r="VX16" s="3"/>
      <c r="VY16" s="3"/>
      <c r="VZ16" s="3"/>
      <c r="WA16" s="3"/>
      <c r="WB16" s="3">
        <v>15</v>
      </c>
      <c r="WC16" s="3"/>
      <c r="WD16" s="3"/>
      <c r="WE16" s="3"/>
      <c r="WF16" s="3"/>
      <c r="WG16" s="3"/>
      <c r="WH16" s="3"/>
      <c r="WI16" s="3">
        <v>20.75</v>
      </c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>
        <v>123.5</v>
      </c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>
        <v>1241.25</v>
      </c>
    </row>
    <row r="17" spans="4:651" x14ac:dyDescent="0.3">
      <c r="D17" t="s">
        <v>57</v>
      </c>
      <c r="F17" s="3"/>
      <c r="G17" s="3"/>
      <c r="H17" s="3">
        <v>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138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>
        <v>53.5</v>
      </c>
      <c r="AQ17" s="3"/>
      <c r="AR17" s="3"/>
      <c r="AS17" s="3"/>
      <c r="AT17" s="3"/>
      <c r="AU17" s="3"/>
      <c r="AV17" s="3"/>
      <c r="AW17" s="3">
        <v>466</v>
      </c>
      <c r="AX17" s="3"/>
      <c r="AY17" s="3"/>
      <c r="AZ17" s="3"/>
      <c r="BA17" s="3"/>
      <c r="BB17" s="3"/>
      <c r="BC17" s="3"/>
      <c r="BD17" s="3">
        <v>12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>
        <v>24.5</v>
      </c>
      <c r="BV17" s="3"/>
      <c r="BW17" s="3"/>
      <c r="BX17" s="3"/>
      <c r="BY17" s="3">
        <v>37</v>
      </c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>
        <v>27.5</v>
      </c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>
        <v>21.5</v>
      </c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>
        <v>11</v>
      </c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>
        <v>21</v>
      </c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>
        <v>621</v>
      </c>
      <c r="HJ17" s="3"/>
      <c r="HK17" s="3"/>
      <c r="HL17" s="3"/>
      <c r="HM17" s="3"/>
      <c r="HN17" s="3"/>
      <c r="HO17" s="3"/>
      <c r="HP17" s="3">
        <v>4</v>
      </c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>
        <v>31.5</v>
      </c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>
        <v>319</v>
      </c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>
        <v>21.5</v>
      </c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>
        <v>18</v>
      </c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>
        <v>3</v>
      </c>
      <c r="MB17" s="3"/>
      <c r="MC17" s="3"/>
      <c r="MD17" s="3"/>
      <c r="ME17" s="3"/>
      <c r="MF17" s="3"/>
      <c r="MG17" s="3"/>
      <c r="MH17" s="3"/>
      <c r="MI17" s="3">
        <v>30.999999999999996</v>
      </c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>
        <v>89.5</v>
      </c>
      <c r="NC17" s="3"/>
      <c r="ND17" s="3"/>
      <c r="NE17" s="3"/>
      <c r="NF17" s="3"/>
      <c r="NG17" s="3"/>
      <c r="NH17" s="3"/>
      <c r="NI17" s="3"/>
      <c r="NJ17" s="3"/>
      <c r="NK17" s="3"/>
      <c r="NL17" s="3">
        <v>15.5</v>
      </c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>
        <v>10.5</v>
      </c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>
        <v>20.499999999999996</v>
      </c>
      <c r="QP17" s="3"/>
      <c r="QQ17" s="3"/>
      <c r="QR17" s="3"/>
      <c r="QS17" s="3"/>
      <c r="QT17" s="3"/>
      <c r="QU17" s="3"/>
      <c r="QV17" s="3"/>
      <c r="QW17" s="3"/>
      <c r="QX17" s="3">
        <v>22</v>
      </c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>
        <v>19</v>
      </c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>
        <v>36</v>
      </c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>
        <v>52.25</v>
      </c>
      <c r="VT17" s="3"/>
      <c r="VU17" s="3"/>
      <c r="VV17" s="3">
        <v>2</v>
      </c>
      <c r="VW17" s="3"/>
      <c r="VX17" s="3"/>
      <c r="VY17" s="3"/>
      <c r="VZ17" s="3"/>
      <c r="WA17" s="3"/>
      <c r="WB17" s="3">
        <v>30</v>
      </c>
      <c r="WC17" s="3"/>
      <c r="WD17" s="3"/>
      <c r="WE17" s="3"/>
      <c r="WF17" s="3"/>
      <c r="WG17" s="3"/>
      <c r="WH17" s="3"/>
      <c r="WI17" s="3">
        <v>41.5</v>
      </c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>
        <v>246.99999999999997</v>
      </c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>
        <v>2459.75</v>
      </c>
    </row>
    <row r="18" spans="4:651" x14ac:dyDescent="0.3">
      <c r="D18">
        <v>201909</v>
      </c>
      <c r="E18" t="s">
        <v>12</v>
      </c>
      <c r="F18" s="3"/>
      <c r="G18" s="3"/>
      <c r="H18" s="3">
        <v>5.6999999999999993</v>
      </c>
      <c r="I18" s="3"/>
      <c r="J18" s="3"/>
      <c r="K18" s="3"/>
      <c r="L18" s="3">
        <v>0.5</v>
      </c>
      <c r="M18" s="3"/>
      <c r="N18" s="3"/>
      <c r="O18" s="3"/>
      <c r="P18" s="3"/>
      <c r="Q18" s="3"/>
      <c r="R18" s="3"/>
      <c r="S18" s="3">
        <v>42.250000000000007</v>
      </c>
      <c r="T18" s="3"/>
      <c r="U18" s="3"/>
      <c r="V18" s="3">
        <v>19.499999999999996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0.5</v>
      </c>
      <c r="AM18" s="3"/>
      <c r="AN18" s="3"/>
      <c r="AO18" s="3"/>
      <c r="AP18" s="3">
        <v>71.75</v>
      </c>
      <c r="AQ18" s="3"/>
      <c r="AR18" s="3">
        <v>9.25</v>
      </c>
      <c r="AS18" s="3"/>
      <c r="AT18" s="3"/>
      <c r="AU18" s="3"/>
      <c r="AV18" s="3"/>
      <c r="AW18" s="3">
        <v>170.51999999999998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>
        <v>2.25</v>
      </c>
      <c r="BM18" s="3"/>
      <c r="BN18" s="3"/>
      <c r="BO18" s="3"/>
      <c r="BP18" s="3"/>
      <c r="BQ18" s="3"/>
      <c r="BR18" s="3">
        <v>19.749999999999996</v>
      </c>
      <c r="BS18" s="3"/>
      <c r="BT18" s="3"/>
      <c r="BU18" s="3">
        <v>2.6999999999999997</v>
      </c>
      <c r="BV18" s="3"/>
      <c r="BW18" s="3"/>
      <c r="BX18" s="3"/>
      <c r="BY18" s="3">
        <v>6</v>
      </c>
      <c r="BZ18" s="3"/>
      <c r="CA18" s="3"/>
      <c r="CB18" s="3"/>
      <c r="CC18" s="3"/>
      <c r="CD18" s="3"/>
      <c r="CE18" s="3"/>
      <c r="CF18" s="3"/>
      <c r="CG18" s="3"/>
      <c r="CH18" s="3">
        <v>20.189999999999998</v>
      </c>
      <c r="CI18" s="3"/>
      <c r="CJ18" s="3"/>
      <c r="CK18" s="3"/>
      <c r="CL18" s="3"/>
      <c r="CM18" s="3">
        <v>2</v>
      </c>
      <c r="CN18" s="3"/>
      <c r="CO18" s="3"/>
      <c r="CP18" s="3"/>
      <c r="CQ18" s="3"/>
      <c r="CR18" s="3"/>
      <c r="CS18" s="3"/>
      <c r="CT18" s="3"/>
      <c r="CU18" s="3">
        <v>59.890000000000008</v>
      </c>
      <c r="CV18" s="3"/>
      <c r="CW18" s="3"/>
      <c r="CX18" s="3"/>
      <c r="CY18" s="3"/>
      <c r="CZ18" s="3"/>
      <c r="DA18" s="3"/>
      <c r="DB18" s="3"/>
      <c r="DC18" s="3"/>
      <c r="DD18" s="3"/>
      <c r="DE18" s="3">
        <v>2.6999999999999997</v>
      </c>
      <c r="DF18" s="3"/>
      <c r="DG18" s="3"/>
      <c r="DH18" s="3">
        <v>0.13</v>
      </c>
      <c r="DI18" s="3"/>
      <c r="DJ18" s="3"/>
      <c r="DK18" s="3"/>
      <c r="DL18" s="3"/>
      <c r="DM18" s="3"/>
      <c r="DN18" s="3"/>
      <c r="DO18" s="3">
        <v>1.5</v>
      </c>
      <c r="DP18" s="3"/>
      <c r="DQ18" s="3"/>
      <c r="DR18" s="3"/>
      <c r="DS18" s="3"/>
      <c r="DT18" s="3"/>
      <c r="DU18" s="3"/>
      <c r="DV18" s="3"/>
      <c r="DW18" s="3"/>
      <c r="DX18" s="3"/>
      <c r="DY18" s="3">
        <v>13.5</v>
      </c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>
        <v>56.129999999999995</v>
      </c>
      <c r="EN18" s="3"/>
      <c r="EO18" s="3"/>
      <c r="EP18" s="3"/>
      <c r="EQ18" s="3"/>
      <c r="ER18" s="3"/>
      <c r="ES18" s="3"/>
      <c r="ET18" s="3"/>
      <c r="EU18" s="3">
        <v>1</v>
      </c>
      <c r="EV18" s="3">
        <v>8.2499999999999982</v>
      </c>
      <c r="EW18" s="3"/>
      <c r="EX18" s="3">
        <v>25.259999999999994</v>
      </c>
      <c r="EY18" s="3"/>
      <c r="EZ18" s="3"/>
      <c r="FA18" s="3"/>
      <c r="FB18" s="3"/>
      <c r="FC18" s="3"/>
      <c r="FD18" s="3">
        <v>11.500000000000002</v>
      </c>
      <c r="FE18" s="3"/>
      <c r="FF18" s="3">
        <v>1.5</v>
      </c>
      <c r="FG18" s="3"/>
      <c r="FH18" s="3"/>
      <c r="FI18" s="3"/>
      <c r="FJ18" s="3"/>
      <c r="FK18" s="3"/>
      <c r="FL18" s="3">
        <v>9</v>
      </c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>
        <v>8</v>
      </c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>
        <v>1</v>
      </c>
      <c r="HI18" s="3">
        <v>891.4500000000005</v>
      </c>
      <c r="HJ18" s="3"/>
      <c r="HK18" s="3">
        <v>13.999999999999998</v>
      </c>
      <c r="HL18" s="3"/>
      <c r="HM18" s="3"/>
      <c r="HN18" s="3"/>
      <c r="HO18" s="3">
        <v>11</v>
      </c>
      <c r="HP18" s="3"/>
      <c r="HQ18" s="3">
        <v>36.309999999999995</v>
      </c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>
        <v>4.75</v>
      </c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>
        <v>8.4399999999999977</v>
      </c>
      <c r="JI18" s="3"/>
      <c r="JJ18" s="3"/>
      <c r="JK18" s="3"/>
      <c r="JL18" s="3"/>
      <c r="JM18" s="3"/>
      <c r="JN18" s="3">
        <v>6.1900000000000013</v>
      </c>
      <c r="JO18" s="3"/>
      <c r="JP18" s="3"/>
      <c r="JQ18" s="3"/>
      <c r="JR18" s="3">
        <v>2.5</v>
      </c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>
        <v>13.749999999999998</v>
      </c>
      <c r="KJ18" s="3">
        <v>15.250000000000004</v>
      </c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>
        <v>131.69</v>
      </c>
      <c r="LE18" s="3"/>
      <c r="LF18" s="3"/>
      <c r="LG18" s="3"/>
      <c r="LH18" s="3">
        <v>5</v>
      </c>
      <c r="LI18" s="3"/>
      <c r="LJ18" s="3">
        <v>13.250000000000002</v>
      </c>
      <c r="LK18" s="3">
        <v>3</v>
      </c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>
        <v>46.38</v>
      </c>
      <c r="ME18" s="3"/>
      <c r="MF18" s="3"/>
      <c r="MG18" s="3"/>
      <c r="MH18" s="3"/>
      <c r="MI18" s="3">
        <v>2.6999999999999997</v>
      </c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>
        <v>0.5</v>
      </c>
      <c r="NC18" s="3"/>
      <c r="ND18" s="3"/>
      <c r="NE18" s="3"/>
      <c r="NF18" s="3"/>
      <c r="NG18" s="3"/>
      <c r="NH18" s="3"/>
      <c r="NI18" s="3"/>
      <c r="NJ18" s="3"/>
      <c r="NK18" s="3"/>
      <c r="NL18" s="3">
        <v>89.819999999999951</v>
      </c>
      <c r="NM18" s="3"/>
      <c r="NN18" s="3"/>
      <c r="NO18" s="3"/>
      <c r="NP18" s="3">
        <v>15.000000000000002</v>
      </c>
      <c r="NQ18" s="3"/>
      <c r="NR18" s="3"/>
      <c r="NS18" s="3"/>
      <c r="NT18" s="3"/>
      <c r="NU18" s="3"/>
      <c r="NV18" s="3">
        <v>32.25</v>
      </c>
      <c r="NW18" s="3"/>
      <c r="NX18" s="3"/>
      <c r="NY18" s="3"/>
      <c r="NZ18" s="3"/>
      <c r="OA18" s="3"/>
      <c r="OB18" s="3"/>
      <c r="OC18" s="3"/>
      <c r="OD18" s="3">
        <v>21</v>
      </c>
      <c r="OE18" s="3"/>
      <c r="OF18" s="3"/>
      <c r="OG18" s="3">
        <v>11.5</v>
      </c>
      <c r="OH18" s="3"/>
      <c r="OI18" s="3"/>
      <c r="OJ18" s="3"/>
      <c r="OK18" s="3"/>
      <c r="OL18" s="3"/>
      <c r="OM18" s="3"/>
      <c r="ON18" s="3"/>
      <c r="OO18" s="3"/>
      <c r="OP18" s="3">
        <v>0.75</v>
      </c>
      <c r="OQ18" s="3"/>
      <c r="OR18" s="3"/>
      <c r="OS18" s="3"/>
      <c r="OT18" s="3"/>
      <c r="OU18" s="3"/>
      <c r="OV18" s="3"/>
      <c r="OW18" s="3"/>
      <c r="OX18" s="3">
        <v>7.63</v>
      </c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>
        <v>4.5</v>
      </c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>
        <v>11.499999999999998</v>
      </c>
      <c r="QV18" s="3"/>
      <c r="QW18" s="3"/>
      <c r="QX18" s="3">
        <v>8.25</v>
      </c>
      <c r="QY18" s="3"/>
      <c r="QZ18" s="3"/>
      <c r="RA18" s="3"/>
      <c r="RB18" s="3"/>
      <c r="RC18" s="3"/>
      <c r="RD18" s="3"/>
      <c r="RE18" s="3">
        <v>5.25</v>
      </c>
      <c r="RF18" s="3"/>
      <c r="RG18" s="3"/>
      <c r="RH18" s="3"/>
      <c r="RI18" s="3">
        <v>22.750000000000004</v>
      </c>
      <c r="RJ18" s="3">
        <v>14.500000000000002</v>
      </c>
      <c r="RK18" s="3"/>
      <c r="RL18" s="3"/>
      <c r="RM18" s="3"/>
      <c r="RN18" s="3"/>
      <c r="RO18" s="3"/>
      <c r="RP18" s="3"/>
      <c r="RQ18" s="3"/>
      <c r="RR18" s="3"/>
      <c r="RS18" s="3">
        <v>11.81</v>
      </c>
      <c r="RT18" s="3"/>
      <c r="RU18" s="3"/>
      <c r="RV18" s="3"/>
      <c r="RW18" s="3"/>
      <c r="RX18" s="3">
        <v>31.75</v>
      </c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>
        <v>0.63</v>
      </c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>
        <v>6.4399999999999995</v>
      </c>
      <c r="UF18" s="3"/>
      <c r="UG18" s="3"/>
      <c r="UH18" s="3"/>
      <c r="UI18" s="3"/>
      <c r="UJ18" s="3"/>
      <c r="UK18" s="3"/>
      <c r="UL18" s="3"/>
      <c r="UM18" s="3"/>
      <c r="UN18" s="3">
        <v>8.4999999999999982</v>
      </c>
      <c r="UO18" s="3"/>
      <c r="UP18" s="3">
        <v>7.5000000000000018</v>
      </c>
      <c r="UQ18" s="3"/>
      <c r="UR18" s="3"/>
      <c r="US18" s="3">
        <v>15.379999999999999</v>
      </c>
      <c r="UT18" s="3">
        <v>15</v>
      </c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>
        <v>472.45</v>
      </c>
      <c r="VI18" s="3"/>
      <c r="VJ18" s="3"/>
      <c r="VK18" s="3">
        <v>0.5</v>
      </c>
      <c r="VL18" s="3"/>
      <c r="VM18" s="3"/>
      <c r="VN18" s="3"/>
      <c r="VO18" s="3">
        <v>64.000000000000014</v>
      </c>
      <c r="VP18" s="3"/>
      <c r="VQ18" s="3"/>
      <c r="VR18" s="3"/>
      <c r="VS18" s="3">
        <v>38.19</v>
      </c>
      <c r="VT18" s="3"/>
      <c r="VU18" s="3"/>
      <c r="VV18" s="3"/>
      <c r="VW18" s="3"/>
      <c r="VX18" s="3">
        <v>6.75</v>
      </c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>
        <v>140.74999999999997</v>
      </c>
      <c r="XP18" s="3"/>
      <c r="XQ18" s="3"/>
      <c r="XR18" s="3"/>
      <c r="XS18" s="3"/>
      <c r="XT18" s="3"/>
      <c r="XU18" s="3"/>
      <c r="XV18" s="3">
        <v>0.25</v>
      </c>
      <c r="XW18" s="3"/>
      <c r="XX18" s="3"/>
      <c r="XY18" s="3"/>
      <c r="XZ18" s="3">
        <v>1.9999999999999998</v>
      </c>
      <c r="YA18" s="3">
        <v>2844.9800000000009</v>
      </c>
    </row>
    <row r="19" spans="4:651" x14ac:dyDescent="0.3">
      <c r="E19" t="s">
        <v>52</v>
      </c>
      <c r="F19" s="3"/>
      <c r="G19" s="3"/>
      <c r="H19" s="3">
        <v>5.7</v>
      </c>
      <c r="I19" s="3"/>
      <c r="J19" s="3"/>
      <c r="K19" s="3"/>
      <c r="L19" s="3">
        <v>0.5</v>
      </c>
      <c r="M19" s="3"/>
      <c r="N19" s="3"/>
      <c r="O19" s="3"/>
      <c r="P19" s="3"/>
      <c r="Q19" s="3"/>
      <c r="R19" s="3"/>
      <c r="S19" s="3">
        <v>42.25</v>
      </c>
      <c r="T19" s="3"/>
      <c r="U19" s="3"/>
      <c r="V19" s="3">
        <v>19.5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0.5</v>
      </c>
      <c r="AM19" s="3"/>
      <c r="AN19" s="3"/>
      <c r="AO19" s="3"/>
      <c r="AP19" s="3">
        <v>71.75</v>
      </c>
      <c r="AQ19" s="3"/>
      <c r="AR19" s="3">
        <v>9.25</v>
      </c>
      <c r="AS19" s="3"/>
      <c r="AT19" s="3"/>
      <c r="AU19" s="3"/>
      <c r="AV19" s="3"/>
      <c r="AW19" s="3">
        <v>160.75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>
        <v>2.25</v>
      </c>
      <c r="BM19" s="3"/>
      <c r="BN19" s="3"/>
      <c r="BO19" s="3"/>
      <c r="BP19" s="3"/>
      <c r="BQ19" s="3"/>
      <c r="BR19" s="3">
        <v>19.75</v>
      </c>
      <c r="BS19" s="3"/>
      <c r="BT19" s="3"/>
      <c r="BU19" s="3">
        <v>2.7</v>
      </c>
      <c r="BV19" s="3"/>
      <c r="BW19" s="3"/>
      <c r="BX19" s="3"/>
      <c r="BY19" s="3">
        <v>6</v>
      </c>
      <c r="BZ19" s="3"/>
      <c r="CA19" s="3"/>
      <c r="CB19" s="3"/>
      <c r="CC19" s="3"/>
      <c r="CD19" s="3"/>
      <c r="CE19" s="3"/>
      <c r="CF19" s="3"/>
      <c r="CG19" s="3"/>
      <c r="CH19" s="3">
        <v>16.5</v>
      </c>
      <c r="CI19" s="3"/>
      <c r="CJ19" s="3"/>
      <c r="CK19" s="3"/>
      <c r="CL19" s="3"/>
      <c r="CM19" s="3">
        <v>2</v>
      </c>
      <c r="CN19" s="3"/>
      <c r="CO19" s="3"/>
      <c r="CP19" s="3"/>
      <c r="CQ19" s="3"/>
      <c r="CR19" s="3"/>
      <c r="CS19" s="3"/>
      <c r="CT19" s="3"/>
      <c r="CU19" s="3">
        <v>59</v>
      </c>
      <c r="CV19" s="3"/>
      <c r="CW19" s="3"/>
      <c r="CX19" s="3"/>
      <c r="CY19" s="3"/>
      <c r="CZ19" s="3"/>
      <c r="DA19" s="3"/>
      <c r="DB19" s="3"/>
      <c r="DC19" s="3"/>
      <c r="DD19" s="3"/>
      <c r="DE19" s="3">
        <v>2.7</v>
      </c>
      <c r="DF19" s="3"/>
      <c r="DG19" s="3"/>
      <c r="DH19" s="3"/>
      <c r="DI19" s="3"/>
      <c r="DJ19" s="3"/>
      <c r="DK19" s="3"/>
      <c r="DL19" s="3"/>
      <c r="DM19" s="3"/>
      <c r="DN19" s="3"/>
      <c r="DO19" s="3">
        <v>1.5</v>
      </c>
      <c r="DP19" s="3"/>
      <c r="DQ19" s="3"/>
      <c r="DR19" s="3"/>
      <c r="DS19" s="3"/>
      <c r="DT19" s="3"/>
      <c r="DU19" s="3"/>
      <c r="DV19" s="3"/>
      <c r="DW19" s="3"/>
      <c r="DX19" s="3"/>
      <c r="DY19" s="3">
        <v>13.5</v>
      </c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>
        <v>47.5</v>
      </c>
      <c r="EN19" s="3"/>
      <c r="EO19" s="3"/>
      <c r="EP19" s="3"/>
      <c r="EQ19" s="3"/>
      <c r="ER19" s="3"/>
      <c r="ES19" s="3"/>
      <c r="ET19" s="3"/>
      <c r="EU19" s="3">
        <v>1</v>
      </c>
      <c r="EV19" s="3">
        <v>8.25</v>
      </c>
      <c r="EW19" s="3"/>
      <c r="EX19" s="3">
        <v>24</v>
      </c>
      <c r="EY19" s="3"/>
      <c r="EZ19" s="3"/>
      <c r="FA19" s="3"/>
      <c r="FB19" s="3"/>
      <c r="FC19" s="3"/>
      <c r="FD19" s="3">
        <v>11.5</v>
      </c>
      <c r="FE19" s="3"/>
      <c r="FF19" s="3">
        <v>1.5</v>
      </c>
      <c r="FG19" s="3"/>
      <c r="FH19" s="3"/>
      <c r="FI19" s="3"/>
      <c r="FJ19" s="3"/>
      <c r="FK19" s="3"/>
      <c r="FL19" s="3">
        <v>9</v>
      </c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>
        <v>8</v>
      </c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>
        <v>1</v>
      </c>
      <c r="HI19" s="3">
        <v>820.5</v>
      </c>
      <c r="HJ19" s="3"/>
      <c r="HK19" s="3">
        <v>14</v>
      </c>
      <c r="HL19" s="3"/>
      <c r="HM19" s="3"/>
      <c r="HN19" s="3"/>
      <c r="HO19" s="3">
        <v>11</v>
      </c>
      <c r="HP19" s="3"/>
      <c r="HQ19" s="3">
        <v>34.75</v>
      </c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>
        <v>4.75</v>
      </c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>
        <v>7.25</v>
      </c>
      <c r="JI19" s="3"/>
      <c r="JJ19" s="3"/>
      <c r="JK19" s="3"/>
      <c r="JL19" s="3"/>
      <c r="JM19" s="3"/>
      <c r="JN19" s="3">
        <v>6</v>
      </c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>
        <v>13.75</v>
      </c>
      <c r="KJ19" s="3">
        <v>15.25</v>
      </c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>
        <v>123.25</v>
      </c>
      <c r="LE19" s="3"/>
      <c r="LF19" s="3"/>
      <c r="LG19" s="3"/>
      <c r="LH19" s="3">
        <v>5</v>
      </c>
      <c r="LI19" s="3"/>
      <c r="LJ19" s="3">
        <v>12.25</v>
      </c>
      <c r="LK19" s="3">
        <v>2.25</v>
      </c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>
        <v>26.75</v>
      </c>
      <c r="ME19" s="3"/>
      <c r="MF19" s="3"/>
      <c r="MG19" s="3"/>
      <c r="MH19" s="3"/>
      <c r="MI19" s="3">
        <v>2.7</v>
      </c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>
        <v>0.5</v>
      </c>
      <c r="NC19" s="3"/>
      <c r="ND19" s="3"/>
      <c r="NE19" s="3"/>
      <c r="NF19" s="3"/>
      <c r="NG19" s="3"/>
      <c r="NH19" s="3"/>
      <c r="NI19" s="3"/>
      <c r="NJ19" s="3"/>
      <c r="NK19" s="3"/>
      <c r="NL19" s="3">
        <v>87</v>
      </c>
      <c r="NM19" s="3"/>
      <c r="NN19" s="3"/>
      <c r="NO19" s="3"/>
      <c r="NP19" s="3">
        <v>15</v>
      </c>
      <c r="NQ19" s="3"/>
      <c r="NR19" s="3"/>
      <c r="NS19" s="3"/>
      <c r="NT19" s="3"/>
      <c r="NU19" s="3"/>
      <c r="NV19" s="3">
        <v>32.25</v>
      </c>
      <c r="NW19" s="3"/>
      <c r="NX19" s="3"/>
      <c r="NY19" s="3"/>
      <c r="NZ19" s="3"/>
      <c r="OA19" s="3"/>
      <c r="OB19" s="3"/>
      <c r="OC19" s="3"/>
      <c r="OD19" s="3">
        <v>21</v>
      </c>
      <c r="OE19" s="3"/>
      <c r="OF19" s="3"/>
      <c r="OG19" s="3">
        <v>11.5</v>
      </c>
      <c r="OH19" s="3"/>
      <c r="OI19" s="3"/>
      <c r="OJ19" s="3"/>
      <c r="OK19" s="3"/>
      <c r="OL19" s="3"/>
      <c r="OM19" s="3"/>
      <c r="ON19" s="3"/>
      <c r="OO19" s="3"/>
      <c r="OP19" s="3">
        <v>0.75</v>
      </c>
      <c r="OQ19" s="3"/>
      <c r="OR19" s="3"/>
      <c r="OS19" s="3"/>
      <c r="OT19" s="3"/>
      <c r="OU19" s="3"/>
      <c r="OV19" s="3"/>
      <c r="OW19" s="3"/>
      <c r="OX19" s="3">
        <v>4.5</v>
      </c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>
        <v>4.5</v>
      </c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>
        <v>11.5</v>
      </c>
      <c r="QV19" s="3"/>
      <c r="QW19" s="3"/>
      <c r="QX19" s="3">
        <v>8.25</v>
      </c>
      <c r="QY19" s="3"/>
      <c r="QZ19" s="3"/>
      <c r="RA19" s="3"/>
      <c r="RB19" s="3"/>
      <c r="RC19" s="3"/>
      <c r="RD19" s="3"/>
      <c r="RE19" s="3">
        <v>5.25</v>
      </c>
      <c r="RF19" s="3"/>
      <c r="RG19" s="3"/>
      <c r="RH19" s="3"/>
      <c r="RI19" s="3">
        <v>22.75</v>
      </c>
      <c r="RJ19" s="3">
        <v>14.5</v>
      </c>
      <c r="RK19" s="3"/>
      <c r="RL19" s="3"/>
      <c r="RM19" s="3"/>
      <c r="RN19" s="3"/>
      <c r="RO19" s="3"/>
      <c r="RP19" s="3"/>
      <c r="RQ19" s="3"/>
      <c r="RR19" s="3"/>
      <c r="RS19" s="3">
        <v>7.75</v>
      </c>
      <c r="RT19" s="3"/>
      <c r="RU19" s="3"/>
      <c r="RV19" s="3"/>
      <c r="RW19" s="3"/>
      <c r="RX19" s="3">
        <v>31.75</v>
      </c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>
        <v>0.25</v>
      </c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>
        <v>2</v>
      </c>
      <c r="UF19" s="3"/>
      <c r="UG19" s="3"/>
      <c r="UH19" s="3"/>
      <c r="UI19" s="3"/>
      <c r="UJ19" s="3"/>
      <c r="UK19" s="3"/>
      <c r="UL19" s="3"/>
      <c r="UM19" s="3"/>
      <c r="UN19" s="3">
        <v>8.5</v>
      </c>
      <c r="UO19" s="3"/>
      <c r="UP19" s="3">
        <v>7.5</v>
      </c>
      <c r="UQ19" s="3"/>
      <c r="UR19" s="3"/>
      <c r="US19" s="3">
        <v>15.25</v>
      </c>
      <c r="UT19" s="3">
        <v>15</v>
      </c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>
        <v>450.25</v>
      </c>
      <c r="VI19" s="3"/>
      <c r="VJ19" s="3"/>
      <c r="VK19" s="3">
        <v>0.5</v>
      </c>
      <c r="VL19" s="3"/>
      <c r="VM19" s="3"/>
      <c r="VN19" s="3"/>
      <c r="VO19" s="3">
        <v>60</v>
      </c>
      <c r="VP19" s="3"/>
      <c r="VQ19" s="3"/>
      <c r="VR19" s="3"/>
      <c r="VS19" s="3">
        <v>35</v>
      </c>
      <c r="VT19" s="3"/>
      <c r="VU19" s="3"/>
      <c r="VV19" s="3"/>
      <c r="VW19" s="3"/>
      <c r="VX19" s="3">
        <v>6.25</v>
      </c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>
        <v>140.75</v>
      </c>
      <c r="XP19" s="3"/>
      <c r="XQ19" s="3"/>
      <c r="XR19" s="3"/>
      <c r="XS19" s="3"/>
      <c r="XT19" s="3"/>
      <c r="XU19" s="3"/>
      <c r="XV19" s="3">
        <v>0.25</v>
      </c>
      <c r="XW19" s="3"/>
      <c r="XX19" s="3"/>
      <c r="XY19" s="3"/>
      <c r="XZ19" s="3">
        <v>2</v>
      </c>
      <c r="YA19" s="3">
        <v>2669.55</v>
      </c>
    </row>
    <row r="20" spans="4:651" x14ac:dyDescent="0.3">
      <c r="D20" t="s">
        <v>58</v>
      </c>
      <c r="F20" s="3"/>
      <c r="G20" s="3"/>
      <c r="H20" s="3">
        <v>11.399999999999999</v>
      </c>
      <c r="I20" s="3"/>
      <c r="J20" s="3"/>
      <c r="K20" s="3"/>
      <c r="L20" s="3">
        <v>1</v>
      </c>
      <c r="M20" s="3"/>
      <c r="N20" s="3"/>
      <c r="O20" s="3"/>
      <c r="P20" s="3"/>
      <c r="Q20" s="3"/>
      <c r="R20" s="3"/>
      <c r="S20" s="3">
        <v>84.5</v>
      </c>
      <c r="T20" s="3"/>
      <c r="U20" s="3"/>
      <c r="V20" s="3">
        <v>39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v>1</v>
      </c>
      <c r="AM20" s="3"/>
      <c r="AN20" s="3"/>
      <c r="AO20" s="3"/>
      <c r="AP20" s="3">
        <v>143.5</v>
      </c>
      <c r="AQ20" s="3"/>
      <c r="AR20" s="3">
        <v>18.5</v>
      </c>
      <c r="AS20" s="3"/>
      <c r="AT20" s="3"/>
      <c r="AU20" s="3"/>
      <c r="AV20" s="3"/>
      <c r="AW20" s="3">
        <v>331.27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>
        <v>4.5</v>
      </c>
      <c r="BM20" s="3"/>
      <c r="BN20" s="3"/>
      <c r="BO20" s="3"/>
      <c r="BP20" s="3"/>
      <c r="BQ20" s="3"/>
      <c r="BR20" s="3">
        <v>39.5</v>
      </c>
      <c r="BS20" s="3"/>
      <c r="BT20" s="3"/>
      <c r="BU20" s="3">
        <v>5.4</v>
      </c>
      <c r="BV20" s="3"/>
      <c r="BW20" s="3"/>
      <c r="BX20" s="3"/>
      <c r="BY20" s="3">
        <v>12</v>
      </c>
      <c r="BZ20" s="3"/>
      <c r="CA20" s="3"/>
      <c r="CB20" s="3"/>
      <c r="CC20" s="3"/>
      <c r="CD20" s="3"/>
      <c r="CE20" s="3"/>
      <c r="CF20" s="3"/>
      <c r="CG20" s="3"/>
      <c r="CH20" s="3">
        <v>36.69</v>
      </c>
      <c r="CI20" s="3"/>
      <c r="CJ20" s="3"/>
      <c r="CK20" s="3"/>
      <c r="CL20" s="3"/>
      <c r="CM20" s="3">
        <v>4</v>
      </c>
      <c r="CN20" s="3"/>
      <c r="CO20" s="3"/>
      <c r="CP20" s="3"/>
      <c r="CQ20" s="3"/>
      <c r="CR20" s="3"/>
      <c r="CS20" s="3"/>
      <c r="CT20" s="3"/>
      <c r="CU20" s="3">
        <v>118.89000000000001</v>
      </c>
      <c r="CV20" s="3"/>
      <c r="CW20" s="3"/>
      <c r="CX20" s="3"/>
      <c r="CY20" s="3"/>
      <c r="CZ20" s="3"/>
      <c r="DA20" s="3"/>
      <c r="DB20" s="3"/>
      <c r="DC20" s="3"/>
      <c r="DD20" s="3"/>
      <c r="DE20" s="3">
        <v>5.4</v>
      </c>
      <c r="DF20" s="3"/>
      <c r="DG20" s="3"/>
      <c r="DH20" s="3">
        <v>0.13</v>
      </c>
      <c r="DI20" s="3"/>
      <c r="DJ20" s="3"/>
      <c r="DK20" s="3"/>
      <c r="DL20" s="3"/>
      <c r="DM20" s="3"/>
      <c r="DN20" s="3"/>
      <c r="DO20" s="3">
        <v>3</v>
      </c>
      <c r="DP20" s="3"/>
      <c r="DQ20" s="3"/>
      <c r="DR20" s="3"/>
      <c r="DS20" s="3"/>
      <c r="DT20" s="3"/>
      <c r="DU20" s="3"/>
      <c r="DV20" s="3"/>
      <c r="DW20" s="3"/>
      <c r="DX20" s="3"/>
      <c r="DY20" s="3">
        <v>27</v>
      </c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>
        <v>103.63</v>
      </c>
      <c r="EN20" s="3"/>
      <c r="EO20" s="3"/>
      <c r="EP20" s="3"/>
      <c r="EQ20" s="3"/>
      <c r="ER20" s="3"/>
      <c r="ES20" s="3"/>
      <c r="ET20" s="3"/>
      <c r="EU20" s="3">
        <v>2</v>
      </c>
      <c r="EV20" s="3">
        <v>16.5</v>
      </c>
      <c r="EW20" s="3"/>
      <c r="EX20" s="3">
        <v>49.259999999999991</v>
      </c>
      <c r="EY20" s="3"/>
      <c r="EZ20" s="3"/>
      <c r="FA20" s="3"/>
      <c r="FB20" s="3"/>
      <c r="FC20" s="3"/>
      <c r="FD20" s="3">
        <v>23</v>
      </c>
      <c r="FE20" s="3"/>
      <c r="FF20" s="3">
        <v>3</v>
      </c>
      <c r="FG20" s="3"/>
      <c r="FH20" s="3"/>
      <c r="FI20" s="3"/>
      <c r="FJ20" s="3"/>
      <c r="FK20" s="3"/>
      <c r="FL20" s="3">
        <v>18</v>
      </c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>
        <v>16</v>
      </c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>
        <v>2</v>
      </c>
      <c r="HI20" s="3">
        <v>1711.9500000000005</v>
      </c>
      <c r="HJ20" s="3"/>
      <c r="HK20" s="3">
        <v>28</v>
      </c>
      <c r="HL20" s="3"/>
      <c r="HM20" s="3"/>
      <c r="HN20" s="3"/>
      <c r="HO20" s="3">
        <v>22</v>
      </c>
      <c r="HP20" s="3"/>
      <c r="HQ20" s="3">
        <v>71.06</v>
      </c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>
        <v>9.5</v>
      </c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>
        <v>15.689999999999998</v>
      </c>
      <c r="JI20" s="3"/>
      <c r="JJ20" s="3"/>
      <c r="JK20" s="3"/>
      <c r="JL20" s="3"/>
      <c r="JM20" s="3"/>
      <c r="JN20" s="3">
        <v>12.190000000000001</v>
      </c>
      <c r="JO20" s="3"/>
      <c r="JP20" s="3"/>
      <c r="JQ20" s="3"/>
      <c r="JR20" s="3">
        <v>2.5</v>
      </c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>
        <v>27.5</v>
      </c>
      <c r="KJ20" s="3">
        <v>30.500000000000004</v>
      </c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>
        <v>254.94</v>
      </c>
      <c r="LE20" s="3"/>
      <c r="LF20" s="3"/>
      <c r="LG20" s="3"/>
      <c r="LH20" s="3">
        <v>10</v>
      </c>
      <c r="LI20" s="3"/>
      <c r="LJ20" s="3">
        <v>25.5</v>
      </c>
      <c r="LK20" s="3">
        <v>5.25</v>
      </c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>
        <v>73.13</v>
      </c>
      <c r="ME20" s="3"/>
      <c r="MF20" s="3"/>
      <c r="MG20" s="3"/>
      <c r="MH20" s="3"/>
      <c r="MI20" s="3">
        <v>5.4</v>
      </c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>
        <v>1</v>
      </c>
      <c r="NC20" s="3"/>
      <c r="ND20" s="3"/>
      <c r="NE20" s="3"/>
      <c r="NF20" s="3"/>
      <c r="NG20" s="3"/>
      <c r="NH20" s="3"/>
      <c r="NI20" s="3"/>
      <c r="NJ20" s="3"/>
      <c r="NK20" s="3"/>
      <c r="NL20" s="3">
        <v>176.81999999999994</v>
      </c>
      <c r="NM20" s="3"/>
      <c r="NN20" s="3"/>
      <c r="NO20" s="3"/>
      <c r="NP20" s="3">
        <v>30</v>
      </c>
      <c r="NQ20" s="3"/>
      <c r="NR20" s="3"/>
      <c r="NS20" s="3"/>
      <c r="NT20" s="3"/>
      <c r="NU20" s="3"/>
      <c r="NV20" s="3">
        <v>64.5</v>
      </c>
      <c r="NW20" s="3"/>
      <c r="NX20" s="3"/>
      <c r="NY20" s="3"/>
      <c r="NZ20" s="3"/>
      <c r="OA20" s="3"/>
      <c r="OB20" s="3"/>
      <c r="OC20" s="3"/>
      <c r="OD20" s="3">
        <v>42</v>
      </c>
      <c r="OE20" s="3"/>
      <c r="OF20" s="3"/>
      <c r="OG20" s="3">
        <v>23</v>
      </c>
      <c r="OH20" s="3"/>
      <c r="OI20" s="3"/>
      <c r="OJ20" s="3"/>
      <c r="OK20" s="3"/>
      <c r="OL20" s="3"/>
      <c r="OM20" s="3"/>
      <c r="ON20" s="3"/>
      <c r="OO20" s="3"/>
      <c r="OP20" s="3">
        <v>1.5</v>
      </c>
      <c r="OQ20" s="3"/>
      <c r="OR20" s="3"/>
      <c r="OS20" s="3"/>
      <c r="OT20" s="3"/>
      <c r="OU20" s="3"/>
      <c r="OV20" s="3"/>
      <c r="OW20" s="3"/>
      <c r="OX20" s="3">
        <v>12.129999999999999</v>
      </c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>
        <v>9</v>
      </c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>
        <v>23</v>
      </c>
      <c r="QV20" s="3"/>
      <c r="QW20" s="3"/>
      <c r="QX20" s="3">
        <v>16.5</v>
      </c>
      <c r="QY20" s="3"/>
      <c r="QZ20" s="3"/>
      <c r="RA20" s="3"/>
      <c r="RB20" s="3"/>
      <c r="RC20" s="3"/>
      <c r="RD20" s="3"/>
      <c r="RE20" s="3">
        <v>10.5</v>
      </c>
      <c r="RF20" s="3"/>
      <c r="RG20" s="3"/>
      <c r="RH20" s="3"/>
      <c r="RI20" s="3">
        <v>45.5</v>
      </c>
      <c r="RJ20" s="3">
        <v>29</v>
      </c>
      <c r="RK20" s="3"/>
      <c r="RL20" s="3"/>
      <c r="RM20" s="3"/>
      <c r="RN20" s="3"/>
      <c r="RO20" s="3"/>
      <c r="RP20" s="3"/>
      <c r="RQ20" s="3"/>
      <c r="RR20" s="3"/>
      <c r="RS20" s="3">
        <v>19.560000000000002</v>
      </c>
      <c r="RT20" s="3"/>
      <c r="RU20" s="3"/>
      <c r="RV20" s="3"/>
      <c r="RW20" s="3"/>
      <c r="RX20" s="3">
        <v>63.5</v>
      </c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>
        <v>0.88</v>
      </c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>
        <v>8.44</v>
      </c>
      <c r="UF20" s="3"/>
      <c r="UG20" s="3"/>
      <c r="UH20" s="3"/>
      <c r="UI20" s="3"/>
      <c r="UJ20" s="3"/>
      <c r="UK20" s="3"/>
      <c r="UL20" s="3"/>
      <c r="UM20" s="3"/>
      <c r="UN20" s="3">
        <v>17</v>
      </c>
      <c r="UO20" s="3"/>
      <c r="UP20" s="3">
        <v>15.000000000000002</v>
      </c>
      <c r="UQ20" s="3"/>
      <c r="UR20" s="3"/>
      <c r="US20" s="3">
        <v>30.63</v>
      </c>
      <c r="UT20" s="3">
        <v>30</v>
      </c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>
        <v>922.7</v>
      </c>
      <c r="VI20" s="3"/>
      <c r="VJ20" s="3"/>
      <c r="VK20" s="3">
        <v>1</v>
      </c>
      <c r="VL20" s="3"/>
      <c r="VM20" s="3"/>
      <c r="VN20" s="3"/>
      <c r="VO20" s="3">
        <v>124.00000000000001</v>
      </c>
      <c r="VP20" s="3"/>
      <c r="VQ20" s="3"/>
      <c r="VR20" s="3"/>
      <c r="VS20" s="3">
        <v>73.19</v>
      </c>
      <c r="VT20" s="3"/>
      <c r="VU20" s="3"/>
      <c r="VV20" s="3"/>
      <c r="VW20" s="3"/>
      <c r="VX20" s="3">
        <v>13</v>
      </c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>
        <v>281.5</v>
      </c>
      <c r="XP20" s="3"/>
      <c r="XQ20" s="3"/>
      <c r="XR20" s="3"/>
      <c r="XS20" s="3"/>
      <c r="XT20" s="3"/>
      <c r="XU20" s="3"/>
      <c r="XV20" s="3">
        <v>0.5</v>
      </c>
      <c r="XW20" s="3"/>
      <c r="XX20" s="3"/>
      <c r="XY20" s="3"/>
      <c r="XZ20" s="3">
        <v>4</v>
      </c>
      <c r="YA20" s="3">
        <v>5514.5300000000007</v>
      </c>
    </row>
    <row r="21" spans="4:651" x14ac:dyDescent="0.3">
      <c r="D21">
        <v>201910</v>
      </c>
      <c r="E21" t="s">
        <v>12</v>
      </c>
      <c r="F21" s="3"/>
      <c r="G21" s="3">
        <v>1</v>
      </c>
      <c r="H21" s="3"/>
      <c r="I21" s="3"/>
      <c r="J21" s="3"/>
      <c r="K21" s="3"/>
      <c r="L21" s="3">
        <v>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2.5</v>
      </c>
      <c r="AM21" s="3"/>
      <c r="AN21" s="3"/>
      <c r="AO21" s="3"/>
      <c r="AP21" s="3">
        <v>51.249999999999993</v>
      </c>
      <c r="AQ21" s="3"/>
      <c r="AR21" s="3">
        <v>1</v>
      </c>
      <c r="AS21" s="3"/>
      <c r="AT21" s="3"/>
      <c r="AU21" s="3"/>
      <c r="AV21" s="3"/>
      <c r="AW21" s="3">
        <v>201.23</v>
      </c>
      <c r="AX21" s="3"/>
      <c r="AY21" s="3"/>
      <c r="AZ21" s="3"/>
      <c r="BA21" s="3">
        <v>1</v>
      </c>
      <c r="BB21" s="3"/>
      <c r="BC21" s="3"/>
      <c r="BD21" s="3">
        <v>16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>
        <v>1</v>
      </c>
      <c r="BW21" s="3"/>
      <c r="BX21" s="3"/>
      <c r="BY21" s="3">
        <v>8.25</v>
      </c>
      <c r="BZ21" s="3"/>
      <c r="CA21" s="3"/>
      <c r="CB21" s="3"/>
      <c r="CC21" s="3"/>
      <c r="CD21" s="3"/>
      <c r="CE21" s="3"/>
      <c r="CF21" s="3"/>
      <c r="CG21" s="3"/>
      <c r="CH21" s="3">
        <v>41.559999999999995</v>
      </c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>
        <v>84.360000000000014</v>
      </c>
      <c r="CV21" s="3">
        <v>4.5</v>
      </c>
      <c r="CW21" s="3">
        <v>25.5</v>
      </c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>
        <v>3.37</v>
      </c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>
        <v>32.999999999999993</v>
      </c>
      <c r="DZ21" s="3"/>
      <c r="EA21" s="3"/>
      <c r="EB21" s="3"/>
      <c r="EC21" s="3"/>
      <c r="ED21" s="3">
        <v>8.5</v>
      </c>
      <c r="EE21" s="3"/>
      <c r="EF21" s="3"/>
      <c r="EG21" s="3"/>
      <c r="EH21" s="3"/>
      <c r="EI21" s="3"/>
      <c r="EJ21" s="3"/>
      <c r="EK21" s="3"/>
      <c r="EL21" s="3"/>
      <c r="EM21" s="3">
        <v>109.11999999999999</v>
      </c>
      <c r="EN21" s="3"/>
      <c r="EO21" s="3"/>
      <c r="EP21" s="3">
        <v>3.2499999999999996</v>
      </c>
      <c r="EQ21" s="3"/>
      <c r="ER21" s="3"/>
      <c r="ES21" s="3"/>
      <c r="ET21" s="3"/>
      <c r="EU21" s="3">
        <v>18.499999999999996</v>
      </c>
      <c r="EV21" s="3">
        <v>9.0000000000000018</v>
      </c>
      <c r="EW21" s="3"/>
      <c r="EX21" s="3">
        <v>3.7399999999999998</v>
      </c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>
        <v>0.25</v>
      </c>
      <c r="GZ21" s="3"/>
      <c r="HA21" s="3"/>
      <c r="HB21" s="3"/>
      <c r="HC21" s="3"/>
      <c r="HD21" s="3"/>
      <c r="HE21" s="3"/>
      <c r="HF21" s="3"/>
      <c r="HG21" s="3"/>
      <c r="HH21" s="3">
        <v>2.25</v>
      </c>
      <c r="HI21" s="3">
        <v>1266.8000000000002</v>
      </c>
      <c r="HJ21" s="3"/>
      <c r="HK21" s="3"/>
      <c r="HL21" s="3"/>
      <c r="HM21" s="3"/>
      <c r="HN21" s="3"/>
      <c r="HO21" s="3"/>
      <c r="HP21" s="3"/>
      <c r="HQ21" s="3">
        <v>20.689999999999998</v>
      </c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>
        <v>22.81</v>
      </c>
      <c r="JI21" s="3"/>
      <c r="JJ21" s="3"/>
      <c r="JK21" s="3"/>
      <c r="JL21" s="3"/>
      <c r="JM21" s="3"/>
      <c r="JN21" s="3">
        <v>12.56</v>
      </c>
      <c r="JO21" s="3"/>
      <c r="JP21" s="3"/>
      <c r="JQ21" s="3"/>
      <c r="JR21" s="3">
        <v>7.5</v>
      </c>
      <c r="JS21" s="3"/>
      <c r="JT21" s="3"/>
      <c r="JU21" s="3">
        <v>43.5</v>
      </c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>
        <v>89.75</v>
      </c>
      <c r="KH21" s="3"/>
      <c r="KI21" s="3"/>
      <c r="KJ21" s="3"/>
      <c r="KK21" s="3"/>
      <c r="KL21" s="3">
        <v>1.2499999999999998</v>
      </c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>
        <v>171.56</v>
      </c>
      <c r="LE21" s="3"/>
      <c r="LF21" s="3"/>
      <c r="LG21" s="3"/>
      <c r="LH21" s="3"/>
      <c r="LI21" s="3"/>
      <c r="LJ21" s="3">
        <v>25.749999999999989</v>
      </c>
      <c r="LK21" s="3">
        <v>2.25</v>
      </c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>
        <v>93.87</v>
      </c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>
        <v>12.249999999999998</v>
      </c>
      <c r="MZ21" s="3"/>
      <c r="NA21" s="3"/>
      <c r="NB21" s="3"/>
      <c r="NC21" s="3">
        <v>3.75</v>
      </c>
      <c r="ND21" s="3"/>
      <c r="NE21" s="3"/>
      <c r="NF21" s="3"/>
      <c r="NG21" s="3"/>
      <c r="NH21" s="3"/>
      <c r="NI21" s="3"/>
      <c r="NJ21" s="3"/>
      <c r="NK21" s="3"/>
      <c r="NL21" s="3">
        <v>8.4299999999999979</v>
      </c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>
        <v>14.250000000000002</v>
      </c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>
        <v>8.75</v>
      </c>
      <c r="OM21" s="3"/>
      <c r="ON21" s="3"/>
      <c r="OO21" s="3">
        <v>5.2500000000000009</v>
      </c>
      <c r="OP21" s="3"/>
      <c r="OQ21" s="3"/>
      <c r="OR21" s="3"/>
      <c r="OS21" s="3"/>
      <c r="OT21" s="3"/>
      <c r="OU21" s="3"/>
      <c r="OV21" s="3"/>
      <c r="OW21" s="3"/>
      <c r="OX21" s="3">
        <v>13.37</v>
      </c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>
        <v>12</v>
      </c>
      <c r="PJ21" s="3"/>
      <c r="PK21" s="3"/>
      <c r="PL21" s="3"/>
      <c r="PM21" s="3"/>
      <c r="PN21" s="3"/>
      <c r="PO21" s="3"/>
      <c r="PP21" s="3"/>
      <c r="PQ21" s="3"/>
      <c r="PR21" s="3">
        <v>43.75</v>
      </c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>
        <v>18.749999999999996</v>
      </c>
      <c r="RK21" s="3"/>
      <c r="RL21" s="3"/>
      <c r="RM21" s="3"/>
      <c r="RN21" s="3"/>
      <c r="RO21" s="3"/>
      <c r="RP21" s="3"/>
      <c r="RQ21" s="3"/>
      <c r="RR21" s="3"/>
      <c r="RS21" s="3">
        <v>12.190000000000001</v>
      </c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>
        <v>1</v>
      </c>
      <c r="SG21" s="3">
        <v>2.9999999999999996</v>
      </c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>
        <v>1.1200000000000001</v>
      </c>
      <c r="TA21" s="3"/>
      <c r="TB21" s="3"/>
      <c r="TC21" s="3"/>
      <c r="TD21" s="3"/>
      <c r="TE21" s="3"/>
      <c r="TF21" s="3">
        <v>0.5</v>
      </c>
      <c r="TG21" s="3"/>
      <c r="TH21" s="3">
        <v>3.25</v>
      </c>
      <c r="TI21" s="3"/>
      <c r="TJ21" s="3">
        <v>49.000000000000007</v>
      </c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>
        <v>17.810000000000002</v>
      </c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>
        <v>33.870000000000012</v>
      </c>
      <c r="UT21" s="3"/>
      <c r="UU21" s="3"/>
      <c r="UV21" s="3"/>
      <c r="UW21" s="3"/>
      <c r="UX21" s="3">
        <v>4.25</v>
      </c>
      <c r="UY21" s="3">
        <v>1</v>
      </c>
      <c r="UZ21" s="3"/>
      <c r="VA21" s="3"/>
      <c r="VB21" s="3"/>
      <c r="VC21" s="3"/>
      <c r="VD21" s="3"/>
      <c r="VE21" s="3"/>
      <c r="VF21" s="3"/>
      <c r="VG21" s="3"/>
      <c r="VH21" s="3">
        <v>630.55000000000007</v>
      </c>
      <c r="VI21" s="3"/>
      <c r="VJ21" s="3"/>
      <c r="VK21" s="3"/>
      <c r="VL21" s="3"/>
      <c r="VM21" s="3"/>
      <c r="VN21" s="3"/>
      <c r="VO21" s="3">
        <v>48.500000000000007</v>
      </c>
      <c r="VP21" s="3"/>
      <c r="VQ21" s="3"/>
      <c r="VR21" s="3"/>
      <c r="VS21" s="3">
        <v>9.5599999999999987</v>
      </c>
      <c r="VT21" s="3"/>
      <c r="VU21" s="3"/>
      <c r="VV21" s="3"/>
      <c r="VW21" s="3"/>
      <c r="VX21" s="3">
        <v>1.5</v>
      </c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>
        <v>0.75</v>
      </c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>
        <v>9</v>
      </c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>
        <v>3361.8199999999997</v>
      </c>
    </row>
    <row r="22" spans="4:651" x14ac:dyDescent="0.3">
      <c r="E22" t="s">
        <v>52</v>
      </c>
      <c r="F22" s="3"/>
      <c r="G22" s="3"/>
      <c r="H22" s="3"/>
      <c r="I22" s="3"/>
      <c r="J22" s="3"/>
      <c r="K22" s="3"/>
      <c r="L22" s="3">
        <v>6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v>2.5</v>
      </c>
      <c r="AM22" s="3"/>
      <c r="AN22" s="3"/>
      <c r="AO22" s="3"/>
      <c r="AP22" s="3"/>
      <c r="AQ22" s="3"/>
      <c r="AR22" s="3">
        <v>1</v>
      </c>
      <c r="AS22" s="3"/>
      <c r="AT22" s="3"/>
      <c r="AU22" s="3"/>
      <c r="AV22" s="3"/>
      <c r="AW22" s="3">
        <v>206.5</v>
      </c>
      <c r="AX22" s="3"/>
      <c r="AY22" s="3"/>
      <c r="AZ22" s="3"/>
      <c r="BA22" s="3">
        <v>1</v>
      </c>
      <c r="BB22" s="3"/>
      <c r="BC22" s="3"/>
      <c r="BD22" s="3">
        <v>12.75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>
        <v>8.25</v>
      </c>
      <c r="BZ22" s="3"/>
      <c r="CA22" s="3"/>
      <c r="CB22" s="3"/>
      <c r="CC22" s="3"/>
      <c r="CD22" s="3"/>
      <c r="CE22" s="3"/>
      <c r="CF22" s="3"/>
      <c r="CG22" s="3"/>
      <c r="CH22" s="3">
        <v>45.25</v>
      </c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>
        <v>76.25</v>
      </c>
      <c r="CV22" s="3">
        <v>4.5</v>
      </c>
      <c r="CW22" s="3">
        <v>25.5</v>
      </c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>
        <v>3.5</v>
      </c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>
        <v>32.25</v>
      </c>
      <c r="DZ22" s="3"/>
      <c r="EA22" s="3"/>
      <c r="EB22" s="3"/>
      <c r="EC22" s="3"/>
      <c r="ED22" s="3">
        <v>2</v>
      </c>
      <c r="EE22" s="3"/>
      <c r="EF22" s="3"/>
      <c r="EG22" s="3"/>
      <c r="EH22" s="3"/>
      <c r="EI22" s="3"/>
      <c r="EJ22" s="3"/>
      <c r="EK22" s="3"/>
      <c r="EL22" s="3"/>
      <c r="EM22" s="3">
        <v>82.5</v>
      </c>
      <c r="EN22" s="3"/>
      <c r="EO22" s="3"/>
      <c r="EP22" s="3">
        <v>3.25</v>
      </c>
      <c r="EQ22" s="3"/>
      <c r="ER22" s="3"/>
      <c r="ES22" s="3"/>
      <c r="ET22" s="3"/>
      <c r="EU22" s="3">
        <v>18.5</v>
      </c>
      <c r="EV22" s="3"/>
      <c r="EW22" s="3"/>
      <c r="EX22" s="3">
        <v>5</v>
      </c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>
        <v>0.25</v>
      </c>
      <c r="GZ22" s="3"/>
      <c r="HA22" s="3"/>
      <c r="HB22" s="3"/>
      <c r="HC22" s="3"/>
      <c r="HD22" s="3"/>
      <c r="HE22" s="3"/>
      <c r="HF22" s="3"/>
      <c r="HG22" s="3"/>
      <c r="HH22" s="3">
        <v>2.25</v>
      </c>
      <c r="HI22" s="3">
        <v>1102.5</v>
      </c>
      <c r="HJ22" s="3"/>
      <c r="HK22" s="3"/>
      <c r="HL22" s="3"/>
      <c r="HM22" s="3"/>
      <c r="HN22" s="3"/>
      <c r="HO22" s="3"/>
      <c r="HP22" s="3"/>
      <c r="HQ22" s="3">
        <v>18.75</v>
      </c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>
        <v>17</v>
      </c>
      <c r="JI22" s="3"/>
      <c r="JJ22" s="3"/>
      <c r="JK22" s="3"/>
      <c r="JL22" s="3"/>
      <c r="JM22" s="3"/>
      <c r="JN22" s="3">
        <v>12.75</v>
      </c>
      <c r="JO22" s="3"/>
      <c r="JP22" s="3"/>
      <c r="JQ22" s="3"/>
      <c r="JR22" s="3">
        <v>10</v>
      </c>
      <c r="JS22" s="3"/>
      <c r="JT22" s="3"/>
      <c r="JU22" s="3">
        <v>43.5</v>
      </c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>
        <v>89.75</v>
      </c>
      <c r="KH22" s="3"/>
      <c r="KI22" s="3"/>
      <c r="KJ22" s="3"/>
      <c r="KK22" s="3"/>
      <c r="KL22" s="3">
        <v>1.25</v>
      </c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>
        <v>155.75</v>
      </c>
      <c r="LE22" s="3"/>
      <c r="LF22" s="3"/>
      <c r="LG22" s="3"/>
      <c r="LH22" s="3"/>
      <c r="LI22" s="3"/>
      <c r="LJ22" s="3">
        <v>26.75</v>
      </c>
      <c r="LK22" s="3">
        <v>3</v>
      </c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>
        <v>108</v>
      </c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>
        <v>12.25</v>
      </c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>
        <v>11.25</v>
      </c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>
        <v>14.25</v>
      </c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>
        <v>5.25</v>
      </c>
      <c r="OP22" s="3"/>
      <c r="OQ22" s="3"/>
      <c r="OR22" s="3"/>
      <c r="OS22" s="3"/>
      <c r="OT22" s="3"/>
      <c r="OU22" s="3"/>
      <c r="OV22" s="3"/>
      <c r="OW22" s="3"/>
      <c r="OX22" s="3">
        <v>15</v>
      </c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>
        <v>12</v>
      </c>
      <c r="PJ22" s="3"/>
      <c r="PK22" s="3"/>
      <c r="PL22" s="3"/>
      <c r="PM22" s="3"/>
      <c r="PN22" s="3"/>
      <c r="PO22" s="3"/>
      <c r="PP22" s="3"/>
      <c r="PQ22" s="3"/>
      <c r="PR22" s="3">
        <v>43.75</v>
      </c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>
        <v>18.75</v>
      </c>
      <c r="RK22" s="3"/>
      <c r="RL22" s="3"/>
      <c r="RM22" s="3"/>
      <c r="RN22" s="3"/>
      <c r="RO22" s="3"/>
      <c r="RP22" s="3"/>
      <c r="RQ22" s="3"/>
      <c r="RR22" s="3"/>
      <c r="RS22" s="3">
        <v>16.25</v>
      </c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>
        <v>1</v>
      </c>
      <c r="SG22" s="3">
        <v>3</v>
      </c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>
        <v>1.5</v>
      </c>
      <c r="TA22" s="3"/>
      <c r="TB22" s="3"/>
      <c r="TC22" s="3"/>
      <c r="TD22" s="3"/>
      <c r="TE22" s="3"/>
      <c r="TF22" s="3">
        <v>0.5</v>
      </c>
      <c r="TG22" s="3"/>
      <c r="TH22" s="3">
        <v>3.25</v>
      </c>
      <c r="TI22" s="3"/>
      <c r="TJ22" s="3">
        <v>49</v>
      </c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>
        <v>22.25</v>
      </c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>
        <v>27</v>
      </c>
      <c r="UT22" s="3"/>
      <c r="UU22" s="3"/>
      <c r="UV22" s="3"/>
      <c r="UW22" s="3"/>
      <c r="UX22" s="3">
        <v>4.25</v>
      </c>
      <c r="UY22" s="3">
        <v>1</v>
      </c>
      <c r="UZ22" s="3"/>
      <c r="VA22" s="3"/>
      <c r="VB22" s="3"/>
      <c r="VC22" s="3"/>
      <c r="VD22" s="3"/>
      <c r="VE22" s="3"/>
      <c r="VF22" s="3"/>
      <c r="VG22" s="3"/>
      <c r="VH22" s="3">
        <v>488.25</v>
      </c>
      <c r="VI22" s="3"/>
      <c r="VJ22" s="3"/>
      <c r="VK22" s="3"/>
      <c r="VL22" s="3"/>
      <c r="VM22" s="3"/>
      <c r="VN22" s="3"/>
      <c r="VO22" s="3">
        <v>24.25</v>
      </c>
      <c r="VP22" s="3"/>
      <c r="VQ22" s="3"/>
      <c r="VR22" s="3"/>
      <c r="VS22" s="3">
        <v>12.75</v>
      </c>
      <c r="VT22" s="3"/>
      <c r="VU22" s="3"/>
      <c r="VV22" s="3"/>
      <c r="VW22" s="3"/>
      <c r="VX22" s="3">
        <v>2</v>
      </c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>
        <v>0.75</v>
      </c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>
        <v>9</v>
      </c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>
        <v>2926.5</v>
      </c>
    </row>
    <row r="23" spans="4:651" x14ac:dyDescent="0.3">
      <c r="D23" t="s">
        <v>59</v>
      </c>
      <c r="F23" s="3"/>
      <c r="G23" s="3">
        <v>1</v>
      </c>
      <c r="H23" s="3"/>
      <c r="I23" s="3"/>
      <c r="J23" s="3"/>
      <c r="K23" s="3"/>
      <c r="L23" s="3">
        <v>12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5</v>
      </c>
      <c r="AM23" s="3"/>
      <c r="AN23" s="3"/>
      <c r="AO23" s="3"/>
      <c r="AP23" s="3">
        <v>51.249999999999993</v>
      </c>
      <c r="AQ23" s="3"/>
      <c r="AR23" s="3">
        <v>2</v>
      </c>
      <c r="AS23" s="3"/>
      <c r="AT23" s="3"/>
      <c r="AU23" s="3"/>
      <c r="AV23" s="3"/>
      <c r="AW23" s="3">
        <v>407.73</v>
      </c>
      <c r="AX23" s="3"/>
      <c r="AY23" s="3"/>
      <c r="AZ23" s="3"/>
      <c r="BA23" s="3">
        <v>2</v>
      </c>
      <c r="BB23" s="3"/>
      <c r="BC23" s="3"/>
      <c r="BD23" s="3">
        <v>28.75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>
        <v>1</v>
      </c>
      <c r="BW23" s="3"/>
      <c r="BX23" s="3"/>
      <c r="BY23" s="3">
        <v>16.5</v>
      </c>
      <c r="BZ23" s="3"/>
      <c r="CA23" s="3"/>
      <c r="CB23" s="3"/>
      <c r="CC23" s="3"/>
      <c r="CD23" s="3"/>
      <c r="CE23" s="3"/>
      <c r="CF23" s="3"/>
      <c r="CG23" s="3"/>
      <c r="CH23" s="3">
        <v>86.81</v>
      </c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>
        <v>160.61000000000001</v>
      </c>
      <c r="CV23" s="3">
        <v>9</v>
      </c>
      <c r="CW23" s="3">
        <v>51</v>
      </c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>
        <v>6.87</v>
      </c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>
        <v>65.25</v>
      </c>
      <c r="DZ23" s="3"/>
      <c r="EA23" s="3"/>
      <c r="EB23" s="3"/>
      <c r="EC23" s="3"/>
      <c r="ED23" s="3">
        <v>10.5</v>
      </c>
      <c r="EE23" s="3"/>
      <c r="EF23" s="3"/>
      <c r="EG23" s="3"/>
      <c r="EH23" s="3"/>
      <c r="EI23" s="3"/>
      <c r="EJ23" s="3"/>
      <c r="EK23" s="3"/>
      <c r="EL23" s="3"/>
      <c r="EM23" s="3">
        <v>191.62</v>
      </c>
      <c r="EN23" s="3"/>
      <c r="EO23" s="3"/>
      <c r="EP23" s="3">
        <v>6.5</v>
      </c>
      <c r="EQ23" s="3"/>
      <c r="ER23" s="3"/>
      <c r="ES23" s="3"/>
      <c r="ET23" s="3"/>
      <c r="EU23" s="3">
        <v>37</v>
      </c>
      <c r="EV23" s="3">
        <v>9.0000000000000018</v>
      </c>
      <c r="EW23" s="3"/>
      <c r="EX23" s="3">
        <v>8.74</v>
      </c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>
        <v>0.5</v>
      </c>
      <c r="GZ23" s="3"/>
      <c r="HA23" s="3"/>
      <c r="HB23" s="3"/>
      <c r="HC23" s="3"/>
      <c r="HD23" s="3"/>
      <c r="HE23" s="3"/>
      <c r="HF23" s="3"/>
      <c r="HG23" s="3"/>
      <c r="HH23" s="3">
        <v>4.5</v>
      </c>
      <c r="HI23" s="3">
        <v>2369.3000000000002</v>
      </c>
      <c r="HJ23" s="3"/>
      <c r="HK23" s="3"/>
      <c r="HL23" s="3"/>
      <c r="HM23" s="3"/>
      <c r="HN23" s="3"/>
      <c r="HO23" s="3"/>
      <c r="HP23" s="3"/>
      <c r="HQ23" s="3">
        <v>39.44</v>
      </c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>
        <v>39.81</v>
      </c>
      <c r="JI23" s="3"/>
      <c r="JJ23" s="3"/>
      <c r="JK23" s="3"/>
      <c r="JL23" s="3"/>
      <c r="JM23" s="3"/>
      <c r="JN23" s="3">
        <v>25.310000000000002</v>
      </c>
      <c r="JO23" s="3"/>
      <c r="JP23" s="3"/>
      <c r="JQ23" s="3"/>
      <c r="JR23" s="3">
        <v>17.5</v>
      </c>
      <c r="JS23" s="3"/>
      <c r="JT23" s="3"/>
      <c r="JU23" s="3">
        <v>87</v>
      </c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>
        <v>179.5</v>
      </c>
      <c r="KH23" s="3"/>
      <c r="KI23" s="3"/>
      <c r="KJ23" s="3"/>
      <c r="KK23" s="3"/>
      <c r="KL23" s="3">
        <v>2.5</v>
      </c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>
        <v>327.31</v>
      </c>
      <c r="LE23" s="3"/>
      <c r="LF23" s="3"/>
      <c r="LG23" s="3"/>
      <c r="LH23" s="3"/>
      <c r="LI23" s="3"/>
      <c r="LJ23" s="3">
        <v>52.499999999999986</v>
      </c>
      <c r="LK23" s="3">
        <v>5.25</v>
      </c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>
        <v>201.87</v>
      </c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>
        <v>24.5</v>
      </c>
      <c r="MZ23" s="3"/>
      <c r="NA23" s="3"/>
      <c r="NB23" s="3"/>
      <c r="NC23" s="3">
        <v>3.75</v>
      </c>
      <c r="ND23" s="3"/>
      <c r="NE23" s="3"/>
      <c r="NF23" s="3"/>
      <c r="NG23" s="3"/>
      <c r="NH23" s="3"/>
      <c r="NI23" s="3"/>
      <c r="NJ23" s="3"/>
      <c r="NK23" s="3"/>
      <c r="NL23" s="3">
        <v>19.68</v>
      </c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>
        <v>28.5</v>
      </c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>
        <v>8.75</v>
      </c>
      <c r="OM23" s="3"/>
      <c r="ON23" s="3"/>
      <c r="OO23" s="3">
        <v>10.5</v>
      </c>
      <c r="OP23" s="3"/>
      <c r="OQ23" s="3"/>
      <c r="OR23" s="3"/>
      <c r="OS23" s="3"/>
      <c r="OT23" s="3"/>
      <c r="OU23" s="3"/>
      <c r="OV23" s="3"/>
      <c r="OW23" s="3"/>
      <c r="OX23" s="3">
        <v>28.369999999999997</v>
      </c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>
        <v>24</v>
      </c>
      <c r="PJ23" s="3"/>
      <c r="PK23" s="3"/>
      <c r="PL23" s="3"/>
      <c r="PM23" s="3"/>
      <c r="PN23" s="3"/>
      <c r="PO23" s="3"/>
      <c r="PP23" s="3"/>
      <c r="PQ23" s="3"/>
      <c r="PR23" s="3">
        <v>87.5</v>
      </c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>
        <v>37.5</v>
      </c>
      <c r="RK23" s="3"/>
      <c r="RL23" s="3"/>
      <c r="RM23" s="3"/>
      <c r="RN23" s="3"/>
      <c r="RO23" s="3"/>
      <c r="RP23" s="3"/>
      <c r="RQ23" s="3"/>
      <c r="RR23" s="3"/>
      <c r="RS23" s="3">
        <v>28.44</v>
      </c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>
        <v>2</v>
      </c>
      <c r="SG23" s="3">
        <v>6</v>
      </c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>
        <v>2.62</v>
      </c>
      <c r="TA23" s="3"/>
      <c r="TB23" s="3"/>
      <c r="TC23" s="3"/>
      <c r="TD23" s="3"/>
      <c r="TE23" s="3"/>
      <c r="TF23" s="3">
        <v>1</v>
      </c>
      <c r="TG23" s="3"/>
      <c r="TH23" s="3">
        <v>6.5</v>
      </c>
      <c r="TI23" s="3"/>
      <c r="TJ23" s="3">
        <v>98</v>
      </c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>
        <v>40.06</v>
      </c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>
        <v>60.870000000000012</v>
      </c>
      <c r="UT23" s="3"/>
      <c r="UU23" s="3"/>
      <c r="UV23" s="3"/>
      <c r="UW23" s="3"/>
      <c r="UX23" s="3">
        <v>8.5</v>
      </c>
      <c r="UY23" s="3">
        <v>2</v>
      </c>
      <c r="UZ23" s="3"/>
      <c r="VA23" s="3"/>
      <c r="VB23" s="3"/>
      <c r="VC23" s="3"/>
      <c r="VD23" s="3"/>
      <c r="VE23" s="3"/>
      <c r="VF23" s="3"/>
      <c r="VG23" s="3"/>
      <c r="VH23" s="3">
        <v>1118.8000000000002</v>
      </c>
      <c r="VI23" s="3"/>
      <c r="VJ23" s="3"/>
      <c r="VK23" s="3"/>
      <c r="VL23" s="3"/>
      <c r="VM23" s="3"/>
      <c r="VN23" s="3"/>
      <c r="VO23" s="3">
        <v>72.75</v>
      </c>
      <c r="VP23" s="3"/>
      <c r="VQ23" s="3"/>
      <c r="VR23" s="3"/>
      <c r="VS23" s="3">
        <v>22.31</v>
      </c>
      <c r="VT23" s="3"/>
      <c r="VU23" s="3"/>
      <c r="VV23" s="3"/>
      <c r="VW23" s="3"/>
      <c r="VX23" s="3">
        <v>3.5</v>
      </c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>
        <v>1.5</v>
      </c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>
        <v>18</v>
      </c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>
        <v>6288.32</v>
      </c>
    </row>
    <row r="24" spans="4:651" x14ac:dyDescent="0.3">
      <c r="D24">
        <v>201911</v>
      </c>
      <c r="E24" t="s">
        <v>51</v>
      </c>
      <c r="F24" s="3"/>
      <c r="G24" s="3">
        <v>1.75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>
        <v>1.75</v>
      </c>
    </row>
    <row r="25" spans="4:651" x14ac:dyDescent="0.3">
      <c r="E25" t="s">
        <v>12</v>
      </c>
      <c r="F25" s="3"/>
      <c r="G25" s="3">
        <v>11.5</v>
      </c>
      <c r="H25" s="3"/>
      <c r="I25" s="3"/>
      <c r="J25" s="3"/>
      <c r="K25" s="3"/>
      <c r="L25" s="3"/>
      <c r="M25" s="3"/>
      <c r="N25" s="3"/>
      <c r="O25" s="3">
        <v>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2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>
        <v>70.5</v>
      </c>
      <c r="AQ25" s="3"/>
      <c r="AR25" s="3"/>
      <c r="AS25" s="3"/>
      <c r="AT25" s="3"/>
      <c r="AU25" s="3"/>
      <c r="AV25" s="3"/>
      <c r="AW25" s="3">
        <v>10.000000000000004</v>
      </c>
      <c r="AX25" s="3"/>
      <c r="AY25" s="3"/>
      <c r="AZ25" s="3"/>
      <c r="BA25" s="3">
        <v>17.5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>
        <v>1</v>
      </c>
      <c r="BT25" s="3">
        <v>4</v>
      </c>
      <c r="BU25" s="3"/>
      <c r="BV25" s="3">
        <v>33.75</v>
      </c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>
        <v>19</v>
      </c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>
        <v>29.25</v>
      </c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>
        <v>0.5</v>
      </c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>
        <v>12.000000000000002</v>
      </c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>
        <v>21</v>
      </c>
      <c r="EN25" s="3"/>
      <c r="EO25" s="3"/>
      <c r="EP25" s="3"/>
      <c r="EQ25" s="3"/>
      <c r="ER25" s="3"/>
      <c r="ES25" s="3"/>
      <c r="ET25" s="3"/>
      <c r="EU25" s="3"/>
      <c r="EV25" s="3">
        <v>0.5</v>
      </c>
      <c r="EW25" s="3"/>
      <c r="EX25" s="3"/>
      <c r="EY25" s="3"/>
      <c r="EZ25" s="3"/>
      <c r="FA25" s="3"/>
      <c r="FB25" s="3"/>
      <c r="FC25" s="3">
        <v>8.5</v>
      </c>
      <c r="FD25" s="3"/>
      <c r="FE25" s="3"/>
      <c r="FF25" s="3"/>
      <c r="FG25" s="3"/>
      <c r="FH25" s="3"/>
      <c r="FI25" s="3"/>
      <c r="FJ25" s="3">
        <v>6.25</v>
      </c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>
        <v>0.25</v>
      </c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>
        <v>1</v>
      </c>
      <c r="HB25" s="3"/>
      <c r="HC25" s="3"/>
      <c r="HD25" s="3"/>
      <c r="HE25" s="3"/>
      <c r="HF25" s="3">
        <v>1.5</v>
      </c>
      <c r="HG25" s="3"/>
      <c r="HH25" s="3"/>
      <c r="HI25" s="3">
        <v>921.49999999999932</v>
      </c>
      <c r="HJ25" s="3"/>
      <c r="HK25" s="3"/>
      <c r="HL25" s="3">
        <v>3</v>
      </c>
      <c r="HM25" s="3"/>
      <c r="HN25" s="3"/>
      <c r="HO25" s="3"/>
      <c r="HP25" s="3"/>
      <c r="HQ25" s="3">
        <v>21.499999999999989</v>
      </c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>
        <v>5</v>
      </c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>
        <v>32.500000000000014</v>
      </c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>
        <v>4.5</v>
      </c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>
        <v>110.75</v>
      </c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>
        <v>8.5</v>
      </c>
      <c r="LU25" s="3"/>
      <c r="LV25" s="3"/>
      <c r="LW25" s="3"/>
      <c r="LX25" s="3"/>
      <c r="LY25" s="3"/>
      <c r="LZ25" s="3"/>
      <c r="MA25" s="3"/>
      <c r="MB25" s="3"/>
      <c r="MC25" s="3"/>
      <c r="MD25" s="3">
        <v>14.25</v>
      </c>
      <c r="ME25" s="3"/>
      <c r="MF25" s="3"/>
      <c r="MG25" s="3">
        <v>0.5</v>
      </c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>
        <v>10</v>
      </c>
      <c r="MZ25" s="3"/>
      <c r="NA25" s="3"/>
      <c r="NB25" s="3"/>
      <c r="NC25" s="3">
        <v>23.999999999999996</v>
      </c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>
        <v>6.5</v>
      </c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>
        <v>6.75</v>
      </c>
      <c r="PJ25" s="3"/>
      <c r="PK25" s="3"/>
      <c r="PL25" s="3"/>
      <c r="PM25" s="3"/>
      <c r="PN25" s="3"/>
      <c r="PO25" s="3"/>
      <c r="PP25" s="3"/>
      <c r="PQ25" s="3"/>
      <c r="PR25" s="3">
        <v>3.5</v>
      </c>
      <c r="PS25" s="3"/>
      <c r="PT25" s="3">
        <v>20.000000000000004</v>
      </c>
      <c r="PU25" s="3">
        <v>13.249999999999998</v>
      </c>
      <c r="PV25" s="3"/>
      <c r="PW25" s="3"/>
      <c r="PX25" s="3"/>
      <c r="PY25" s="3"/>
      <c r="PZ25" s="3"/>
      <c r="QA25" s="3"/>
      <c r="QB25" s="3"/>
      <c r="QC25" s="3"/>
      <c r="QD25" s="3"/>
      <c r="QE25" s="3">
        <v>0.25</v>
      </c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>
        <v>2</v>
      </c>
      <c r="RW25" s="3"/>
      <c r="RX25" s="3"/>
      <c r="RY25" s="3"/>
      <c r="RZ25" s="3">
        <v>2.25</v>
      </c>
      <c r="SA25" s="3"/>
      <c r="SB25" s="3"/>
      <c r="SC25" s="3">
        <v>14</v>
      </c>
      <c r="SD25" s="3"/>
      <c r="SE25" s="3"/>
      <c r="SF25" s="3">
        <v>2</v>
      </c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>
        <v>8</v>
      </c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>
        <v>0.5</v>
      </c>
      <c r="UJ25" s="3"/>
      <c r="UK25" s="3"/>
      <c r="UL25" s="3"/>
      <c r="UM25" s="3"/>
      <c r="UN25" s="3"/>
      <c r="UO25" s="3"/>
      <c r="UP25" s="3"/>
      <c r="UQ25" s="3"/>
      <c r="UR25" s="3"/>
      <c r="US25" s="3">
        <v>11.750000000000002</v>
      </c>
      <c r="UT25" s="3"/>
      <c r="UU25" s="3"/>
      <c r="UV25" s="3"/>
      <c r="UW25" s="3"/>
      <c r="UX25" s="3"/>
      <c r="UY25" s="3">
        <v>7</v>
      </c>
      <c r="UZ25" s="3"/>
      <c r="VA25" s="3"/>
      <c r="VB25" s="3"/>
      <c r="VC25" s="3"/>
      <c r="VD25" s="3"/>
      <c r="VE25" s="3"/>
      <c r="VF25" s="3"/>
      <c r="VG25" s="3"/>
      <c r="VH25" s="3">
        <v>928.24999999999977</v>
      </c>
      <c r="VI25" s="3"/>
      <c r="VJ25" s="3"/>
      <c r="VK25" s="3">
        <v>0.5</v>
      </c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>
        <v>17.999999999999996</v>
      </c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>
        <v>36.25</v>
      </c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>
        <v>2488.7499999999991</v>
      </c>
    </row>
    <row r="26" spans="4:651" x14ac:dyDescent="0.3">
      <c r="E26" t="s">
        <v>52</v>
      </c>
      <c r="F26" s="3"/>
      <c r="G26" s="3">
        <v>12.5</v>
      </c>
      <c r="H26" s="3"/>
      <c r="I26" s="3"/>
      <c r="J26" s="3"/>
      <c r="K26" s="3"/>
      <c r="L26" s="3"/>
      <c r="M26" s="3"/>
      <c r="N26" s="3"/>
      <c r="O26" s="3">
        <v>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v>2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>
        <v>121.75</v>
      </c>
      <c r="AQ26" s="3"/>
      <c r="AR26" s="3"/>
      <c r="AS26" s="3"/>
      <c r="AT26" s="3"/>
      <c r="AU26" s="3"/>
      <c r="AV26" s="3"/>
      <c r="AW26" s="3">
        <v>14.5</v>
      </c>
      <c r="AX26" s="3"/>
      <c r="AY26" s="3"/>
      <c r="AZ26" s="3"/>
      <c r="BA26" s="3">
        <v>17.5</v>
      </c>
      <c r="BB26" s="3"/>
      <c r="BC26" s="3"/>
      <c r="BD26" s="3">
        <v>3.25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>
        <v>1</v>
      </c>
      <c r="BT26" s="3">
        <v>4</v>
      </c>
      <c r="BU26" s="3"/>
      <c r="BV26" s="3">
        <v>34.75</v>
      </c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>
        <v>19</v>
      </c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>
        <v>38.25</v>
      </c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>
        <v>0.5</v>
      </c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>
        <v>12.75</v>
      </c>
      <c r="DZ26" s="3"/>
      <c r="EA26" s="3"/>
      <c r="EB26" s="3"/>
      <c r="EC26" s="3"/>
      <c r="ED26" s="3">
        <v>6.5</v>
      </c>
      <c r="EE26" s="3"/>
      <c r="EF26" s="3"/>
      <c r="EG26" s="3"/>
      <c r="EH26" s="3"/>
      <c r="EI26" s="3"/>
      <c r="EJ26" s="3"/>
      <c r="EK26" s="3"/>
      <c r="EL26" s="3"/>
      <c r="EM26" s="3">
        <v>56.25</v>
      </c>
      <c r="EN26" s="3"/>
      <c r="EO26" s="3"/>
      <c r="EP26" s="3"/>
      <c r="EQ26" s="3"/>
      <c r="ER26" s="3"/>
      <c r="ES26" s="3"/>
      <c r="ET26" s="3"/>
      <c r="EU26" s="3"/>
      <c r="EV26" s="3">
        <v>9.5</v>
      </c>
      <c r="EW26" s="3"/>
      <c r="EX26" s="3"/>
      <c r="EY26" s="3"/>
      <c r="EZ26" s="3"/>
      <c r="FA26" s="3"/>
      <c r="FB26" s="3"/>
      <c r="FC26" s="3">
        <v>8.5</v>
      </c>
      <c r="FD26" s="3"/>
      <c r="FE26" s="3"/>
      <c r="FF26" s="3"/>
      <c r="FG26" s="3"/>
      <c r="FH26" s="3"/>
      <c r="FI26" s="3"/>
      <c r="FJ26" s="3">
        <v>6.25</v>
      </c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>
        <v>0.25</v>
      </c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>
        <v>1</v>
      </c>
      <c r="HB26" s="3"/>
      <c r="HC26" s="3"/>
      <c r="HD26" s="3"/>
      <c r="HE26" s="3"/>
      <c r="HF26" s="3">
        <v>1.5</v>
      </c>
      <c r="HG26" s="3"/>
      <c r="HH26" s="3"/>
      <c r="HI26" s="3">
        <v>1156.75</v>
      </c>
      <c r="HJ26" s="3"/>
      <c r="HK26" s="3"/>
      <c r="HL26" s="3">
        <v>3</v>
      </c>
      <c r="HM26" s="3"/>
      <c r="HN26" s="3"/>
      <c r="HO26" s="3"/>
      <c r="HP26" s="3"/>
      <c r="HQ26" s="3">
        <v>25</v>
      </c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>
        <v>5</v>
      </c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>
        <v>39.5</v>
      </c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>
        <v>4.5</v>
      </c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>
        <v>135</v>
      </c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>
        <v>8.5</v>
      </c>
      <c r="LU26" s="3"/>
      <c r="LV26" s="3"/>
      <c r="LW26" s="3"/>
      <c r="LX26" s="3"/>
      <c r="LY26" s="3"/>
      <c r="LZ26" s="3"/>
      <c r="MA26" s="3"/>
      <c r="MB26" s="3"/>
      <c r="MC26" s="3"/>
      <c r="MD26" s="3">
        <v>19.75</v>
      </c>
      <c r="ME26" s="3"/>
      <c r="MF26" s="3"/>
      <c r="MG26" s="3">
        <v>0.5</v>
      </c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>
        <v>10</v>
      </c>
      <c r="MZ26" s="3"/>
      <c r="NA26" s="3"/>
      <c r="NB26" s="3"/>
      <c r="NC26" s="3">
        <v>27.75</v>
      </c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>
        <v>15.25</v>
      </c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>
        <v>1.5</v>
      </c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>
        <v>6.75</v>
      </c>
      <c r="PJ26" s="3"/>
      <c r="PK26" s="3"/>
      <c r="PL26" s="3"/>
      <c r="PM26" s="3"/>
      <c r="PN26" s="3"/>
      <c r="PO26" s="3"/>
      <c r="PP26" s="3"/>
      <c r="PQ26" s="3"/>
      <c r="PR26" s="3">
        <v>3.5</v>
      </c>
      <c r="PS26" s="3"/>
      <c r="PT26" s="3">
        <v>20</v>
      </c>
      <c r="PU26" s="3">
        <v>13.25</v>
      </c>
      <c r="PV26" s="3"/>
      <c r="PW26" s="3"/>
      <c r="PX26" s="3"/>
      <c r="PY26" s="3"/>
      <c r="PZ26" s="3"/>
      <c r="QA26" s="3"/>
      <c r="QB26" s="3"/>
      <c r="QC26" s="3"/>
      <c r="QD26" s="3"/>
      <c r="QE26" s="3">
        <v>0.25</v>
      </c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>
        <v>2</v>
      </c>
      <c r="RW26" s="3"/>
      <c r="RX26" s="3"/>
      <c r="RY26" s="3"/>
      <c r="RZ26" s="3">
        <v>2.25</v>
      </c>
      <c r="SA26" s="3"/>
      <c r="SB26" s="3"/>
      <c r="SC26" s="3">
        <v>14</v>
      </c>
      <c r="SD26" s="3"/>
      <c r="SE26" s="3"/>
      <c r="SF26" s="3">
        <v>2</v>
      </c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>
        <v>8</v>
      </c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>
        <v>0.5</v>
      </c>
      <c r="UJ26" s="3"/>
      <c r="UK26" s="3"/>
      <c r="UL26" s="3"/>
      <c r="UM26" s="3"/>
      <c r="UN26" s="3"/>
      <c r="UO26" s="3"/>
      <c r="UP26" s="3"/>
      <c r="UQ26" s="3"/>
      <c r="UR26" s="3"/>
      <c r="US26" s="3">
        <v>18.75</v>
      </c>
      <c r="UT26" s="3"/>
      <c r="UU26" s="3"/>
      <c r="UV26" s="3"/>
      <c r="UW26" s="3"/>
      <c r="UX26" s="3"/>
      <c r="UY26" s="3">
        <v>7</v>
      </c>
      <c r="UZ26" s="3"/>
      <c r="VA26" s="3"/>
      <c r="VB26" s="3"/>
      <c r="VC26" s="3"/>
      <c r="VD26" s="3"/>
      <c r="VE26" s="3"/>
      <c r="VF26" s="3"/>
      <c r="VG26" s="3"/>
      <c r="VH26" s="3">
        <v>1092.75</v>
      </c>
      <c r="VI26" s="3"/>
      <c r="VJ26" s="3"/>
      <c r="VK26" s="3">
        <v>0.5</v>
      </c>
      <c r="VL26" s="3"/>
      <c r="VM26" s="3"/>
      <c r="VN26" s="3"/>
      <c r="VO26" s="3">
        <v>28.25</v>
      </c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>
        <v>18</v>
      </c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>
        <v>36.25</v>
      </c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>
        <v>3099.5</v>
      </c>
    </row>
    <row r="27" spans="4:651" x14ac:dyDescent="0.3">
      <c r="D27" t="s">
        <v>60</v>
      </c>
      <c r="F27" s="3"/>
      <c r="G27" s="3">
        <v>25.75</v>
      </c>
      <c r="H27" s="3"/>
      <c r="I27" s="3"/>
      <c r="J27" s="3"/>
      <c r="K27" s="3"/>
      <c r="L27" s="3"/>
      <c r="M27" s="3"/>
      <c r="N27" s="3"/>
      <c r="O27" s="3">
        <v>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4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>
        <v>192.25</v>
      </c>
      <c r="AQ27" s="3"/>
      <c r="AR27" s="3"/>
      <c r="AS27" s="3"/>
      <c r="AT27" s="3"/>
      <c r="AU27" s="3"/>
      <c r="AV27" s="3"/>
      <c r="AW27" s="3">
        <v>24.500000000000004</v>
      </c>
      <c r="AX27" s="3"/>
      <c r="AY27" s="3"/>
      <c r="AZ27" s="3"/>
      <c r="BA27" s="3">
        <v>35</v>
      </c>
      <c r="BB27" s="3"/>
      <c r="BC27" s="3"/>
      <c r="BD27" s="3">
        <v>3.25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>
        <v>2</v>
      </c>
      <c r="BT27" s="3">
        <v>8</v>
      </c>
      <c r="BU27" s="3"/>
      <c r="BV27" s="3">
        <v>68.5</v>
      </c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>
        <v>38</v>
      </c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>
        <v>67.5</v>
      </c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>
        <v>1</v>
      </c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>
        <v>24.75</v>
      </c>
      <c r="DZ27" s="3"/>
      <c r="EA27" s="3"/>
      <c r="EB27" s="3"/>
      <c r="EC27" s="3"/>
      <c r="ED27" s="3">
        <v>6.5</v>
      </c>
      <c r="EE27" s="3"/>
      <c r="EF27" s="3"/>
      <c r="EG27" s="3"/>
      <c r="EH27" s="3"/>
      <c r="EI27" s="3"/>
      <c r="EJ27" s="3"/>
      <c r="EK27" s="3"/>
      <c r="EL27" s="3"/>
      <c r="EM27" s="3">
        <v>77.25</v>
      </c>
      <c r="EN27" s="3"/>
      <c r="EO27" s="3"/>
      <c r="EP27" s="3"/>
      <c r="EQ27" s="3"/>
      <c r="ER27" s="3"/>
      <c r="ES27" s="3"/>
      <c r="ET27" s="3"/>
      <c r="EU27" s="3"/>
      <c r="EV27" s="3">
        <v>10</v>
      </c>
      <c r="EW27" s="3"/>
      <c r="EX27" s="3"/>
      <c r="EY27" s="3"/>
      <c r="EZ27" s="3"/>
      <c r="FA27" s="3"/>
      <c r="FB27" s="3"/>
      <c r="FC27" s="3">
        <v>17</v>
      </c>
      <c r="FD27" s="3"/>
      <c r="FE27" s="3"/>
      <c r="FF27" s="3"/>
      <c r="FG27" s="3"/>
      <c r="FH27" s="3"/>
      <c r="FI27" s="3"/>
      <c r="FJ27" s="3">
        <v>12.5</v>
      </c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>
        <v>0.5</v>
      </c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>
        <v>2</v>
      </c>
      <c r="HB27" s="3"/>
      <c r="HC27" s="3"/>
      <c r="HD27" s="3"/>
      <c r="HE27" s="3"/>
      <c r="HF27" s="3">
        <v>3</v>
      </c>
      <c r="HG27" s="3"/>
      <c r="HH27" s="3"/>
      <c r="HI27" s="3">
        <v>2078.2499999999991</v>
      </c>
      <c r="HJ27" s="3"/>
      <c r="HK27" s="3"/>
      <c r="HL27" s="3">
        <v>6</v>
      </c>
      <c r="HM27" s="3"/>
      <c r="HN27" s="3"/>
      <c r="HO27" s="3"/>
      <c r="HP27" s="3"/>
      <c r="HQ27" s="3">
        <v>46.499999999999986</v>
      </c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>
        <v>10</v>
      </c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>
        <v>72.000000000000014</v>
      </c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>
        <v>9</v>
      </c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>
        <v>245.75</v>
      </c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>
        <v>17</v>
      </c>
      <c r="LU27" s="3"/>
      <c r="LV27" s="3"/>
      <c r="LW27" s="3"/>
      <c r="LX27" s="3"/>
      <c r="LY27" s="3"/>
      <c r="LZ27" s="3"/>
      <c r="MA27" s="3"/>
      <c r="MB27" s="3"/>
      <c r="MC27" s="3"/>
      <c r="MD27" s="3">
        <v>34</v>
      </c>
      <c r="ME27" s="3"/>
      <c r="MF27" s="3"/>
      <c r="MG27" s="3">
        <v>1</v>
      </c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>
        <v>20</v>
      </c>
      <c r="MZ27" s="3"/>
      <c r="NA27" s="3"/>
      <c r="NB27" s="3"/>
      <c r="NC27" s="3">
        <v>51.75</v>
      </c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>
        <v>21.75</v>
      </c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>
        <v>1.5</v>
      </c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>
        <v>13.5</v>
      </c>
      <c r="PJ27" s="3"/>
      <c r="PK27" s="3"/>
      <c r="PL27" s="3"/>
      <c r="PM27" s="3"/>
      <c r="PN27" s="3"/>
      <c r="PO27" s="3"/>
      <c r="PP27" s="3"/>
      <c r="PQ27" s="3"/>
      <c r="PR27" s="3">
        <v>7</v>
      </c>
      <c r="PS27" s="3"/>
      <c r="PT27" s="3">
        <v>40</v>
      </c>
      <c r="PU27" s="3">
        <v>26.5</v>
      </c>
      <c r="PV27" s="3"/>
      <c r="PW27" s="3"/>
      <c r="PX27" s="3"/>
      <c r="PY27" s="3"/>
      <c r="PZ27" s="3"/>
      <c r="QA27" s="3"/>
      <c r="QB27" s="3"/>
      <c r="QC27" s="3"/>
      <c r="QD27" s="3"/>
      <c r="QE27" s="3">
        <v>0.5</v>
      </c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>
        <v>4</v>
      </c>
      <c r="RW27" s="3"/>
      <c r="RX27" s="3"/>
      <c r="RY27" s="3"/>
      <c r="RZ27" s="3">
        <v>4.5</v>
      </c>
      <c r="SA27" s="3"/>
      <c r="SB27" s="3"/>
      <c r="SC27" s="3">
        <v>28</v>
      </c>
      <c r="SD27" s="3"/>
      <c r="SE27" s="3"/>
      <c r="SF27" s="3">
        <v>4</v>
      </c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>
        <v>16</v>
      </c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>
        <v>1</v>
      </c>
      <c r="UJ27" s="3"/>
      <c r="UK27" s="3"/>
      <c r="UL27" s="3"/>
      <c r="UM27" s="3"/>
      <c r="UN27" s="3"/>
      <c r="UO27" s="3"/>
      <c r="UP27" s="3"/>
      <c r="UQ27" s="3"/>
      <c r="UR27" s="3"/>
      <c r="US27" s="3">
        <v>30.5</v>
      </c>
      <c r="UT27" s="3"/>
      <c r="UU27" s="3"/>
      <c r="UV27" s="3"/>
      <c r="UW27" s="3"/>
      <c r="UX27" s="3"/>
      <c r="UY27" s="3">
        <v>14</v>
      </c>
      <c r="UZ27" s="3"/>
      <c r="VA27" s="3"/>
      <c r="VB27" s="3"/>
      <c r="VC27" s="3"/>
      <c r="VD27" s="3"/>
      <c r="VE27" s="3"/>
      <c r="VF27" s="3"/>
      <c r="VG27" s="3"/>
      <c r="VH27" s="3">
        <v>2020.9999999999998</v>
      </c>
      <c r="VI27" s="3"/>
      <c r="VJ27" s="3"/>
      <c r="VK27" s="3">
        <v>1</v>
      </c>
      <c r="VL27" s="3"/>
      <c r="VM27" s="3"/>
      <c r="VN27" s="3"/>
      <c r="VO27" s="3">
        <v>28.25</v>
      </c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>
        <v>36</v>
      </c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>
        <v>72.5</v>
      </c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>
        <v>5589.9999999999991</v>
      </c>
    </row>
    <row r="28" spans="4:651" x14ac:dyDescent="0.3">
      <c r="D28">
        <v>201912</v>
      </c>
      <c r="E28" t="s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>
        <v>1.75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>
        <v>1.25</v>
      </c>
      <c r="BW28" s="3"/>
      <c r="BX28" s="3"/>
      <c r="BY28" s="3">
        <v>0.5</v>
      </c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>
        <v>129</v>
      </c>
      <c r="CV28" s="3"/>
      <c r="CW28" s="3"/>
      <c r="CX28" s="3">
        <v>14</v>
      </c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>
        <v>26.75</v>
      </c>
      <c r="EN28" s="3"/>
      <c r="EO28" s="3">
        <v>58.25</v>
      </c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>
        <v>50.25</v>
      </c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>
        <v>10.5</v>
      </c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>
        <v>22.5</v>
      </c>
      <c r="GZ28" s="3"/>
      <c r="HA28" s="3"/>
      <c r="HB28" s="3"/>
      <c r="HC28" s="3"/>
      <c r="HD28" s="3"/>
      <c r="HE28" s="3"/>
      <c r="HF28" s="3"/>
      <c r="HG28" s="3"/>
      <c r="HH28" s="3"/>
      <c r="HI28" s="3">
        <v>600.99999999999989</v>
      </c>
      <c r="HJ28" s="3"/>
      <c r="HK28" s="3"/>
      <c r="HL28" s="3"/>
      <c r="HM28" s="3"/>
      <c r="HN28" s="3"/>
      <c r="HO28" s="3"/>
      <c r="HP28" s="3"/>
      <c r="HQ28" s="3">
        <v>12.25</v>
      </c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>
        <v>4</v>
      </c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>
        <v>19.25</v>
      </c>
      <c r="JA28" s="3"/>
      <c r="JB28" s="3"/>
      <c r="JC28" s="3"/>
      <c r="JD28" s="3"/>
      <c r="JE28" s="3"/>
      <c r="JF28" s="3"/>
      <c r="JG28" s="3"/>
      <c r="JH28" s="3">
        <v>23.75</v>
      </c>
      <c r="JI28" s="3"/>
      <c r="JJ28" s="3"/>
      <c r="JK28" s="3"/>
      <c r="JL28" s="3"/>
      <c r="JM28" s="3"/>
      <c r="JN28" s="3"/>
      <c r="JO28" s="3"/>
      <c r="JP28" s="3"/>
      <c r="JQ28" s="3">
        <v>25.250000000000004</v>
      </c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>
        <v>87.5</v>
      </c>
      <c r="KR28" s="3"/>
      <c r="KS28" s="3"/>
      <c r="KT28" s="3"/>
      <c r="KU28" s="3"/>
      <c r="KV28" s="3"/>
      <c r="KW28" s="3"/>
      <c r="KX28" s="3"/>
      <c r="KY28" s="3"/>
      <c r="KZ28" s="3"/>
      <c r="LA28" s="3">
        <v>3</v>
      </c>
      <c r="LB28" s="3"/>
      <c r="LC28" s="3"/>
      <c r="LD28" s="3">
        <v>70</v>
      </c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>
        <v>4</v>
      </c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>
        <v>1</v>
      </c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>
        <v>16</v>
      </c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>
        <v>18.5</v>
      </c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>
        <v>14</v>
      </c>
      <c r="UI28" s="3">
        <v>27.250000000000004</v>
      </c>
      <c r="UJ28" s="3"/>
      <c r="UK28" s="3"/>
      <c r="UL28" s="3"/>
      <c r="UM28" s="3"/>
      <c r="UN28" s="3"/>
      <c r="UO28" s="3"/>
      <c r="UP28" s="3"/>
      <c r="UQ28" s="3"/>
      <c r="UR28" s="3"/>
      <c r="US28" s="3">
        <v>10.25</v>
      </c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>
        <v>670.74999999999966</v>
      </c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>
        <v>14.5</v>
      </c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>
        <v>10.68</v>
      </c>
      <c r="WP28" s="3"/>
      <c r="WQ28" s="3">
        <v>0.74999999999999989</v>
      </c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>
        <v>2.5</v>
      </c>
      <c r="XX28" s="3"/>
      <c r="XY28" s="3"/>
      <c r="XZ28" s="3"/>
      <c r="YA28" s="3">
        <v>1950.9299999999996</v>
      </c>
    </row>
    <row r="29" spans="4:651" x14ac:dyDescent="0.3">
      <c r="E29" t="s">
        <v>52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v>1.75</v>
      </c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>
        <v>1.25</v>
      </c>
      <c r="BW29" s="3"/>
      <c r="BX29" s="3"/>
      <c r="BY29" s="3">
        <v>0.5</v>
      </c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>
        <v>129</v>
      </c>
      <c r="CV29" s="3"/>
      <c r="CW29" s="3"/>
      <c r="CX29" s="3">
        <v>14</v>
      </c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>
        <v>26.75</v>
      </c>
      <c r="EN29" s="3"/>
      <c r="EO29" s="3">
        <v>58.25</v>
      </c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>
        <v>50.25</v>
      </c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>
        <v>10.5</v>
      </c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>
        <v>22.5</v>
      </c>
      <c r="GZ29" s="3"/>
      <c r="HA29" s="3"/>
      <c r="HB29" s="3"/>
      <c r="HC29" s="3"/>
      <c r="HD29" s="3"/>
      <c r="HE29" s="3"/>
      <c r="HF29" s="3"/>
      <c r="HG29" s="3"/>
      <c r="HH29" s="3"/>
      <c r="HI29" s="3">
        <v>601</v>
      </c>
      <c r="HJ29" s="3"/>
      <c r="HK29" s="3"/>
      <c r="HL29" s="3"/>
      <c r="HM29" s="3"/>
      <c r="HN29" s="3"/>
      <c r="HO29" s="3"/>
      <c r="HP29" s="3"/>
      <c r="HQ29" s="3">
        <v>12.25</v>
      </c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>
        <v>4</v>
      </c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>
        <v>19.25</v>
      </c>
      <c r="JA29" s="3"/>
      <c r="JB29" s="3"/>
      <c r="JC29" s="3"/>
      <c r="JD29" s="3"/>
      <c r="JE29" s="3"/>
      <c r="JF29" s="3"/>
      <c r="JG29" s="3"/>
      <c r="JH29" s="3">
        <v>23.75</v>
      </c>
      <c r="JI29" s="3"/>
      <c r="JJ29" s="3"/>
      <c r="JK29" s="3"/>
      <c r="JL29" s="3"/>
      <c r="JM29" s="3"/>
      <c r="JN29" s="3"/>
      <c r="JO29" s="3"/>
      <c r="JP29" s="3"/>
      <c r="JQ29" s="3">
        <v>25.25</v>
      </c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>
        <v>87.5</v>
      </c>
      <c r="KR29" s="3"/>
      <c r="KS29" s="3"/>
      <c r="KT29" s="3"/>
      <c r="KU29" s="3"/>
      <c r="KV29" s="3"/>
      <c r="KW29" s="3"/>
      <c r="KX29" s="3"/>
      <c r="KY29" s="3"/>
      <c r="KZ29" s="3"/>
      <c r="LA29" s="3">
        <v>3</v>
      </c>
      <c r="LB29" s="3"/>
      <c r="LC29" s="3"/>
      <c r="LD29" s="3">
        <v>70</v>
      </c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>
        <v>4</v>
      </c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>
        <v>1</v>
      </c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>
        <v>16</v>
      </c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>
        <v>18.5</v>
      </c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>
        <v>14</v>
      </c>
      <c r="UI29" s="3">
        <v>27.25</v>
      </c>
      <c r="UJ29" s="3"/>
      <c r="UK29" s="3"/>
      <c r="UL29" s="3"/>
      <c r="UM29" s="3"/>
      <c r="UN29" s="3"/>
      <c r="UO29" s="3"/>
      <c r="UP29" s="3"/>
      <c r="UQ29" s="3"/>
      <c r="UR29" s="3"/>
      <c r="US29" s="3">
        <v>10.25</v>
      </c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>
        <v>670.75</v>
      </c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>
        <v>14.5</v>
      </c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>
        <v>0.75</v>
      </c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>
        <v>2.5</v>
      </c>
      <c r="XX29" s="3"/>
      <c r="XY29" s="3"/>
      <c r="XZ29" s="3"/>
      <c r="YA29" s="3">
        <v>1940.25</v>
      </c>
    </row>
    <row r="30" spans="4:651" x14ac:dyDescent="0.3">
      <c r="D30" t="s">
        <v>61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v>3.5</v>
      </c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>
        <v>2.5</v>
      </c>
      <c r="BW30" s="3"/>
      <c r="BX30" s="3"/>
      <c r="BY30" s="3">
        <v>1</v>
      </c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>
        <v>258</v>
      </c>
      <c r="CV30" s="3"/>
      <c r="CW30" s="3"/>
      <c r="CX30" s="3">
        <v>28</v>
      </c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>
        <v>53.5</v>
      </c>
      <c r="EN30" s="3"/>
      <c r="EO30" s="3">
        <v>116.5</v>
      </c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>
        <v>100.5</v>
      </c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>
        <v>21</v>
      </c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>
        <v>45</v>
      </c>
      <c r="GZ30" s="3"/>
      <c r="HA30" s="3"/>
      <c r="HB30" s="3"/>
      <c r="HC30" s="3"/>
      <c r="HD30" s="3"/>
      <c r="HE30" s="3"/>
      <c r="HF30" s="3"/>
      <c r="HG30" s="3"/>
      <c r="HH30" s="3"/>
      <c r="HI30" s="3">
        <v>1202</v>
      </c>
      <c r="HJ30" s="3"/>
      <c r="HK30" s="3"/>
      <c r="HL30" s="3"/>
      <c r="HM30" s="3"/>
      <c r="HN30" s="3"/>
      <c r="HO30" s="3"/>
      <c r="HP30" s="3"/>
      <c r="HQ30" s="3">
        <v>24.5</v>
      </c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>
        <v>8</v>
      </c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>
        <v>38.5</v>
      </c>
      <c r="JA30" s="3"/>
      <c r="JB30" s="3"/>
      <c r="JC30" s="3"/>
      <c r="JD30" s="3"/>
      <c r="JE30" s="3"/>
      <c r="JF30" s="3"/>
      <c r="JG30" s="3"/>
      <c r="JH30" s="3">
        <v>47.5</v>
      </c>
      <c r="JI30" s="3"/>
      <c r="JJ30" s="3"/>
      <c r="JK30" s="3"/>
      <c r="JL30" s="3"/>
      <c r="JM30" s="3"/>
      <c r="JN30" s="3"/>
      <c r="JO30" s="3"/>
      <c r="JP30" s="3"/>
      <c r="JQ30" s="3">
        <v>50.5</v>
      </c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>
        <v>175</v>
      </c>
      <c r="KR30" s="3"/>
      <c r="KS30" s="3"/>
      <c r="KT30" s="3"/>
      <c r="KU30" s="3"/>
      <c r="KV30" s="3"/>
      <c r="KW30" s="3"/>
      <c r="KX30" s="3"/>
      <c r="KY30" s="3"/>
      <c r="KZ30" s="3"/>
      <c r="LA30" s="3">
        <v>6</v>
      </c>
      <c r="LB30" s="3"/>
      <c r="LC30" s="3"/>
      <c r="LD30" s="3">
        <v>140</v>
      </c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>
        <v>8</v>
      </c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>
        <v>2</v>
      </c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>
        <v>32</v>
      </c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>
        <v>37</v>
      </c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>
        <v>28</v>
      </c>
      <c r="UI30" s="3">
        <v>54.5</v>
      </c>
      <c r="UJ30" s="3"/>
      <c r="UK30" s="3"/>
      <c r="UL30" s="3"/>
      <c r="UM30" s="3"/>
      <c r="UN30" s="3"/>
      <c r="UO30" s="3"/>
      <c r="UP30" s="3"/>
      <c r="UQ30" s="3"/>
      <c r="UR30" s="3"/>
      <c r="US30" s="3">
        <v>20.5</v>
      </c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>
        <v>1341.4999999999995</v>
      </c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>
        <v>29</v>
      </c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>
        <v>10.68</v>
      </c>
      <c r="WP30" s="3"/>
      <c r="WQ30" s="3">
        <v>1.5</v>
      </c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>
        <v>5</v>
      </c>
      <c r="XX30" s="3"/>
      <c r="XY30" s="3"/>
      <c r="XZ30" s="3"/>
      <c r="YA30" s="3">
        <v>3891.1799999999994</v>
      </c>
    </row>
    <row r="31" spans="4:651" x14ac:dyDescent="0.3">
      <c r="D31">
        <v>202001</v>
      </c>
      <c r="E31" t="s">
        <v>12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>
        <v>1.75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>
        <v>11</v>
      </c>
      <c r="AX31" s="3"/>
      <c r="AY31" s="3"/>
      <c r="AZ31" s="3"/>
      <c r="BA31" s="3"/>
      <c r="BB31" s="3"/>
      <c r="BC31" s="3"/>
      <c r="BD31" s="3">
        <v>4.5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>
        <v>1.7499999999999998</v>
      </c>
      <c r="CT31" s="3"/>
      <c r="CU31" s="3">
        <v>103.74999999999999</v>
      </c>
      <c r="CV31" s="3"/>
      <c r="CW31" s="3"/>
      <c r="CX31" s="3"/>
      <c r="CY31" s="3">
        <v>2.5</v>
      </c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>
        <v>4</v>
      </c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>
        <v>1.5</v>
      </c>
      <c r="ED31" s="3"/>
      <c r="EE31" s="3">
        <v>2.5</v>
      </c>
      <c r="EF31" s="3"/>
      <c r="EG31" s="3"/>
      <c r="EH31" s="3"/>
      <c r="EI31" s="3"/>
      <c r="EJ31" s="3"/>
      <c r="EK31" s="3"/>
      <c r="EL31" s="3"/>
      <c r="EM31" s="3">
        <v>37.5</v>
      </c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>
        <v>13</v>
      </c>
      <c r="FI31" s="3"/>
      <c r="FJ31" s="3"/>
      <c r="FK31" s="3"/>
      <c r="FL31" s="3"/>
      <c r="FM31" s="3"/>
      <c r="FN31" s="3"/>
      <c r="FO31" s="3">
        <v>15.25</v>
      </c>
      <c r="FP31" s="3"/>
      <c r="FQ31" s="3"/>
      <c r="FR31" s="3"/>
      <c r="FS31" s="3"/>
      <c r="FT31" s="3"/>
      <c r="FU31" s="3">
        <v>24.499999999999996</v>
      </c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>
        <v>1.5</v>
      </c>
      <c r="GI31" s="3"/>
      <c r="GJ31" s="3"/>
      <c r="GK31" s="3"/>
      <c r="GL31" s="3"/>
      <c r="GM31" s="3"/>
      <c r="GN31" s="3"/>
      <c r="GO31" s="3"/>
      <c r="GP31" s="3">
        <v>2.75</v>
      </c>
      <c r="GQ31" s="3"/>
      <c r="GR31" s="3"/>
      <c r="GS31" s="3"/>
      <c r="GT31" s="3"/>
      <c r="GU31" s="3">
        <v>11</v>
      </c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>
        <v>521.99999999999955</v>
      </c>
      <c r="HJ31" s="3"/>
      <c r="HK31" s="3">
        <v>97.25</v>
      </c>
      <c r="HL31" s="3"/>
      <c r="HM31" s="3"/>
      <c r="HN31" s="3"/>
      <c r="HO31" s="3"/>
      <c r="HP31" s="3"/>
      <c r="HQ31" s="3">
        <v>41.5</v>
      </c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>
        <v>65.25</v>
      </c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>
        <v>28.25</v>
      </c>
      <c r="JA31" s="3"/>
      <c r="JB31" s="3"/>
      <c r="JC31" s="3"/>
      <c r="JD31" s="3"/>
      <c r="JE31" s="3"/>
      <c r="JF31" s="3"/>
      <c r="JG31" s="3"/>
      <c r="JH31" s="3">
        <v>16.5</v>
      </c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>
        <v>56.5</v>
      </c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>
        <v>167.50000000000003</v>
      </c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>
        <v>11</v>
      </c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>
        <v>1.25</v>
      </c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>
        <v>4</v>
      </c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>
        <v>4</v>
      </c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>
        <v>27.25</v>
      </c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>
        <v>35</v>
      </c>
      <c r="PQ31" s="3"/>
      <c r="PR31" s="3"/>
      <c r="PS31" s="3">
        <v>21.25</v>
      </c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>
        <v>9.25</v>
      </c>
      <c r="RD31" s="3"/>
      <c r="RE31" s="3"/>
      <c r="RF31" s="3"/>
      <c r="RG31" s="3"/>
      <c r="RH31" s="3">
        <v>117.25000000000001</v>
      </c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>
        <v>14.5</v>
      </c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>
        <v>4</v>
      </c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>
        <v>3</v>
      </c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>
        <v>22</v>
      </c>
      <c r="UP31" s="3"/>
      <c r="UQ31" s="3"/>
      <c r="UR31" s="3"/>
      <c r="US31" s="3">
        <v>25.249999999999996</v>
      </c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>
        <v>484.24999999999949</v>
      </c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>
        <v>42.75</v>
      </c>
      <c r="VT31" s="3"/>
      <c r="VU31" s="3"/>
      <c r="VV31" s="3"/>
      <c r="VW31" s="3"/>
      <c r="VX31" s="3"/>
      <c r="VY31" s="3">
        <v>1.75</v>
      </c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>
        <v>5.32</v>
      </c>
      <c r="WP31" s="3"/>
      <c r="WQ31" s="3"/>
      <c r="WR31" s="3">
        <v>19.75</v>
      </c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>
        <v>14.5</v>
      </c>
      <c r="XW31" s="3"/>
      <c r="XX31" s="3"/>
      <c r="XY31" s="3"/>
      <c r="XZ31" s="3"/>
      <c r="YA31" s="3">
        <v>2100.8199999999993</v>
      </c>
    </row>
    <row r="32" spans="4:651" x14ac:dyDescent="0.3">
      <c r="E32" t="s">
        <v>52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>
        <v>1.75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>
        <v>11</v>
      </c>
      <c r="AX32" s="3"/>
      <c r="AY32" s="3"/>
      <c r="AZ32" s="3"/>
      <c r="BA32" s="3"/>
      <c r="BB32" s="3"/>
      <c r="BC32" s="3"/>
      <c r="BD32" s="3">
        <v>4.5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>
        <v>1.75</v>
      </c>
      <c r="CT32" s="3"/>
      <c r="CU32" s="3">
        <v>103.75</v>
      </c>
      <c r="CV32" s="3"/>
      <c r="CW32" s="3"/>
      <c r="CX32" s="3"/>
      <c r="CY32" s="3">
        <v>2.5</v>
      </c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>
        <v>4</v>
      </c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>
        <v>1.5</v>
      </c>
      <c r="ED32" s="3"/>
      <c r="EE32" s="3">
        <v>2.5</v>
      </c>
      <c r="EF32" s="3"/>
      <c r="EG32" s="3"/>
      <c r="EH32" s="3"/>
      <c r="EI32" s="3"/>
      <c r="EJ32" s="3"/>
      <c r="EK32" s="3"/>
      <c r="EL32" s="3"/>
      <c r="EM32" s="3">
        <v>37.5</v>
      </c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>
        <v>13</v>
      </c>
      <c r="FI32" s="3"/>
      <c r="FJ32" s="3"/>
      <c r="FK32" s="3"/>
      <c r="FL32" s="3"/>
      <c r="FM32" s="3"/>
      <c r="FN32" s="3"/>
      <c r="FO32" s="3">
        <v>15.25</v>
      </c>
      <c r="FP32" s="3"/>
      <c r="FQ32" s="3"/>
      <c r="FR32" s="3"/>
      <c r="FS32" s="3"/>
      <c r="FT32" s="3"/>
      <c r="FU32" s="3">
        <v>24.5</v>
      </c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>
        <v>1.5</v>
      </c>
      <c r="GI32" s="3"/>
      <c r="GJ32" s="3"/>
      <c r="GK32" s="3"/>
      <c r="GL32" s="3"/>
      <c r="GM32" s="3"/>
      <c r="GN32" s="3"/>
      <c r="GO32" s="3"/>
      <c r="GP32" s="3">
        <v>2.75</v>
      </c>
      <c r="GQ32" s="3"/>
      <c r="GR32" s="3"/>
      <c r="GS32" s="3"/>
      <c r="GT32" s="3"/>
      <c r="GU32" s="3">
        <v>11</v>
      </c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>
        <v>522</v>
      </c>
      <c r="HJ32" s="3"/>
      <c r="HK32" s="3">
        <v>97.25</v>
      </c>
      <c r="HL32" s="3"/>
      <c r="HM32" s="3"/>
      <c r="HN32" s="3"/>
      <c r="HO32" s="3"/>
      <c r="HP32" s="3"/>
      <c r="HQ32" s="3">
        <v>41.5</v>
      </c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>
        <v>65.25</v>
      </c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>
        <v>28.25</v>
      </c>
      <c r="JA32" s="3"/>
      <c r="JB32" s="3"/>
      <c r="JC32" s="3"/>
      <c r="JD32" s="3"/>
      <c r="JE32" s="3"/>
      <c r="JF32" s="3"/>
      <c r="JG32" s="3"/>
      <c r="JH32" s="3">
        <v>16.5</v>
      </c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>
        <v>56.5</v>
      </c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>
        <v>167.5</v>
      </c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>
        <v>11</v>
      </c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>
        <v>1.25</v>
      </c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>
        <v>4</v>
      </c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>
        <v>4</v>
      </c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>
        <v>27.25</v>
      </c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>
        <v>35</v>
      </c>
      <c r="PQ32" s="3"/>
      <c r="PR32" s="3"/>
      <c r="PS32" s="3">
        <v>21.25</v>
      </c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>
        <v>9.25</v>
      </c>
      <c r="RD32" s="3"/>
      <c r="RE32" s="3"/>
      <c r="RF32" s="3"/>
      <c r="RG32" s="3"/>
      <c r="RH32" s="3">
        <v>117.25</v>
      </c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>
        <v>14.5</v>
      </c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>
        <v>4</v>
      </c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>
        <v>3</v>
      </c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>
        <v>22</v>
      </c>
      <c r="UP32" s="3"/>
      <c r="UQ32" s="3"/>
      <c r="UR32" s="3"/>
      <c r="US32" s="3">
        <v>25.25</v>
      </c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>
        <v>484.25</v>
      </c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>
        <v>42.75</v>
      </c>
      <c r="VT32" s="3"/>
      <c r="VU32" s="3"/>
      <c r="VV32" s="3"/>
      <c r="VW32" s="3"/>
      <c r="VX32" s="3"/>
      <c r="VY32" s="3">
        <v>1.75</v>
      </c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>
        <v>16</v>
      </c>
      <c r="WP32" s="3"/>
      <c r="WQ32" s="3"/>
      <c r="WR32" s="3">
        <v>19.75</v>
      </c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>
        <v>14.5</v>
      </c>
      <c r="XW32" s="3"/>
      <c r="XX32" s="3"/>
      <c r="XY32" s="3"/>
      <c r="XZ32" s="3"/>
      <c r="YA32" s="3">
        <v>2111.5</v>
      </c>
    </row>
    <row r="33" spans="4:651" x14ac:dyDescent="0.3">
      <c r="D33" t="s">
        <v>62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>
        <v>3.5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>
        <v>22</v>
      </c>
      <c r="AX33" s="3"/>
      <c r="AY33" s="3"/>
      <c r="AZ33" s="3"/>
      <c r="BA33" s="3"/>
      <c r="BB33" s="3"/>
      <c r="BC33" s="3"/>
      <c r="BD33" s="3">
        <v>9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>
        <v>3.5</v>
      </c>
      <c r="CT33" s="3"/>
      <c r="CU33" s="3">
        <v>207.5</v>
      </c>
      <c r="CV33" s="3"/>
      <c r="CW33" s="3"/>
      <c r="CX33" s="3"/>
      <c r="CY33" s="3">
        <v>5</v>
      </c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>
        <v>8</v>
      </c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>
        <v>3</v>
      </c>
      <c r="ED33" s="3"/>
      <c r="EE33" s="3">
        <v>5</v>
      </c>
      <c r="EF33" s="3"/>
      <c r="EG33" s="3"/>
      <c r="EH33" s="3"/>
      <c r="EI33" s="3"/>
      <c r="EJ33" s="3"/>
      <c r="EK33" s="3"/>
      <c r="EL33" s="3"/>
      <c r="EM33" s="3">
        <v>75</v>
      </c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>
        <v>26</v>
      </c>
      <c r="FI33" s="3"/>
      <c r="FJ33" s="3"/>
      <c r="FK33" s="3"/>
      <c r="FL33" s="3"/>
      <c r="FM33" s="3"/>
      <c r="FN33" s="3"/>
      <c r="FO33" s="3">
        <v>30.5</v>
      </c>
      <c r="FP33" s="3"/>
      <c r="FQ33" s="3"/>
      <c r="FR33" s="3"/>
      <c r="FS33" s="3"/>
      <c r="FT33" s="3"/>
      <c r="FU33" s="3">
        <v>49</v>
      </c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>
        <v>3</v>
      </c>
      <c r="GI33" s="3"/>
      <c r="GJ33" s="3"/>
      <c r="GK33" s="3"/>
      <c r="GL33" s="3"/>
      <c r="GM33" s="3"/>
      <c r="GN33" s="3"/>
      <c r="GO33" s="3"/>
      <c r="GP33" s="3">
        <v>5.5</v>
      </c>
      <c r="GQ33" s="3"/>
      <c r="GR33" s="3"/>
      <c r="GS33" s="3"/>
      <c r="GT33" s="3"/>
      <c r="GU33" s="3">
        <v>22</v>
      </c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>
        <v>1043.9999999999995</v>
      </c>
      <c r="HJ33" s="3"/>
      <c r="HK33" s="3">
        <v>194.5</v>
      </c>
      <c r="HL33" s="3"/>
      <c r="HM33" s="3"/>
      <c r="HN33" s="3"/>
      <c r="HO33" s="3"/>
      <c r="HP33" s="3"/>
      <c r="HQ33" s="3">
        <v>83</v>
      </c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>
        <v>130.5</v>
      </c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>
        <v>56.5</v>
      </c>
      <c r="JA33" s="3"/>
      <c r="JB33" s="3"/>
      <c r="JC33" s="3"/>
      <c r="JD33" s="3"/>
      <c r="JE33" s="3"/>
      <c r="JF33" s="3"/>
      <c r="JG33" s="3"/>
      <c r="JH33" s="3">
        <v>33</v>
      </c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>
        <v>113</v>
      </c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>
        <v>335</v>
      </c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>
        <v>22</v>
      </c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>
        <v>2.5</v>
      </c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>
        <v>8</v>
      </c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>
        <v>8</v>
      </c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>
        <v>54.5</v>
      </c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>
        <v>70</v>
      </c>
      <c r="PQ33" s="3"/>
      <c r="PR33" s="3"/>
      <c r="PS33" s="3">
        <v>42.5</v>
      </c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>
        <v>18.5</v>
      </c>
      <c r="RD33" s="3"/>
      <c r="RE33" s="3"/>
      <c r="RF33" s="3"/>
      <c r="RG33" s="3"/>
      <c r="RH33" s="3">
        <v>234.5</v>
      </c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>
        <v>29</v>
      </c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>
        <v>8</v>
      </c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>
        <v>6</v>
      </c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>
        <v>44</v>
      </c>
      <c r="UP33" s="3"/>
      <c r="UQ33" s="3"/>
      <c r="UR33" s="3"/>
      <c r="US33" s="3">
        <v>50.5</v>
      </c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>
        <v>968.49999999999955</v>
      </c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>
        <v>85.5</v>
      </c>
      <c r="VT33" s="3"/>
      <c r="VU33" s="3"/>
      <c r="VV33" s="3"/>
      <c r="VW33" s="3"/>
      <c r="VX33" s="3"/>
      <c r="VY33" s="3">
        <v>3.5</v>
      </c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>
        <v>21.32</v>
      </c>
      <c r="WP33" s="3"/>
      <c r="WQ33" s="3"/>
      <c r="WR33" s="3">
        <v>39.5</v>
      </c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>
        <v>29</v>
      </c>
      <c r="XW33" s="3"/>
      <c r="XX33" s="3"/>
      <c r="XY33" s="3"/>
      <c r="XZ33" s="3"/>
      <c r="YA33" s="3">
        <v>4212.32</v>
      </c>
    </row>
    <row r="34" spans="4:651" x14ac:dyDescent="0.3">
      <c r="D34">
        <v>202002</v>
      </c>
      <c r="E34" t="s">
        <v>12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8.5</v>
      </c>
      <c r="AE34" s="3"/>
      <c r="AF34" s="3"/>
      <c r="AG34" s="3"/>
      <c r="AH34" s="3"/>
      <c r="AI34" s="3">
        <v>5.25</v>
      </c>
      <c r="AJ34" s="3"/>
      <c r="AK34" s="3"/>
      <c r="AL34" s="3"/>
      <c r="AM34" s="3"/>
      <c r="AN34" s="3">
        <v>1.25</v>
      </c>
      <c r="AO34" s="3"/>
      <c r="AP34" s="3">
        <v>6.75</v>
      </c>
      <c r="AQ34" s="3"/>
      <c r="AR34" s="3"/>
      <c r="AS34" s="3"/>
      <c r="AT34" s="3"/>
      <c r="AU34" s="3"/>
      <c r="AV34" s="3"/>
      <c r="AW34" s="3"/>
      <c r="AX34" s="3"/>
      <c r="AY34" s="3"/>
      <c r="AZ34" s="3">
        <v>5.75</v>
      </c>
      <c r="BA34" s="3"/>
      <c r="BB34" s="3"/>
      <c r="BC34" s="3"/>
      <c r="BD34" s="3">
        <v>4</v>
      </c>
      <c r="BE34" s="3">
        <v>1.5</v>
      </c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>
        <v>5.75</v>
      </c>
      <c r="CR34" s="3"/>
      <c r="CS34" s="3">
        <v>5.5</v>
      </c>
      <c r="CT34" s="3"/>
      <c r="CU34" s="3">
        <v>108.25</v>
      </c>
      <c r="CV34" s="3"/>
      <c r="CW34" s="3"/>
      <c r="CX34" s="3"/>
      <c r="CY34" s="3">
        <v>7.5</v>
      </c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>
        <v>2</v>
      </c>
      <c r="ED34" s="3"/>
      <c r="EE34" s="3">
        <v>49</v>
      </c>
      <c r="EF34" s="3"/>
      <c r="EG34" s="3"/>
      <c r="EH34" s="3"/>
      <c r="EI34" s="3"/>
      <c r="EJ34" s="3"/>
      <c r="EK34" s="3"/>
      <c r="EL34" s="3"/>
      <c r="EM34" s="3">
        <v>6.25</v>
      </c>
      <c r="EN34" s="3">
        <v>5</v>
      </c>
      <c r="EO34" s="3"/>
      <c r="EP34" s="3"/>
      <c r="EQ34" s="3"/>
      <c r="ER34" s="3"/>
      <c r="ES34" s="3">
        <v>18.5</v>
      </c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>
        <v>6.5</v>
      </c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>
        <v>4.5</v>
      </c>
      <c r="FV34" s="3"/>
      <c r="FW34" s="3"/>
      <c r="FX34" s="3"/>
      <c r="FY34" s="3"/>
      <c r="FZ34" s="3"/>
      <c r="GA34" s="3"/>
      <c r="GB34" s="3"/>
      <c r="GC34" s="3">
        <v>6</v>
      </c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>
        <v>6.5</v>
      </c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>
        <v>655.49999999999966</v>
      </c>
      <c r="HJ34" s="3"/>
      <c r="HK34" s="3">
        <v>277.50000000000011</v>
      </c>
      <c r="HL34" s="3"/>
      <c r="HM34" s="3"/>
      <c r="HN34" s="3"/>
      <c r="HO34" s="3"/>
      <c r="HP34" s="3"/>
      <c r="HQ34" s="3">
        <v>37</v>
      </c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>
        <v>0.5</v>
      </c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>
        <v>14.5</v>
      </c>
      <c r="JI34" s="3"/>
      <c r="JJ34" s="3">
        <v>11.75</v>
      </c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>
        <v>1.4999999999999998</v>
      </c>
      <c r="JW34" s="3"/>
      <c r="JX34" s="3"/>
      <c r="JY34" s="3"/>
      <c r="JZ34" s="3"/>
      <c r="KA34" s="3"/>
      <c r="KB34" s="3">
        <v>4.25</v>
      </c>
      <c r="KC34" s="3"/>
      <c r="KD34" s="3"/>
      <c r="KE34" s="3">
        <v>0.5</v>
      </c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>
        <v>295.99999999999989</v>
      </c>
      <c r="LE34" s="3">
        <v>11</v>
      </c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>
        <v>3.75</v>
      </c>
      <c r="LX34" s="3"/>
      <c r="LY34" s="3"/>
      <c r="LZ34" s="3"/>
      <c r="MA34" s="3"/>
      <c r="MB34" s="3"/>
      <c r="MC34" s="3">
        <v>0.5</v>
      </c>
      <c r="MD34" s="3"/>
      <c r="ME34" s="3"/>
      <c r="MF34" s="3"/>
      <c r="MG34" s="3"/>
      <c r="MH34" s="3">
        <v>0.75</v>
      </c>
      <c r="MI34" s="3"/>
      <c r="MJ34" s="3"/>
      <c r="MK34" s="3"/>
      <c r="ML34" s="3">
        <v>5</v>
      </c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>
        <v>0.25</v>
      </c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>
        <v>6</v>
      </c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>
        <v>23.75</v>
      </c>
      <c r="OT34" s="3"/>
      <c r="OU34" s="3"/>
      <c r="OV34" s="3"/>
      <c r="OW34" s="3"/>
      <c r="OX34" s="3"/>
      <c r="OY34" s="3"/>
      <c r="OZ34" s="3"/>
      <c r="PA34" s="3">
        <v>36</v>
      </c>
      <c r="PB34" s="3"/>
      <c r="PC34" s="3"/>
      <c r="PD34" s="3"/>
      <c r="PE34" s="3"/>
      <c r="PF34" s="3"/>
      <c r="PG34" s="3"/>
      <c r="PH34" s="3"/>
      <c r="PI34" s="3"/>
      <c r="PJ34" s="3">
        <v>5.5</v>
      </c>
      <c r="PK34" s="3"/>
      <c r="PL34" s="3"/>
      <c r="PM34" s="3"/>
      <c r="PN34" s="3">
        <v>6</v>
      </c>
      <c r="PO34" s="3">
        <v>2.75</v>
      </c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>
        <v>5.5</v>
      </c>
      <c r="QW34" s="3"/>
      <c r="QX34" s="3"/>
      <c r="QY34" s="3"/>
      <c r="QZ34" s="3"/>
      <c r="RA34" s="3"/>
      <c r="RB34" s="3"/>
      <c r="RC34" s="3">
        <v>47.25</v>
      </c>
      <c r="RD34" s="3">
        <v>4.5</v>
      </c>
      <c r="RE34" s="3"/>
      <c r="RF34" s="3"/>
      <c r="RG34" s="3"/>
      <c r="RH34" s="3">
        <v>2</v>
      </c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>
        <v>2</v>
      </c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>
        <v>6.5</v>
      </c>
      <c r="SN34" s="3"/>
      <c r="SO34" s="3"/>
      <c r="SP34" s="3"/>
      <c r="SQ34" s="3"/>
      <c r="SR34" s="3"/>
      <c r="SS34" s="3">
        <v>13.25</v>
      </c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>
        <v>27.749999999999996</v>
      </c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>
        <v>170.50000000000003</v>
      </c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>
        <v>169.74999999999997</v>
      </c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>
        <v>9.5</v>
      </c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>
        <v>2122.9999999999995</v>
      </c>
    </row>
    <row r="35" spans="4:651" x14ac:dyDescent="0.3">
      <c r="E35" t="s">
        <v>52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8.5</v>
      </c>
      <c r="AE35" s="3"/>
      <c r="AF35" s="3"/>
      <c r="AG35" s="3"/>
      <c r="AH35" s="3"/>
      <c r="AI35" s="3">
        <v>5.25</v>
      </c>
      <c r="AJ35" s="3"/>
      <c r="AK35" s="3"/>
      <c r="AL35" s="3"/>
      <c r="AM35" s="3"/>
      <c r="AN35" s="3">
        <v>1.25</v>
      </c>
      <c r="AO35" s="3"/>
      <c r="AP35" s="3">
        <v>6.75</v>
      </c>
      <c r="AQ35" s="3"/>
      <c r="AR35" s="3"/>
      <c r="AS35" s="3"/>
      <c r="AT35" s="3"/>
      <c r="AU35" s="3"/>
      <c r="AV35" s="3"/>
      <c r="AW35" s="3"/>
      <c r="AX35" s="3"/>
      <c r="AY35" s="3"/>
      <c r="AZ35" s="3">
        <v>5.75</v>
      </c>
      <c r="BA35" s="3"/>
      <c r="BB35" s="3"/>
      <c r="BC35" s="3"/>
      <c r="BD35" s="3">
        <v>4</v>
      </c>
      <c r="BE35" s="3">
        <v>1.5</v>
      </c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>
        <v>5.75</v>
      </c>
      <c r="CR35" s="3"/>
      <c r="CS35" s="3">
        <v>5.5</v>
      </c>
      <c r="CT35" s="3"/>
      <c r="CU35" s="3">
        <v>108.25</v>
      </c>
      <c r="CV35" s="3"/>
      <c r="CW35" s="3"/>
      <c r="CX35" s="3"/>
      <c r="CY35" s="3">
        <v>7.5</v>
      </c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>
        <v>2</v>
      </c>
      <c r="ED35" s="3"/>
      <c r="EE35" s="3">
        <v>49</v>
      </c>
      <c r="EF35" s="3"/>
      <c r="EG35" s="3"/>
      <c r="EH35" s="3"/>
      <c r="EI35" s="3"/>
      <c r="EJ35" s="3"/>
      <c r="EK35" s="3"/>
      <c r="EL35" s="3"/>
      <c r="EM35" s="3">
        <v>6.25</v>
      </c>
      <c r="EN35" s="3">
        <v>5</v>
      </c>
      <c r="EO35" s="3"/>
      <c r="EP35" s="3"/>
      <c r="EQ35" s="3"/>
      <c r="ER35" s="3"/>
      <c r="ES35" s="3">
        <v>18.5</v>
      </c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>
        <v>6.5</v>
      </c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>
        <v>4.5</v>
      </c>
      <c r="FV35" s="3"/>
      <c r="FW35" s="3"/>
      <c r="FX35" s="3"/>
      <c r="FY35" s="3"/>
      <c r="FZ35" s="3"/>
      <c r="GA35" s="3"/>
      <c r="GB35" s="3"/>
      <c r="GC35" s="3">
        <v>6</v>
      </c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>
        <v>6.5</v>
      </c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>
        <v>655.5</v>
      </c>
      <c r="HJ35" s="3"/>
      <c r="HK35" s="3">
        <v>277.5</v>
      </c>
      <c r="HL35" s="3"/>
      <c r="HM35" s="3"/>
      <c r="HN35" s="3"/>
      <c r="HO35" s="3"/>
      <c r="HP35" s="3"/>
      <c r="HQ35" s="3">
        <v>37</v>
      </c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>
        <v>0.5</v>
      </c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>
        <v>14.5</v>
      </c>
      <c r="JI35" s="3"/>
      <c r="JJ35" s="3">
        <v>11.75</v>
      </c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>
        <v>1.5</v>
      </c>
      <c r="JW35" s="3"/>
      <c r="JX35" s="3"/>
      <c r="JY35" s="3"/>
      <c r="JZ35" s="3"/>
      <c r="KA35" s="3"/>
      <c r="KB35" s="3">
        <v>4.25</v>
      </c>
      <c r="KC35" s="3"/>
      <c r="KD35" s="3"/>
      <c r="KE35" s="3">
        <v>0.5</v>
      </c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>
        <v>296</v>
      </c>
      <c r="LE35" s="3">
        <v>11</v>
      </c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>
        <v>3.75</v>
      </c>
      <c r="LX35" s="3"/>
      <c r="LY35" s="3"/>
      <c r="LZ35" s="3"/>
      <c r="MA35" s="3"/>
      <c r="MB35" s="3"/>
      <c r="MC35" s="3">
        <v>0.5</v>
      </c>
      <c r="MD35" s="3"/>
      <c r="ME35" s="3"/>
      <c r="MF35" s="3"/>
      <c r="MG35" s="3"/>
      <c r="MH35" s="3">
        <v>0.75</v>
      </c>
      <c r="MI35" s="3"/>
      <c r="MJ35" s="3"/>
      <c r="MK35" s="3"/>
      <c r="ML35" s="3">
        <v>5</v>
      </c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>
        <v>0.25</v>
      </c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>
        <v>6</v>
      </c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>
        <v>23.75</v>
      </c>
      <c r="OT35" s="3"/>
      <c r="OU35" s="3"/>
      <c r="OV35" s="3"/>
      <c r="OW35" s="3"/>
      <c r="OX35" s="3"/>
      <c r="OY35" s="3"/>
      <c r="OZ35" s="3"/>
      <c r="PA35" s="3">
        <v>36</v>
      </c>
      <c r="PB35" s="3"/>
      <c r="PC35" s="3"/>
      <c r="PD35" s="3"/>
      <c r="PE35" s="3"/>
      <c r="PF35" s="3"/>
      <c r="PG35" s="3"/>
      <c r="PH35" s="3"/>
      <c r="PI35" s="3"/>
      <c r="PJ35" s="3">
        <v>5.5</v>
      </c>
      <c r="PK35" s="3"/>
      <c r="PL35" s="3"/>
      <c r="PM35" s="3"/>
      <c r="PN35" s="3">
        <v>6</v>
      </c>
      <c r="PO35" s="3">
        <v>2.75</v>
      </c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>
        <v>5.5</v>
      </c>
      <c r="QW35" s="3"/>
      <c r="QX35" s="3"/>
      <c r="QY35" s="3"/>
      <c r="QZ35" s="3"/>
      <c r="RA35" s="3"/>
      <c r="RB35" s="3"/>
      <c r="RC35" s="3">
        <v>47.25</v>
      </c>
      <c r="RD35" s="3">
        <v>4.5</v>
      </c>
      <c r="RE35" s="3"/>
      <c r="RF35" s="3"/>
      <c r="RG35" s="3"/>
      <c r="RH35" s="3">
        <v>2</v>
      </c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>
        <v>2</v>
      </c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>
        <v>6.5</v>
      </c>
      <c r="SN35" s="3"/>
      <c r="SO35" s="3"/>
      <c r="SP35" s="3"/>
      <c r="SQ35" s="3"/>
      <c r="SR35" s="3"/>
      <c r="SS35" s="3">
        <v>13.25</v>
      </c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>
        <v>27.75</v>
      </c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>
        <v>170.5</v>
      </c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>
        <v>169.75</v>
      </c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>
        <v>9.5</v>
      </c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>
        <v>2123</v>
      </c>
    </row>
    <row r="36" spans="4:651" x14ac:dyDescent="0.3">
      <c r="D36" t="s">
        <v>63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17</v>
      </c>
      <c r="AE36" s="3"/>
      <c r="AF36" s="3"/>
      <c r="AG36" s="3"/>
      <c r="AH36" s="3"/>
      <c r="AI36" s="3">
        <v>10.5</v>
      </c>
      <c r="AJ36" s="3"/>
      <c r="AK36" s="3"/>
      <c r="AL36" s="3"/>
      <c r="AM36" s="3"/>
      <c r="AN36" s="3">
        <v>2.5</v>
      </c>
      <c r="AO36" s="3"/>
      <c r="AP36" s="3">
        <v>13.5</v>
      </c>
      <c r="AQ36" s="3"/>
      <c r="AR36" s="3"/>
      <c r="AS36" s="3"/>
      <c r="AT36" s="3"/>
      <c r="AU36" s="3"/>
      <c r="AV36" s="3"/>
      <c r="AW36" s="3"/>
      <c r="AX36" s="3"/>
      <c r="AY36" s="3"/>
      <c r="AZ36" s="3">
        <v>11.5</v>
      </c>
      <c r="BA36" s="3"/>
      <c r="BB36" s="3"/>
      <c r="BC36" s="3"/>
      <c r="BD36" s="3">
        <v>8</v>
      </c>
      <c r="BE36" s="3">
        <v>3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>
        <v>11.5</v>
      </c>
      <c r="CR36" s="3"/>
      <c r="CS36" s="3">
        <v>11</v>
      </c>
      <c r="CT36" s="3"/>
      <c r="CU36" s="3">
        <v>216.5</v>
      </c>
      <c r="CV36" s="3"/>
      <c r="CW36" s="3"/>
      <c r="CX36" s="3"/>
      <c r="CY36" s="3">
        <v>15</v>
      </c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>
        <v>4</v>
      </c>
      <c r="ED36" s="3"/>
      <c r="EE36" s="3">
        <v>98</v>
      </c>
      <c r="EF36" s="3"/>
      <c r="EG36" s="3"/>
      <c r="EH36" s="3"/>
      <c r="EI36" s="3"/>
      <c r="EJ36" s="3"/>
      <c r="EK36" s="3"/>
      <c r="EL36" s="3"/>
      <c r="EM36" s="3">
        <v>12.5</v>
      </c>
      <c r="EN36" s="3">
        <v>10</v>
      </c>
      <c r="EO36" s="3"/>
      <c r="EP36" s="3"/>
      <c r="EQ36" s="3"/>
      <c r="ER36" s="3"/>
      <c r="ES36" s="3">
        <v>37</v>
      </c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>
        <v>13</v>
      </c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>
        <v>9</v>
      </c>
      <c r="FV36" s="3"/>
      <c r="FW36" s="3"/>
      <c r="FX36" s="3"/>
      <c r="FY36" s="3"/>
      <c r="FZ36" s="3"/>
      <c r="GA36" s="3"/>
      <c r="GB36" s="3"/>
      <c r="GC36" s="3">
        <v>12</v>
      </c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>
        <v>13</v>
      </c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>
        <v>1310.9999999999995</v>
      </c>
      <c r="HJ36" s="3"/>
      <c r="HK36" s="3">
        <v>555.00000000000011</v>
      </c>
      <c r="HL36" s="3"/>
      <c r="HM36" s="3"/>
      <c r="HN36" s="3"/>
      <c r="HO36" s="3"/>
      <c r="HP36" s="3"/>
      <c r="HQ36" s="3">
        <v>74</v>
      </c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>
        <v>1</v>
      </c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>
        <v>29</v>
      </c>
      <c r="JI36" s="3"/>
      <c r="JJ36" s="3">
        <v>23.5</v>
      </c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>
        <v>3</v>
      </c>
      <c r="JW36" s="3"/>
      <c r="JX36" s="3"/>
      <c r="JY36" s="3"/>
      <c r="JZ36" s="3"/>
      <c r="KA36" s="3"/>
      <c r="KB36" s="3">
        <v>8.5</v>
      </c>
      <c r="KC36" s="3"/>
      <c r="KD36" s="3"/>
      <c r="KE36" s="3">
        <v>1</v>
      </c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>
        <v>591.99999999999989</v>
      </c>
      <c r="LE36" s="3">
        <v>22</v>
      </c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>
        <v>7.5</v>
      </c>
      <c r="LX36" s="3"/>
      <c r="LY36" s="3"/>
      <c r="LZ36" s="3"/>
      <c r="MA36" s="3"/>
      <c r="MB36" s="3"/>
      <c r="MC36" s="3">
        <v>1</v>
      </c>
      <c r="MD36" s="3"/>
      <c r="ME36" s="3"/>
      <c r="MF36" s="3"/>
      <c r="MG36" s="3"/>
      <c r="MH36" s="3">
        <v>1.5</v>
      </c>
      <c r="MI36" s="3"/>
      <c r="MJ36" s="3"/>
      <c r="MK36" s="3"/>
      <c r="ML36" s="3">
        <v>10</v>
      </c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>
        <v>0.5</v>
      </c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>
        <v>12</v>
      </c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>
        <v>47.5</v>
      </c>
      <c r="OT36" s="3"/>
      <c r="OU36" s="3"/>
      <c r="OV36" s="3"/>
      <c r="OW36" s="3"/>
      <c r="OX36" s="3"/>
      <c r="OY36" s="3"/>
      <c r="OZ36" s="3"/>
      <c r="PA36" s="3">
        <v>72</v>
      </c>
      <c r="PB36" s="3"/>
      <c r="PC36" s="3"/>
      <c r="PD36" s="3"/>
      <c r="PE36" s="3"/>
      <c r="PF36" s="3"/>
      <c r="PG36" s="3"/>
      <c r="PH36" s="3"/>
      <c r="PI36" s="3"/>
      <c r="PJ36" s="3">
        <v>11</v>
      </c>
      <c r="PK36" s="3"/>
      <c r="PL36" s="3"/>
      <c r="PM36" s="3"/>
      <c r="PN36" s="3">
        <v>12</v>
      </c>
      <c r="PO36" s="3">
        <v>5.5</v>
      </c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>
        <v>11</v>
      </c>
      <c r="QW36" s="3"/>
      <c r="QX36" s="3"/>
      <c r="QY36" s="3"/>
      <c r="QZ36" s="3"/>
      <c r="RA36" s="3"/>
      <c r="RB36" s="3"/>
      <c r="RC36" s="3">
        <v>94.5</v>
      </c>
      <c r="RD36" s="3">
        <v>9</v>
      </c>
      <c r="RE36" s="3"/>
      <c r="RF36" s="3"/>
      <c r="RG36" s="3"/>
      <c r="RH36" s="3">
        <v>4</v>
      </c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>
        <v>4</v>
      </c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>
        <v>13</v>
      </c>
      <c r="SN36" s="3"/>
      <c r="SO36" s="3"/>
      <c r="SP36" s="3"/>
      <c r="SQ36" s="3"/>
      <c r="SR36" s="3"/>
      <c r="SS36" s="3">
        <v>26.5</v>
      </c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>
        <v>55.5</v>
      </c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>
        <v>341</v>
      </c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>
        <v>339.5</v>
      </c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>
        <v>19</v>
      </c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>
        <v>4246</v>
      </c>
    </row>
    <row r="37" spans="4:651" x14ac:dyDescent="0.3">
      <c r="D37">
        <v>202003</v>
      </c>
      <c r="E37" t="s">
        <v>12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>
        <v>2</v>
      </c>
      <c r="AQ37" s="3"/>
      <c r="AR37" s="3"/>
      <c r="AS37" s="3">
        <v>13.5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>
        <v>2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>
        <v>1</v>
      </c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>
        <v>2.5</v>
      </c>
      <c r="CL37" s="3"/>
      <c r="CM37" s="3"/>
      <c r="CN37" s="3"/>
      <c r="CO37" s="3"/>
      <c r="CP37" s="3"/>
      <c r="CQ37" s="3">
        <v>1.25</v>
      </c>
      <c r="CR37" s="3"/>
      <c r="CS37" s="3"/>
      <c r="CT37" s="3"/>
      <c r="CU37" s="3">
        <v>252.45</v>
      </c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>
        <v>11</v>
      </c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>
        <v>46.5</v>
      </c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>
        <v>214.75000000000006</v>
      </c>
      <c r="HJ37" s="3"/>
      <c r="HK37" s="3">
        <v>88.25</v>
      </c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>
        <v>3.66</v>
      </c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>
        <v>16</v>
      </c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>
        <v>84.5</v>
      </c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>
        <v>4.5</v>
      </c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>
        <v>1</v>
      </c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>
        <v>9</v>
      </c>
      <c r="RD37" s="3"/>
      <c r="RE37" s="3"/>
      <c r="RF37" s="3"/>
      <c r="RG37" s="3"/>
      <c r="RH37" s="3">
        <v>3.5</v>
      </c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>
        <v>15</v>
      </c>
      <c r="SL37" s="3"/>
      <c r="SM37" s="3">
        <v>0.75</v>
      </c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>
        <v>5.75</v>
      </c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>
        <v>22.749999999999996</v>
      </c>
      <c r="UL37" s="3"/>
      <c r="UM37" s="3"/>
      <c r="UN37" s="3"/>
      <c r="UO37" s="3"/>
      <c r="UP37" s="3"/>
      <c r="UQ37" s="3"/>
      <c r="UR37" s="3"/>
      <c r="US37" s="3">
        <v>7.16</v>
      </c>
      <c r="UT37" s="3"/>
      <c r="UU37" s="3"/>
      <c r="UV37" s="3"/>
      <c r="UW37" s="3"/>
      <c r="UX37" s="3"/>
      <c r="UY37" s="3"/>
      <c r="UZ37" s="3"/>
      <c r="VA37" s="3"/>
      <c r="VB37" s="3">
        <v>2</v>
      </c>
      <c r="VC37" s="3"/>
      <c r="VD37" s="3"/>
      <c r="VE37" s="3"/>
      <c r="VF37" s="3">
        <v>10</v>
      </c>
      <c r="VG37" s="3"/>
      <c r="VH37" s="3">
        <v>144.24999999999994</v>
      </c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>
        <v>7.5</v>
      </c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>
        <v>28.749999999999996</v>
      </c>
      <c r="XY37" s="3"/>
      <c r="XZ37" s="3"/>
      <c r="YA37" s="3">
        <v>1001.27</v>
      </c>
    </row>
    <row r="38" spans="4:651" x14ac:dyDescent="0.3">
      <c r="E38" t="s">
        <v>52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v>2</v>
      </c>
      <c r="AQ38" s="3"/>
      <c r="AR38" s="3"/>
      <c r="AS38" s="3">
        <v>13.5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>
        <v>2</v>
      </c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>
        <v>1</v>
      </c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>
        <v>2.5</v>
      </c>
      <c r="CL38" s="3"/>
      <c r="CM38" s="3"/>
      <c r="CN38" s="3"/>
      <c r="CO38" s="3"/>
      <c r="CP38" s="3"/>
      <c r="CQ38" s="3">
        <v>1.25</v>
      </c>
      <c r="CR38" s="3"/>
      <c r="CS38" s="3"/>
      <c r="CT38" s="3"/>
      <c r="CU38" s="3">
        <v>248.95</v>
      </c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>
        <v>11</v>
      </c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>
        <v>38.5</v>
      </c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>
        <v>214.75</v>
      </c>
      <c r="HJ38" s="3"/>
      <c r="HK38" s="3">
        <v>88.25</v>
      </c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>
        <v>2</v>
      </c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>
        <v>14</v>
      </c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>
        <v>77</v>
      </c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>
        <v>4.5</v>
      </c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>
        <v>1</v>
      </c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>
        <v>9</v>
      </c>
      <c r="RD38" s="3"/>
      <c r="RE38" s="3"/>
      <c r="RF38" s="3"/>
      <c r="RG38" s="3"/>
      <c r="RH38" s="3">
        <v>3.5</v>
      </c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>
        <v>11</v>
      </c>
      <c r="SL38" s="3"/>
      <c r="SM38" s="3">
        <v>0.75</v>
      </c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>
        <v>5.75</v>
      </c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>
        <v>22.75</v>
      </c>
      <c r="UL38" s="3"/>
      <c r="UM38" s="3"/>
      <c r="UN38" s="3"/>
      <c r="UO38" s="3"/>
      <c r="UP38" s="3"/>
      <c r="UQ38" s="3"/>
      <c r="UR38" s="3"/>
      <c r="US38" s="3">
        <v>2</v>
      </c>
      <c r="UT38" s="3"/>
      <c r="UU38" s="3"/>
      <c r="UV38" s="3"/>
      <c r="UW38" s="3"/>
      <c r="UX38" s="3"/>
      <c r="UY38" s="3"/>
      <c r="UZ38" s="3"/>
      <c r="VA38" s="3"/>
      <c r="VB38" s="3">
        <v>2</v>
      </c>
      <c r="VC38" s="3"/>
      <c r="VD38" s="3"/>
      <c r="VE38" s="3"/>
      <c r="VF38" s="3">
        <v>10</v>
      </c>
      <c r="VG38" s="3"/>
      <c r="VH38" s="3">
        <v>144.25</v>
      </c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>
        <v>7.5</v>
      </c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>
        <v>28.75</v>
      </c>
      <c r="XY38" s="3"/>
      <c r="XZ38" s="3"/>
      <c r="YA38" s="3">
        <v>969.45</v>
      </c>
    </row>
    <row r="39" spans="4:651" x14ac:dyDescent="0.3">
      <c r="D39" t="s">
        <v>64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v>4</v>
      </c>
      <c r="AQ39" s="3"/>
      <c r="AR39" s="3"/>
      <c r="AS39" s="3">
        <v>27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>
        <v>4</v>
      </c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>
        <v>2</v>
      </c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>
        <v>5</v>
      </c>
      <c r="CL39" s="3"/>
      <c r="CM39" s="3"/>
      <c r="CN39" s="3"/>
      <c r="CO39" s="3"/>
      <c r="CP39" s="3"/>
      <c r="CQ39" s="3">
        <v>2.5</v>
      </c>
      <c r="CR39" s="3"/>
      <c r="CS39" s="3"/>
      <c r="CT39" s="3"/>
      <c r="CU39" s="3">
        <v>501.4</v>
      </c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>
        <v>22</v>
      </c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>
        <v>85</v>
      </c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>
        <v>429.50000000000006</v>
      </c>
      <c r="HJ39" s="3"/>
      <c r="HK39" s="3">
        <v>176.5</v>
      </c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>
        <v>5.66</v>
      </c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>
        <v>30</v>
      </c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>
        <v>161.5</v>
      </c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>
        <v>9</v>
      </c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>
        <v>2</v>
      </c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>
        <v>18</v>
      </c>
      <c r="RD39" s="3"/>
      <c r="RE39" s="3"/>
      <c r="RF39" s="3"/>
      <c r="RG39" s="3"/>
      <c r="RH39" s="3">
        <v>7</v>
      </c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>
        <v>26</v>
      </c>
      <c r="SL39" s="3"/>
      <c r="SM39" s="3">
        <v>1.5</v>
      </c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>
        <v>11.5</v>
      </c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>
        <v>45.5</v>
      </c>
      <c r="UL39" s="3"/>
      <c r="UM39" s="3"/>
      <c r="UN39" s="3"/>
      <c r="UO39" s="3"/>
      <c r="UP39" s="3"/>
      <c r="UQ39" s="3"/>
      <c r="UR39" s="3"/>
      <c r="US39" s="3">
        <v>9.16</v>
      </c>
      <c r="UT39" s="3"/>
      <c r="UU39" s="3"/>
      <c r="UV39" s="3"/>
      <c r="UW39" s="3"/>
      <c r="UX39" s="3"/>
      <c r="UY39" s="3"/>
      <c r="UZ39" s="3"/>
      <c r="VA39" s="3"/>
      <c r="VB39" s="3">
        <v>4</v>
      </c>
      <c r="VC39" s="3"/>
      <c r="VD39" s="3"/>
      <c r="VE39" s="3"/>
      <c r="VF39" s="3">
        <v>20</v>
      </c>
      <c r="VG39" s="3"/>
      <c r="VH39" s="3">
        <v>288.49999999999994</v>
      </c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>
        <v>15</v>
      </c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>
        <v>57.5</v>
      </c>
      <c r="XY39" s="3"/>
      <c r="XZ39" s="3"/>
      <c r="YA39" s="3">
        <v>1970.72</v>
      </c>
    </row>
    <row r="40" spans="4:651" x14ac:dyDescent="0.3">
      <c r="D40">
        <v>202004</v>
      </c>
      <c r="E40" t="s">
        <v>12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>
        <v>2.75</v>
      </c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>
        <v>2</v>
      </c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>
        <v>9.5</v>
      </c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>
        <v>32</v>
      </c>
      <c r="FI40" s="3"/>
      <c r="FJ40" s="3"/>
      <c r="FK40" s="3"/>
      <c r="FL40" s="3"/>
      <c r="FM40" s="3">
        <v>42.75</v>
      </c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>
        <v>17.090000000000007</v>
      </c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>
        <v>15.5</v>
      </c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>
        <v>98</v>
      </c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>
        <v>23.499999999999996</v>
      </c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>
        <v>54.75</v>
      </c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>
        <v>7.59</v>
      </c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>
        <v>305.43</v>
      </c>
    </row>
    <row r="41" spans="4:651" x14ac:dyDescent="0.3">
      <c r="E41" t="s">
        <v>52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>
        <v>2.75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>
        <v>2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>
        <v>7</v>
      </c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>
        <v>25.5</v>
      </c>
      <c r="FI41" s="3"/>
      <c r="FJ41" s="3"/>
      <c r="FK41" s="3"/>
      <c r="FL41" s="3"/>
      <c r="FM41" s="3">
        <v>19</v>
      </c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>
        <v>15.25</v>
      </c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>
        <v>17.5</v>
      </c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>
        <v>89</v>
      </c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>
        <v>50.25</v>
      </c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>
        <v>12.75</v>
      </c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>
        <v>241</v>
      </c>
    </row>
    <row r="42" spans="4:651" x14ac:dyDescent="0.3">
      <c r="D42" t="s">
        <v>65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>
        <v>5.5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>
        <v>4</v>
      </c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>
        <v>16.5</v>
      </c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>
        <v>57.5</v>
      </c>
      <c r="FI42" s="3"/>
      <c r="FJ42" s="3"/>
      <c r="FK42" s="3"/>
      <c r="FL42" s="3"/>
      <c r="FM42" s="3">
        <v>61.75</v>
      </c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>
        <v>32.340000000000003</v>
      </c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>
        <v>33</v>
      </c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>
        <v>187</v>
      </c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>
        <v>23.499999999999996</v>
      </c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>
        <v>105</v>
      </c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>
        <v>20.34</v>
      </c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>
        <v>546.43000000000006</v>
      </c>
    </row>
    <row r="43" spans="4:651" x14ac:dyDescent="0.3">
      <c r="D43">
        <v>202005</v>
      </c>
      <c r="E43" t="s">
        <v>12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>
        <v>94.5</v>
      </c>
      <c r="CV43" s="3"/>
      <c r="CW43" s="3"/>
      <c r="CX43" s="3"/>
      <c r="CY43" s="3"/>
      <c r="CZ43" s="3">
        <v>10.5</v>
      </c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>
        <v>119</v>
      </c>
      <c r="FI43" s="3"/>
      <c r="FJ43" s="3"/>
      <c r="FK43" s="3"/>
      <c r="FL43" s="3"/>
      <c r="FM43" s="3">
        <v>12.5</v>
      </c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>
        <v>4</v>
      </c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>
        <v>11.5</v>
      </c>
      <c r="HJ43" s="3"/>
      <c r="HK43" s="3">
        <v>55.5</v>
      </c>
      <c r="HL43" s="3"/>
      <c r="HM43" s="3">
        <v>25.75</v>
      </c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>
        <v>1.75</v>
      </c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>
        <v>11.75</v>
      </c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>
        <v>20.500000000000007</v>
      </c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>
        <v>8</v>
      </c>
      <c r="KY43" s="3"/>
      <c r="KZ43" s="3"/>
      <c r="LA43" s="3"/>
      <c r="LB43" s="3"/>
      <c r="LC43" s="3"/>
      <c r="LD43" s="3">
        <v>84.5</v>
      </c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>
        <v>37</v>
      </c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>
        <v>42.5</v>
      </c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>
        <v>25</v>
      </c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>
        <v>47</v>
      </c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>
        <v>0.74999999999999989</v>
      </c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>
        <v>12.75</v>
      </c>
      <c r="UL43" s="3"/>
      <c r="UM43" s="3"/>
      <c r="UN43" s="3"/>
      <c r="UO43" s="3"/>
      <c r="UP43" s="3"/>
      <c r="UQ43" s="3"/>
      <c r="UR43" s="3">
        <v>1.4999999999999998</v>
      </c>
      <c r="US43" s="3">
        <v>49.75</v>
      </c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>
        <v>15</v>
      </c>
      <c r="XY43" s="3"/>
      <c r="XZ43" s="3"/>
      <c r="YA43" s="3">
        <v>691</v>
      </c>
    </row>
    <row r="44" spans="4:651" x14ac:dyDescent="0.3">
      <c r="E44" t="s">
        <v>52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>
        <v>100.5</v>
      </c>
      <c r="CV44" s="3"/>
      <c r="CW44" s="3"/>
      <c r="CX44" s="3"/>
      <c r="CY44" s="3"/>
      <c r="CZ44" s="3">
        <v>10.5</v>
      </c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>
        <v>133.5</v>
      </c>
      <c r="FI44" s="3"/>
      <c r="FJ44" s="3"/>
      <c r="FK44" s="3"/>
      <c r="FL44" s="3"/>
      <c r="FM44" s="3">
        <v>36.25</v>
      </c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>
        <v>4</v>
      </c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>
        <v>11.5</v>
      </c>
      <c r="HJ44" s="3"/>
      <c r="HK44" s="3">
        <v>55.5</v>
      </c>
      <c r="HL44" s="3"/>
      <c r="HM44" s="3">
        <v>25.75</v>
      </c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>
        <v>1.75</v>
      </c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>
        <v>15.25</v>
      </c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>
        <v>20.5</v>
      </c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>
        <v>8</v>
      </c>
      <c r="KY44" s="3"/>
      <c r="KZ44" s="3"/>
      <c r="LA44" s="3"/>
      <c r="LB44" s="3"/>
      <c r="LC44" s="3"/>
      <c r="LD44" s="3">
        <v>101</v>
      </c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>
        <v>37</v>
      </c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>
        <v>42.5</v>
      </c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>
        <v>23.5</v>
      </c>
      <c r="RI44" s="3"/>
      <c r="RJ44" s="3"/>
      <c r="RK44" s="3">
        <v>25</v>
      </c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>
        <v>55.5</v>
      </c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>
        <v>0.75</v>
      </c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>
        <v>12.75</v>
      </c>
      <c r="UL44" s="3"/>
      <c r="UM44" s="3"/>
      <c r="UN44" s="3"/>
      <c r="UO44" s="3"/>
      <c r="UP44" s="3"/>
      <c r="UQ44" s="3"/>
      <c r="UR44" s="3">
        <v>1.5</v>
      </c>
      <c r="US44" s="3">
        <v>49.75</v>
      </c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>
        <v>15</v>
      </c>
      <c r="XY44" s="3"/>
      <c r="XZ44" s="3"/>
      <c r="YA44" s="3">
        <v>787.25</v>
      </c>
    </row>
    <row r="45" spans="4:651" x14ac:dyDescent="0.3">
      <c r="D45" t="s">
        <v>66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>
        <v>195</v>
      </c>
      <c r="CV45" s="3"/>
      <c r="CW45" s="3"/>
      <c r="CX45" s="3"/>
      <c r="CY45" s="3"/>
      <c r="CZ45" s="3">
        <v>21</v>
      </c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>
        <v>252.5</v>
      </c>
      <c r="FI45" s="3"/>
      <c r="FJ45" s="3"/>
      <c r="FK45" s="3"/>
      <c r="FL45" s="3"/>
      <c r="FM45" s="3">
        <v>48.75</v>
      </c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>
        <v>8</v>
      </c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>
        <v>23</v>
      </c>
      <c r="HJ45" s="3"/>
      <c r="HK45" s="3">
        <v>111</v>
      </c>
      <c r="HL45" s="3"/>
      <c r="HM45" s="3">
        <v>51.5</v>
      </c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>
        <v>3.5</v>
      </c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>
        <v>27</v>
      </c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>
        <v>41.000000000000007</v>
      </c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>
        <v>16</v>
      </c>
      <c r="KY45" s="3"/>
      <c r="KZ45" s="3"/>
      <c r="LA45" s="3"/>
      <c r="LB45" s="3"/>
      <c r="LC45" s="3"/>
      <c r="LD45" s="3">
        <v>185.5</v>
      </c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>
        <v>74</v>
      </c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>
        <v>85</v>
      </c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>
        <v>23.5</v>
      </c>
      <c r="RI45" s="3"/>
      <c r="RJ45" s="3"/>
      <c r="RK45" s="3">
        <v>50</v>
      </c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>
        <v>102.5</v>
      </c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>
        <v>1.5</v>
      </c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>
        <v>25.5</v>
      </c>
      <c r="UL45" s="3"/>
      <c r="UM45" s="3"/>
      <c r="UN45" s="3"/>
      <c r="UO45" s="3"/>
      <c r="UP45" s="3"/>
      <c r="UQ45" s="3"/>
      <c r="UR45" s="3">
        <v>3</v>
      </c>
      <c r="US45" s="3">
        <v>99.5</v>
      </c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>
        <v>30</v>
      </c>
      <c r="XY45" s="3"/>
      <c r="XZ45" s="3"/>
      <c r="YA45" s="3">
        <v>1478.25</v>
      </c>
    </row>
    <row r="46" spans="4:651" x14ac:dyDescent="0.3">
      <c r="D46">
        <v>202006</v>
      </c>
      <c r="E46" t="s">
        <v>12</v>
      </c>
      <c r="F46" s="3"/>
      <c r="G46" s="3"/>
      <c r="H46" s="3"/>
      <c r="I46" s="3"/>
      <c r="J46" s="3">
        <v>9.3800000000000008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>
        <v>11.25</v>
      </c>
      <c r="AC46" s="3"/>
      <c r="AD46" s="3"/>
      <c r="AE46" s="3"/>
      <c r="AF46" s="3"/>
      <c r="AG46" s="3"/>
      <c r="AH46" s="3">
        <v>0.5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>
        <v>1.5</v>
      </c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>
        <v>15.740000000000004</v>
      </c>
      <c r="CL46" s="3"/>
      <c r="CM46" s="3"/>
      <c r="CN46" s="3">
        <v>18.009999999999998</v>
      </c>
      <c r="CO46" s="3"/>
      <c r="CP46" s="3"/>
      <c r="CQ46" s="3"/>
      <c r="CR46" s="3"/>
      <c r="CS46" s="3"/>
      <c r="CT46" s="3"/>
      <c r="CU46" s="3">
        <v>87.160000000000025</v>
      </c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>
        <v>1</v>
      </c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>
        <v>0.26</v>
      </c>
      <c r="EL46" s="3"/>
      <c r="EM46" s="3">
        <v>3.5</v>
      </c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>
        <v>73</v>
      </c>
      <c r="FI46" s="3"/>
      <c r="FJ46" s="3">
        <v>3</v>
      </c>
      <c r="FK46" s="3"/>
      <c r="FL46" s="3"/>
      <c r="FM46" s="3">
        <v>38.400000000000013</v>
      </c>
      <c r="FN46" s="3"/>
      <c r="FO46" s="3"/>
      <c r="FP46" s="3"/>
      <c r="FQ46" s="3"/>
      <c r="FR46" s="3">
        <v>8.27</v>
      </c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>
        <v>3.75</v>
      </c>
      <c r="GD46" s="3">
        <v>3</v>
      </c>
      <c r="GE46" s="3"/>
      <c r="GF46" s="3"/>
      <c r="GG46" s="3"/>
      <c r="GH46" s="3"/>
      <c r="GI46" s="3"/>
      <c r="GJ46" s="3"/>
      <c r="GK46" s="3"/>
      <c r="GL46" s="3"/>
      <c r="GM46" s="3"/>
      <c r="GN46" s="3">
        <v>0.75</v>
      </c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>
        <v>253.66000000000011</v>
      </c>
      <c r="HJ46" s="3"/>
      <c r="HK46" s="3">
        <v>16.75</v>
      </c>
      <c r="HL46" s="3"/>
      <c r="HM46" s="3"/>
      <c r="HN46" s="3"/>
      <c r="HO46" s="3"/>
      <c r="HP46" s="3"/>
      <c r="HQ46" s="3">
        <v>17.880000000000003</v>
      </c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>
        <v>1.4999999999999998</v>
      </c>
      <c r="IO46" s="3"/>
      <c r="IP46" s="3">
        <v>32.499999999999993</v>
      </c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>
        <v>1.75</v>
      </c>
      <c r="JB46" s="3"/>
      <c r="JC46" s="3"/>
      <c r="JD46" s="3"/>
      <c r="JE46" s="3"/>
      <c r="JF46" s="3"/>
      <c r="JG46" s="3"/>
      <c r="JH46" s="3">
        <v>12.500000000000002</v>
      </c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>
        <v>4</v>
      </c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>
        <v>5</v>
      </c>
      <c r="KN46" s="3"/>
      <c r="KO46" s="3"/>
      <c r="KP46" s="3"/>
      <c r="KQ46" s="3"/>
      <c r="KR46" s="3">
        <v>27.149999999999995</v>
      </c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>
        <v>128.53</v>
      </c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>
        <v>6</v>
      </c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>
        <v>0.26</v>
      </c>
      <c r="NN46" s="3"/>
      <c r="NO46" s="3"/>
      <c r="NP46" s="3"/>
      <c r="NQ46" s="3"/>
      <c r="NR46" s="3"/>
      <c r="NS46" s="3"/>
      <c r="NT46" s="3">
        <v>5</v>
      </c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>
        <v>26.619999999999994</v>
      </c>
      <c r="PB46" s="3"/>
      <c r="PC46" s="3"/>
      <c r="PD46" s="3"/>
      <c r="PE46" s="3"/>
      <c r="PF46" s="3">
        <v>1.26</v>
      </c>
      <c r="PG46" s="3"/>
      <c r="PH46" s="3"/>
      <c r="PI46" s="3"/>
      <c r="PJ46" s="3"/>
      <c r="PK46" s="3"/>
      <c r="PL46" s="3"/>
      <c r="PM46" s="3"/>
      <c r="PN46" s="3">
        <v>17</v>
      </c>
      <c r="PO46" s="3">
        <v>3.25</v>
      </c>
      <c r="PP46" s="3"/>
      <c r="PQ46" s="3">
        <v>1.5</v>
      </c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>
        <v>3</v>
      </c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>
        <v>1.25</v>
      </c>
      <c r="RI46" s="3"/>
      <c r="RJ46" s="3"/>
      <c r="RK46" s="3">
        <v>51.749999999999993</v>
      </c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>
        <v>9.51</v>
      </c>
      <c r="SG46" s="3"/>
      <c r="SH46" s="3"/>
      <c r="SI46" s="3"/>
      <c r="SJ46" s="3"/>
      <c r="SK46" s="3">
        <v>60.25</v>
      </c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>
        <v>5.25</v>
      </c>
      <c r="SX46" s="3"/>
      <c r="SY46" s="3"/>
      <c r="SZ46" s="3"/>
      <c r="TA46" s="3"/>
      <c r="TB46" s="3"/>
      <c r="TC46" s="3"/>
      <c r="TD46" s="3"/>
      <c r="TE46" s="3">
        <v>31.249999999999996</v>
      </c>
      <c r="TF46" s="3"/>
      <c r="TG46" s="3"/>
      <c r="TH46" s="3"/>
      <c r="TI46" s="3"/>
      <c r="TJ46" s="3">
        <v>14.5</v>
      </c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>
        <v>33.750000000000007</v>
      </c>
      <c r="UG46" s="3"/>
      <c r="UH46" s="3"/>
      <c r="UI46" s="3"/>
      <c r="UJ46" s="3"/>
      <c r="UK46" s="3">
        <v>1</v>
      </c>
      <c r="UL46" s="3"/>
      <c r="UM46" s="3">
        <v>6.75</v>
      </c>
      <c r="UN46" s="3"/>
      <c r="UO46" s="3"/>
      <c r="UP46" s="3"/>
      <c r="UQ46" s="3"/>
      <c r="UR46" s="3"/>
      <c r="US46" s="3">
        <v>42.5</v>
      </c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>
        <v>0.5</v>
      </c>
      <c r="VE46" s="3">
        <v>0.76</v>
      </c>
      <c r="VF46" s="3"/>
      <c r="VG46" s="3"/>
      <c r="VH46" s="3">
        <v>90.26</v>
      </c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>
        <v>1.2499999999999998</v>
      </c>
      <c r="VT46" s="3">
        <v>0.5</v>
      </c>
      <c r="VU46" s="3">
        <v>2.5</v>
      </c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>
        <v>24</v>
      </c>
      <c r="WM46" s="3"/>
      <c r="WN46" s="3"/>
      <c r="WO46" s="3"/>
      <c r="WP46" s="3"/>
      <c r="WQ46" s="3"/>
      <c r="WR46" s="3">
        <v>2</v>
      </c>
      <c r="WS46" s="3"/>
      <c r="WT46" s="3"/>
      <c r="WU46" s="3"/>
      <c r="WV46" s="3"/>
      <c r="WW46" s="3"/>
      <c r="WX46" s="3">
        <v>1.5</v>
      </c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>
        <v>4</v>
      </c>
      <c r="XY46" s="3">
        <v>8</v>
      </c>
      <c r="XZ46" s="3"/>
      <c r="YA46" s="3">
        <v>1236.6100000000001</v>
      </c>
    </row>
    <row r="47" spans="4:651" x14ac:dyDescent="0.3">
      <c r="E47" t="s">
        <v>52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11.25</v>
      </c>
      <c r="AC47" s="3"/>
      <c r="AD47" s="3"/>
      <c r="AE47" s="3"/>
      <c r="AF47" s="3"/>
      <c r="AG47" s="3"/>
      <c r="AH47" s="3">
        <v>0.5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>
        <v>4.5</v>
      </c>
      <c r="CL47" s="3"/>
      <c r="CM47" s="3"/>
      <c r="CN47" s="3">
        <v>16.75</v>
      </c>
      <c r="CO47" s="3"/>
      <c r="CP47" s="3"/>
      <c r="CQ47" s="3"/>
      <c r="CR47" s="3"/>
      <c r="CS47" s="3"/>
      <c r="CT47" s="3"/>
      <c r="CU47" s="3">
        <v>80</v>
      </c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>
        <v>3.5</v>
      </c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>
        <v>73</v>
      </c>
      <c r="FI47" s="3"/>
      <c r="FJ47" s="3">
        <v>3</v>
      </c>
      <c r="FK47" s="3"/>
      <c r="FL47" s="3"/>
      <c r="FM47" s="3">
        <v>27.25</v>
      </c>
      <c r="FN47" s="3"/>
      <c r="FO47" s="3"/>
      <c r="FP47" s="3"/>
      <c r="FQ47" s="3"/>
      <c r="FR47" s="3">
        <v>0.75</v>
      </c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>
        <v>3.75</v>
      </c>
      <c r="GD47" s="3">
        <v>3</v>
      </c>
      <c r="GE47" s="3"/>
      <c r="GF47" s="3"/>
      <c r="GG47" s="3"/>
      <c r="GH47" s="3"/>
      <c r="GI47" s="3"/>
      <c r="GJ47" s="3"/>
      <c r="GK47" s="3"/>
      <c r="GL47" s="3"/>
      <c r="GM47" s="3"/>
      <c r="GN47" s="3">
        <v>0.75</v>
      </c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>
        <v>253.16</v>
      </c>
      <c r="HJ47" s="3"/>
      <c r="HK47" s="3">
        <v>12.75</v>
      </c>
      <c r="HL47" s="3"/>
      <c r="HM47" s="3"/>
      <c r="HN47" s="3"/>
      <c r="HO47" s="3"/>
      <c r="HP47" s="3"/>
      <c r="HQ47" s="3">
        <v>17</v>
      </c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>
        <v>1.5</v>
      </c>
      <c r="IO47" s="3"/>
      <c r="IP47" s="3">
        <v>32.5</v>
      </c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>
        <v>1.75</v>
      </c>
      <c r="JB47" s="3"/>
      <c r="JC47" s="3"/>
      <c r="JD47" s="3"/>
      <c r="JE47" s="3"/>
      <c r="JF47" s="3"/>
      <c r="JG47" s="3"/>
      <c r="JH47" s="3">
        <v>12</v>
      </c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>
        <v>4</v>
      </c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>
        <v>5</v>
      </c>
      <c r="KN47" s="3"/>
      <c r="KO47" s="3"/>
      <c r="KP47" s="3"/>
      <c r="KQ47" s="3"/>
      <c r="KR47" s="3">
        <v>12.75</v>
      </c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>
        <v>109.75</v>
      </c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>
        <v>6</v>
      </c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>
        <v>5</v>
      </c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>
        <v>24</v>
      </c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>
        <v>17</v>
      </c>
      <c r="PO47" s="3">
        <v>3.25</v>
      </c>
      <c r="PP47" s="3"/>
      <c r="PQ47" s="3">
        <v>1.5</v>
      </c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>
        <v>3</v>
      </c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>
        <v>1.25</v>
      </c>
      <c r="RI47" s="3"/>
      <c r="RJ47" s="3"/>
      <c r="RK47" s="3">
        <v>51.75</v>
      </c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>
        <v>3.75</v>
      </c>
      <c r="SG47" s="3"/>
      <c r="SH47" s="3"/>
      <c r="SI47" s="3"/>
      <c r="SJ47" s="3"/>
      <c r="SK47" s="3">
        <v>58.25</v>
      </c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>
        <v>5.25</v>
      </c>
      <c r="SX47" s="3"/>
      <c r="SY47" s="3"/>
      <c r="SZ47" s="3"/>
      <c r="TA47" s="3"/>
      <c r="TB47" s="3"/>
      <c r="TC47" s="3"/>
      <c r="TD47" s="3"/>
      <c r="TE47" s="3">
        <v>31.25</v>
      </c>
      <c r="TF47" s="3"/>
      <c r="TG47" s="3"/>
      <c r="TH47" s="3"/>
      <c r="TI47" s="3"/>
      <c r="TJ47" s="3">
        <v>14.5</v>
      </c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>
        <v>33.75</v>
      </c>
      <c r="UG47" s="3"/>
      <c r="UH47" s="3"/>
      <c r="UI47" s="3"/>
      <c r="UJ47" s="3"/>
      <c r="UK47" s="3">
        <v>1</v>
      </c>
      <c r="UL47" s="3"/>
      <c r="UM47" s="3">
        <v>6.75</v>
      </c>
      <c r="UN47" s="3"/>
      <c r="UO47" s="3"/>
      <c r="UP47" s="3"/>
      <c r="UQ47" s="3"/>
      <c r="UR47" s="3"/>
      <c r="US47" s="3">
        <v>35.5</v>
      </c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>
        <v>0.5</v>
      </c>
      <c r="VE47" s="3">
        <v>0.5</v>
      </c>
      <c r="VF47" s="3"/>
      <c r="VG47" s="3"/>
      <c r="VH47" s="3">
        <v>31.5</v>
      </c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>
        <v>1.25</v>
      </c>
      <c r="VT47" s="3">
        <v>0.5</v>
      </c>
      <c r="VU47" s="3">
        <v>2.5</v>
      </c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>
        <v>24</v>
      </c>
      <c r="WM47" s="3"/>
      <c r="WN47" s="3"/>
      <c r="WO47" s="3"/>
      <c r="WP47" s="3"/>
      <c r="WQ47" s="3"/>
      <c r="WR47" s="3">
        <v>2</v>
      </c>
      <c r="WS47" s="3"/>
      <c r="WT47" s="3"/>
      <c r="WU47" s="3"/>
      <c r="WV47" s="3"/>
      <c r="WW47" s="3"/>
      <c r="WX47" s="3">
        <v>1.5</v>
      </c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>
        <v>4</v>
      </c>
      <c r="XY47" s="3">
        <v>8</v>
      </c>
      <c r="XZ47" s="3"/>
      <c r="YA47" s="3">
        <v>1069.1599999999999</v>
      </c>
    </row>
    <row r="48" spans="4:651" x14ac:dyDescent="0.3">
      <c r="D48" t="s">
        <v>67</v>
      </c>
      <c r="F48" s="3"/>
      <c r="G48" s="3"/>
      <c r="H48" s="3"/>
      <c r="I48" s="3"/>
      <c r="J48" s="3">
        <v>9.3800000000000008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>
        <v>22.5</v>
      </c>
      <c r="AC48" s="3"/>
      <c r="AD48" s="3"/>
      <c r="AE48" s="3"/>
      <c r="AF48" s="3"/>
      <c r="AG48" s="3"/>
      <c r="AH48" s="3">
        <v>1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>
        <v>1.5</v>
      </c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>
        <v>20.240000000000002</v>
      </c>
      <c r="CL48" s="3"/>
      <c r="CM48" s="3"/>
      <c r="CN48" s="3">
        <v>34.76</v>
      </c>
      <c r="CO48" s="3"/>
      <c r="CP48" s="3"/>
      <c r="CQ48" s="3"/>
      <c r="CR48" s="3"/>
      <c r="CS48" s="3"/>
      <c r="CT48" s="3"/>
      <c r="CU48" s="3">
        <v>167.16000000000003</v>
      </c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>
        <v>1</v>
      </c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>
        <v>0.26</v>
      </c>
      <c r="EL48" s="3"/>
      <c r="EM48" s="3">
        <v>7</v>
      </c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>
        <v>146</v>
      </c>
      <c r="FI48" s="3"/>
      <c r="FJ48" s="3">
        <v>6</v>
      </c>
      <c r="FK48" s="3"/>
      <c r="FL48" s="3"/>
      <c r="FM48" s="3">
        <v>65.650000000000006</v>
      </c>
      <c r="FN48" s="3"/>
      <c r="FO48" s="3"/>
      <c r="FP48" s="3"/>
      <c r="FQ48" s="3"/>
      <c r="FR48" s="3">
        <v>9.02</v>
      </c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>
        <v>7.5</v>
      </c>
      <c r="GD48" s="3">
        <v>6</v>
      </c>
      <c r="GE48" s="3"/>
      <c r="GF48" s="3"/>
      <c r="GG48" s="3"/>
      <c r="GH48" s="3"/>
      <c r="GI48" s="3"/>
      <c r="GJ48" s="3"/>
      <c r="GK48" s="3"/>
      <c r="GL48" s="3"/>
      <c r="GM48" s="3"/>
      <c r="GN48" s="3">
        <v>1.5</v>
      </c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>
        <v>506.82000000000011</v>
      </c>
      <c r="HJ48" s="3"/>
      <c r="HK48" s="3">
        <v>29.5</v>
      </c>
      <c r="HL48" s="3"/>
      <c r="HM48" s="3"/>
      <c r="HN48" s="3"/>
      <c r="HO48" s="3"/>
      <c r="HP48" s="3"/>
      <c r="HQ48" s="3">
        <v>34.880000000000003</v>
      </c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>
        <v>3</v>
      </c>
      <c r="IO48" s="3"/>
      <c r="IP48" s="3">
        <v>65</v>
      </c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>
        <v>3.5</v>
      </c>
      <c r="JB48" s="3"/>
      <c r="JC48" s="3"/>
      <c r="JD48" s="3"/>
      <c r="JE48" s="3"/>
      <c r="JF48" s="3"/>
      <c r="JG48" s="3"/>
      <c r="JH48" s="3">
        <v>24.5</v>
      </c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>
        <v>8</v>
      </c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>
        <v>10</v>
      </c>
      <c r="KN48" s="3"/>
      <c r="KO48" s="3"/>
      <c r="KP48" s="3"/>
      <c r="KQ48" s="3"/>
      <c r="KR48" s="3">
        <v>39.899999999999991</v>
      </c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>
        <v>238.28</v>
      </c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>
        <v>12</v>
      </c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>
        <v>0.26</v>
      </c>
      <c r="NN48" s="3"/>
      <c r="NO48" s="3"/>
      <c r="NP48" s="3"/>
      <c r="NQ48" s="3"/>
      <c r="NR48" s="3"/>
      <c r="NS48" s="3"/>
      <c r="NT48" s="3">
        <v>10</v>
      </c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>
        <v>50.61999999999999</v>
      </c>
      <c r="PB48" s="3"/>
      <c r="PC48" s="3"/>
      <c r="PD48" s="3"/>
      <c r="PE48" s="3"/>
      <c r="PF48" s="3">
        <v>1.26</v>
      </c>
      <c r="PG48" s="3"/>
      <c r="PH48" s="3"/>
      <c r="PI48" s="3"/>
      <c r="PJ48" s="3"/>
      <c r="PK48" s="3"/>
      <c r="PL48" s="3"/>
      <c r="PM48" s="3"/>
      <c r="PN48" s="3">
        <v>34</v>
      </c>
      <c r="PO48" s="3">
        <v>6.5</v>
      </c>
      <c r="PP48" s="3"/>
      <c r="PQ48" s="3">
        <v>3</v>
      </c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>
        <v>6</v>
      </c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>
        <v>2.5</v>
      </c>
      <c r="RI48" s="3"/>
      <c r="RJ48" s="3"/>
      <c r="RK48" s="3">
        <v>103.5</v>
      </c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>
        <v>13.26</v>
      </c>
      <c r="SG48" s="3"/>
      <c r="SH48" s="3"/>
      <c r="SI48" s="3"/>
      <c r="SJ48" s="3"/>
      <c r="SK48" s="3">
        <v>118.5</v>
      </c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>
        <v>10.5</v>
      </c>
      <c r="SX48" s="3"/>
      <c r="SY48" s="3"/>
      <c r="SZ48" s="3"/>
      <c r="TA48" s="3"/>
      <c r="TB48" s="3"/>
      <c r="TC48" s="3"/>
      <c r="TD48" s="3"/>
      <c r="TE48" s="3">
        <v>62.5</v>
      </c>
      <c r="TF48" s="3"/>
      <c r="TG48" s="3"/>
      <c r="TH48" s="3"/>
      <c r="TI48" s="3"/>
      <c r="TJ48" s="3">
        <v>29</v>
      </c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>
        <v>67.5</v>
      </c>
      <c r="UG48" s="3"/>
      <c r="UH48" s="3"/>
      <c r="UI48" s="3"/>
      <c r="UJ48" s="3"/>
      <c r="UK48" s="3">
        <v>2</v>
      </c>
      <c r="UL48" s="3"/>
      <c r="UM48" s="3">
        <v>13.5</v>
      </c>
      <c r="UN48" s="3"/>
      <c r="UO48" s="3"/>
      <c r="UP48" s="3"/>
      <c r="UQ48" s="3"/>
      <c r="UR48" s="3"/>
      <c r="US48" s="3">
        <v>78</v>
      </c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>
        <v>1</v>
      </c>
      <c r="VE48" s="3">
        <v>1.26</v>
      </c>
      <c r="VF48" s="3"/>
      <c r="VG48" s="3"/>
      <c r="VH48" s="3">
        <v>121.76</v>
      </c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>
        <v>2.5</v>
      </c>
      <c r="VT48" s="3">
        <v>1</v>
      </c>
      <c r="VU48" s="3">
        <v>5</v>
      </c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>
        <v>48</v>
      </c>
      <c r="WM48" s="3"/>
      <c r="WN48" s="3"/>
      <c r="WO48" s="3"/>
      <c r="WP48" s="3"/>
      <c r="WQ48" s="3"/>
      <c r="WR48" s="3">
        <v>4</v>
      </c>
      <c r="WS48" s="3"/>
      <c r="WT48" s="3"/>
      <c r="WU48" s="3"/>
      <c r="WV48" s="3"/>
      <c r="WW48" s="3"/>
      <c r="WX48" s="3">
        <v>3</v>
      </c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>
        <v>8</v>
      </c>
      <c r="XY48" s="3">
        <v>16</v>
      </c>
      <c r="XZ48" s="3"/>
      <c r="YA48" s="3">
        <v>2305.77</v>
      </c>
    </row>
    <row r="49" spans="4:651" x14ac:dyDescent="0.3">
      <c r="D49">
        <v>202007</v>
      </c>
      <c r="E49" t="s">
        <v>12</v>
      </c>
      <c r="F49" s="3"/>
      <c r="G49" s="3"/>
      <c r="H49" s="3"/>
      <c r="I49" s="3"/>
      <c r="J49" s="3">
        <v>11.870000000000003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>
        <v>327.50000000000006</v>
      </c>
      <c r="AN49" s="3"/>
      <c r="AO49" s="3"/>
      <c r="AP49" s="3"/>
      <c r="AQ49" s="3"/>
      <c r="AR49" s="3"/>
      <c r="AS49" s="3"/>
      <c r="AT49" s="3"/>
      <c r="AU49" s="3"/>
      <c r="AV49" s="3">
        <v>1.5</v>
      </c>
      <c r="AW49" s="3"/>
      <c r="AX49" s="3"/>
      <c r="AY49" s="3"/>
      <c r="AZ49" s="3"/>
      <c r="BA49" s="3"/>
      <c r="BB49" s="3"/>
      <c r="BC49" s="3"/>
      <c r="BD49" s="3">
        <v>15.750000000000002</v>
      </c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>
        <v>9</v>
      </c>
      <c r="BR49" s="3"/>
      <c r="BS49" s="3"/>
      <c r="BT49" s="3"/>
      <c r="BU49" s="3"/>
      <c r="BV49" s="3"/>
      <c r="BW49" s="3">
        <v>3.4999999999999996</v>
      </c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>
        <v>16.759999999999998</v>
      </c>
      <c r="CL49" s="3"/>
      <c r="CM49" s="3"/>
      <c r="CN49" s="3">
        <v>1.24</v>
      </c>
      <c r="CO49" s="3"/>
      <c r="CP49" s="3"/>
      <c r="CQ49" s="3"/>
      <c r="CR49" s="3">
        <v>8</v>
      </c>
      <c r="CS49" s="3"/>
      <c r="CT49" s="3"/>
      <c r="CU49" s="3">
        <v>139.84</v>
      </c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>
        <v>18</v>
      </c>
      <c r="DO49" s="3"/>
      <c r="DP49" s="3"/>
      <c r="DQ49" s="3"/>
      <c r="DR49" s="3"/>
      <c r="DS49" s="3"/>
      <c r="DT49" s="3"/>
      <c r="DU49" s="3"/>
      <c r="DV49" s="3"/>
      <c r="DW49" s="3"/>
      <c r="DX49" s="3">
        <v>4.25</v>
      </c>
      <c r="DY49" s="3"/>
      <c r="DZ49" s="3"/>
      <c r="EA49" s="3"/>
      <c r="EB49" s="3"/>
      <c r="EC49" s="3"/>
      <c r="ED49" s="3"/>
      <c r="EE49" s="3"/>
      <c r="EF49" s="3"/>
      <c r="EG49" s="3"/>
      <c r="EH49" s="3">
        <v>1.5</v>
      </c>
      <c r="EI49" s="3"/>
      <c r="EJ49" s="3"/>
      <c r="EK49" s="3">
        <v>0.24</v>
      </c>
      <c r="EL49" s="3"/>
      <c r="EM49" s="3"/>
      <c r="EN49" s="3"/>
      <c r="EO49" s="3"/>
      <c r="EP49" s="3"/>
      <c r="EQ49" s="3"/>
      <c r="ER49" s="3">
        <v>1.5</v>
      </c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>
        <v>68.250000000000014</v>
      </c>
      <c r="FI49" s="3"/>
      <c r="FJ49" s="3"/>
      <c r="FK49" s="3"/>
      <c r="FL49" s="3"/>
      <c r="FM49" s="3">
        <v>17.13</v>
      </c>
      <c r="FN49" s="3"/>
      <c r="FO49" s="3"/>
      <c r="FP49" s="3"/>
      <c r="FQ49" s="3"/>
      <c r="FR49" s="3">
        <v>7.48</v>
      </c>
      <c r="FS49" s="3"/>
      <c r="FT49" s="3">
        <v>0.25</v>
      </c>
      <c r="FU49" s="3"/>
      <c r="FV49" s="3"/>
      <c r="FW49" s="3"/>
      <c r="FX49" s="3"/>
      <c r="FY49" s="3">
        <v>21.75</v>
      </c>
      <c r="FZ49" s="3">
        <v>17.499999999999996</v>
      </c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>
        <v>65.250000000000014</v>
      </c>
      <c r="HJ49" s="3">
        <v>1.75</v>
      </c>
      <c r="HK49" s="3">
        <v>4</v>
      </c>
      <c r="HL49" s="3"/>
      <c r="HM49" s="3"/>
      <c r="HN49" s="3"/>
      <c r="HO49" s="3"/>
      <c r="HP49" s="3"/>
      <c r="HQ49" s="3">
        <v>23.119999999999994</v>
      </c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>
        <v>2</v>
      </c>
      <c r="IE49" s="3"/>
      <c r="IF49" s="3">
        <v>2</v>
      </c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>
        <v>43.249999999999986</v>
      </c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>
        <v>18.099999999999998</v>
      </c>
      <c r="KS49" s="3"/>
      <c r="KT49" s="3">
        <v>4</v>
      </c>
      <c r="KU49" s="3"/>
      <c r="KV49" s="3"/>
      <c r="KW49" s="3"/>
      <c r="KX49" s="3"/>
      <c r="KY49" s="3">
        <v>38.749999999999986</v>
      </c>
      <c r="KZ49" s="3"/>
      <c r="LA49" s="3"/>
      <c r="LB49" s="3"/>
      <c r="LC49" s="3"/>
      <c r="LD49" s="3">
        <v>112.97</v>
      </c>
      <c r="LE49" s="3"/>
      <c r="LF49" s="3"/>
      <c r="LG49" s="3"/>
      <c r="LH49" s="3">
        <v>7.5</v>
      </c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>
        <v>0.5</v>
      </c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>
        <v>0.5</v>
      </c>
      <c r="NB49" s="3"/>
      <c r="NC49" s="3"/>
      <c r="ND49" s="3"/>
      <c r="NE49" s="3"/>
      <c r="NF49" s="3">
        <v>2</v>
      </c>
      <c r="NG49" s="3"/>
      <c r="NH49" s="3"/>
      <c r="NI49" s="3"/>
      <c r="NJ49" s="3"/>
      <c r="NK49" s="3"/>
      <c r="NL49" s="3"/>
      <c r="NM49" s="3">
        <v>33.239999999999995</v>
      </c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>
        <v>2.25</v>
      </c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>
        <v>1.5</v>
      </c>
      <c r="OV49" s="3"/>
      <c r="OW49" s="3"/>
      <c r="OX49" s="3"/>
      <c r="OY49" s="3"/>
      <c r="OZ49" s="3"/>
      <c r="PA49" s="3">
        <v>29.629999999999995</v>
      </c>
      <c r="PB49" s="3">
        <v>2.75</v>
      </c>
      <c r="PC49" s="3"/>
      <c r="PD49" s="3"/>
      <c r="PE49" s="3"/>
      <c r="PF49" s="3">
        <v>1.24</v>
      </c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>
        <v>14</v>
      </c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>
        <v>4.5</v>
      </c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>
        <v>22</v>
      </c>
      <c r="RL49" s="3"/>
      <c r="RM49" s="3"/>
      <c r="RN49" s="3">
        <v>0.5</v>
      </c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>
        <v>9.24</v>
      </c>
      <c r="SG49" s="3"/>
      <c r="SH49" s="3"/>
      <c r="SI49" s="3"/>
      <c r="SJ49" s="3"/>
      <c r="SK49" s="3">
        <v>51.500000000000007</v>
      </c>
      <c r="SL49" s="3"/>
      <c r="SM49" s="3">
        <v>7.5</v>
      </c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>
        <v>23.75</v>
      </c>
      <c r="TF49" s="3"/>
      <c r="TG49" s="3"/>
      <c r="TH49" s="3"/>
      <c r="TI49" s="3">
        <v>1.2500000000000002</v>
      </c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>
        <v>18</v>
      </c>
      <c r="UT49" s="3"/>
      <c r="UU49" s="3"/>
      <c r="UV49" s="3">
        <v>1</v>
      </c>
      <c r="UW49" s="3"/>
      <c r="UX49" s="3"/>
      <c r="UY49" s="3"/>
      <c r="UZ49" s="3"/>
      <c r="VA49" s="3"/>
      <c r="VB49" s="3"/>
      <c r="VC49" s="3">
        <v>2.75</v>
      </c>
      <c r="VD49" s="3"/>
      <c r="VE49" s="3">
        <v>0.24</v>
      </c>
      <c r="VF49" s="3"/>
      <c r="VG49" s="3"/>
      <c r="VH49" s="3">
        <v>322.99000000000007</v>
      </c>
      <c r="VI49" s="3"/>
      <c r="VJ49" s="3"/>
      <c r="VK49" s="3"/>
      <c r="VL49" s="3"/>
      <c r="VM49" s="3"/>
      <c r="VN49" s="3">
        <v>12.999999999999996</v>
      </c>
      <c r="VO49" s="3"/>
      <c r="VP49" s="3"/>
      <c r="VQ49" s="3"/>
      <c r="VR49" s="3"/>
      <c r="VS49" s="3">
        <v>11.999999999999996</v>
      </c>
      <c r="VT49" s="3">
        <v>0.5</v>
      </c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>
        <v>6.7499999999999991</v>
      </c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>
        <v>0.5</v>
      </c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>
        <v>1601.08</v>
      </c>
    </row>
    <row r="50" spans="4:651" x14ac:dyDescent="0.3">
      <c r="E50" t="s">
        <v>52</v>
      </c>
      <c r="F50" s="3"/>
      <c r="G50" s="3"/>
      <c r="H50" s="3"/>
      <c r="I50" s="3"/>
      <c r="J50" s="3">
        <v>21.25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>
        <v>327.5</v>
      </c>
      <c r="AN50" s="3"/>
      <c r="AO50" s="3"/>
      <c r="AP50" s="3"/>
      <c r="AQ50" s="3"/>
      <c r="AR50" s="3"/>
      <c r="AS50" s="3"/>
      <c r="AT50" s="3"/>
      <c r="AU50" s="3"/>
      <c r="AV50" s="3">
        <v>3</v>
      </c>
      <c r="AW50" s="3"/>
      <c r="AX50" s="3"/>
      <c r="AY50" s="3"/>
      <c r="AZ50" s="3"/>
      <c r="BA50" s="3"/>
      <c r="BB50" s="3"/>
      <c r="BC50" s="3"/>
      <c r="BD50" s="3">
        <v>15.75</v>
      </c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9</v>
      </c>
      <c r="BR50" s="3"/>
      <c r="BS50" s="3"/>
      <c r="BT50" s="3"/>
      <c r="BU50" s="3"/>
      <c r="BV50" s="3"/>
      <c r="BW50" s="3">
        <v>3.5</v>
      </c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>
        <v>28</v>
      </c>
      <c r="CL50" s="3"/>
      <c r="CM50" s="3"/>
      <c r="CN50" s="3">
        <v>2.5</v>
      </c>
      <c r="CO50" s="3"/>
      <c r="CP50" s="3"/>
      <c r="CQ50" s="3"/>
      <c r="CR50" s="3">
        <v>8</v>
      </c>
      <c r="CS50" s="3"/>
      <c r="CT50" s="3"/>
      <c r="CU50" s="3">
        <v>147</v>
      </c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>
        <v>18</v>
      </c>
      <c r="DO50" s="3"/>
      <c r="DP50" s="3"/>
      <c r="DQ50" s="3"/>
      <c r="DR50" s="3"/>
      <c r="DS50" s="3"/>
      <c r="DT50" s="3"/>
      <c r="DU50" s="3"/>
      <c r="DV50" s="3"/>
      <c r="DW50" s="3"/>
      <c r="DX50" s="3">
        <v>5.25</v>
      </c>
      <c r="DY50" s="3"/>
      <c r="DZ50" s="3"/>
      <c r="EA50" s="3"/>
      <c r="EB50" s="3"/>
      <c r="EC50" s="3"/>
      <c r="ED50" s="3"/>
      <c r="EE50" s="3"/>
      <c r="EF50" s="3"/>
      <c r="EG50" s="3"/>
      <c r="EH50" s="3">
        <v>1.5</v>
      </c>
      <c r="EI50" s="3"/>
      <c r="EJ50" s="3"/>
      <c r="EK50" s="3">
        <v>0.5</v>
      </c>
      <c r="EL50" s="3"/>
      <c r="EM50" s="3"/>
      <c r="EN50" s="3"/>
      <c r="EO50" s="3"/>
      <c r="EP50" s="3"/>
      <c r="EQ50" s="3"/>
      <c r="ER50" s="3">
        <v>1.5</v>
      </c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>
        <v>68.25</v>
      </c>
      <c r="FI50" s="3"/>
      <c r="FJ50" s="3"/>
      <c r="FK50" s="3"/>
      <c r="FL50" s="3"/>
      <c r="FM50" s="3">
        <v>25.25</v>
      </c>
      <c r="FN50" s="3"/>
      <c r="FO50" s="3"/>
      <c r="FP50" s="3"/>
      <c r="FQ50" s="3"/>
      <c r="FR50" s="3">
        <v>15</v>
      </c>
      <c r="FS50" s="3"/>
      <c r="FT50" s="3">
        <v>0.25</v>
      </c>
      <c r="FU50" s="3"/>
      <c r="FV50" s="3"/>
      <c r="FW50" s="3"/>
      <c r="FX50" s="3"/>
      <c r="FY50" s="3">
        <v>21.75</v>
      </c>
      <c r="FZ50" s="3">
        <v>17.5</v>
      </c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>
        <v>65.75</v>
      </c>
      <c r="HJ50" s="3">
        <v>1.75</v>
      </c>
      <c r="HK50" s="3">
        <v>8</v>
      </c>
      <c r="HL50" s="3"/>
      <c r="HM50" s="3"/>
      <c r="HN50" s="3"/>
      <c r="HO50" s="3"/>
      <c r="HP50" s="3"/>
      <c r="HQ50" s="3">
        <v>24</v>
      </c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>
        <v>2</v>
      </c>
      <c r="IE50" s="3"/>
      <c r="IF50" s="3">
        <v>2</v>
      </c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>
        <v>43.75</v>
      </c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>
        <v>32.5</v>
      </c>
      <c r="KS50" s="3"/>
      <c r="KT50" s="3">
        <v>4</v>
      </c>
      <c r="KU50" s="3"/>
      <c r="KV50" s="3"/>
      <c r="KW50" s="3"/>
      <c r="KX50" s="3"/>
      <c r="KY50" s="3">
        <v>38.75</v>
      </c>
      <c r="KZ50" s="3"/>
      <c r="LA50" s="3"/>
      <c r="LB50" s="3"/>
      <c r="LC50" s="3"/>
      <c r="LD50" s="3">
        <v>131.75</v>
      </c>
      <c r="LE50" s="3"/>
      <c r="LF50" s="3"/>
      <c r="LG50" s="3"/>
      <c r="LH50" s="3">
        <v>7.5</v>
      </c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>
        <v>0.5</v>
      </c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>
        <v>0.5</v>
      </c>
      <c r="NB50" s="3"/>
      <c r="NC50" s="3"/>
      <c r="ND50" s="3"/>
      <c r="NE50" s="3"/>
      <c r="NF50" s="3">
        <v>2</v>
      </c>
      <c r="NG50" s="3"/>
      <c r="NH50" s="3"/>
      <c r="NI50" s="3"/>
      <c r="NJ50" s="3"/>
      <c r="NK50" s="3"/>
      <c r="NL50" s="3"/>
      <c r="NM50" s="3">
        <v>33.5</v>
      </c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>
        <v>2.25</v>
      </c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>
        <v>1.5</v>
      </c>
      <c r="OV50" s="3"/>
      <c r="OW50" s="3"/>
      <c r="OX50" s="3"/>
      <c r="OY50" s="3"/>
      <c r="OZ50" s="3"/>
      <c r="PA50" s="3">
        <v>32.25</v>
      </c>
      <c r="PB50" s="3">
        <v>2.75</v>
      </c>
      <c r="PC50" s="3"/>
      <c r="PD50" s="3"/>
      <c r="PE50" s="3"/>
      <c r="PF50" s="3">
        <v>2.5</v>
      </c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>
        <v>14</v>
      </c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>
        <v>4.5</v>
      </c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>
        <v>22</v>
      </c>
      <c r="RL50" s="3"/>
      <c r="RM50" s="3"/>
      <c r="RN50" s="3">
        <v>0.5</v>
      </c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>
        <v>15</v>
      </c>
      <c r="SG50" s="3"/>
      <c r="SH50" s="3"/>
      <c r="SI50" s="3"/>
      <c r="SJ50" s="3"/>
      <c r="SK50" s="3">
        <v>53.5</v>
      </c>
      <c r="SL50" s="3"/>
      <c r="SM50" s="3">
        <v>7.5</v>
      </c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>
        <v>23.75</v>
      </c>
      <c r="TF50" s="3"/>
      <c r="TG50" s="3"/>
      <c r="TH50" s="3"/>
      <c r="TI50" s="3">
        <v>1.25</v>
      </c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>
        <v>25</v>
      </c>
      <c r="UT50" s="3"/>
      <c r="UU50" s="3"/>
      <c r="UV50" s="3">
        <v>1</v>
      </c>
      <c r="UW50" s="3"/>
      <c r="UX50" s="3"/>
      <c r="UY50" s="3"/>
      <c r="UZ50" s="3"/>
      <c r="VA50" s="3"/>
      <c r="VB50" s="3"/>
      <c r="VC50" s="3">
        <v>2.75</v>
      </c>
      <c r="VD50" s="3"/>
      <c r="VE50" s="3">
        <v>0.5</v>
      </c>
      <c r="VF50" s="3"/>
      <c r="VG50" s="3"/>
      <c r="VH50" s="3">
        <v>381.75</v>
      </c>
      <c r="VI50" s="3"/>
      <c r="VJ50" s="3"/>
      <c r="VK50" s="3"/>
      <c r="VL50" s="3"/>
      <c r="VM50" s="3"/>
      <c r="VN50" s="3">
        <v>13</v>
      </c>
      <c r="VO50" s="3"/>
      <c r="VP50" s="3"/>
      <c r="VQ50" s="3"/>
      <c r="VR50" s="3"/>
      <c r="VS50" s="3">
        <v>12</v>
      </c>
      <c r="VT50" s="3">
        <v>0.5</v>
      </c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>
        <v>6.75</v>
      </c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>
        <v>0.5</v>
      </c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>
        <v>1765.5</v>
      </c>
    </row>
    <row r="51" spans="4:651" x14ac:dyDescent="0.3">
      <c r="D51" t="s">
        <v>68</v>
      </c>
      <c r="F51" s="3"/>
      <c r="G51" s="3"/>
      <c r="H51" s="3"/>
      <c r="I51" s="3"/>
      <c r="J51" s="3">
        <v>33.120000000000005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>
        <v>655</v>
      </c>
      <c r="AN51" s="3"/>
      <c r="AO51" s="3"/>
      <c r="AP51" s="3"/>
      <c r="AQ51" s="3"/>
      <c r="AR51" s="3"/>
      <c r="AS51" s="3"/>
      <c r="AT51" s="3"/>
      <c r="AU51" s="3"/>
      <c r="AV51" s="3">
        <v>4.5</v>
      </c>
      <c r="AW51" s="3"/>
      <c r="AX51" s="3"/>
      <c r="AY51" s="3"/>
      <c r="AZ51" s="3"/>
      <c r="BA51" s="3"/>
      <c r="BB51" s="3"/>
      <c r="BC51" s="3"/>
      <c r="BD51" s="3">
        <v>31.5</v>
      </c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>
        <v>18</v>
      </c>
      <c r="BR51" s="3"/>
      <c r="BS51" s="3"/>
      <c r="BT51" s="3"/>
      <c r="BU51" s="3"/>
      <c r="BV51" s="3"/>
      <c r="BW51" s="3">
        <v>7</v>
      </c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>
        <v>44.76</v>
      </c>
      <c r="CL51" s="3"/>
      <c r="CM51" s="3"/>
      <c r="CN51" s="3">
        <v>3.74</v>
      </c>
      <c r="CO51" s="3"/>
      <c r="CP51" s="3"/>
      <c r="CQ51" s="3"/>
      <c r="CR51" s="3">
        <v>16</v>
      </c>
      <c r="CS51" s="3"/>
      <c r="CT51" s="3"/>
      <c r="CU51" s="3">
        <v>286.84000000000003</v>
      </c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>
        <v>36</v>
      </c>
      <c r="DO51" s="3"/>
      <c r="DP51" s="3"/>
      <c r="DQ51" s="3"/>
      <c r="DR51" s="3"/>
      <c r="DS51" s="3"/>
      <c r="DT51" s="3"/>
      <c r="DU51" s="3"/>
      <c r="DV51" s="3"/>
      <c r="DW51" s="3"/>
      <c r="DX51" s="3">
        <v>9.5</v>
      </c>
      <c r="DY51" s="3"/>
      <c r="DZ51" s="3"/>
      <c r="EA51" s="3"/>
      <c r="EB51" s="3"/>
      <c r="EC51" s="3"/>
      <c r="ED51" s="3"/>
      <c r="EE51" s="3"/>
      <c r="EF51" s="3"/>
      <c r="EG51" s="3"/>
      <c r="EH51" s="3">
        <v>3</v>
      </c>
      <c r="EI51" s="3"/>
      <c r="EJ51" s="3"/>
      <c r="EK51" s="3">
        <v>0.74</v>
      </c>
      <c r="EL51" s="3"/>
      <c r="EM51" s="3"/>
      <c r="EN51" s="3"/>
      <c r="EO51" s="3"/>
      <c r="EP51" s="3"/>
      <c r="EQ51" s="3"/>
      <c r="ER51" s="3">
        <v>3</v>
      </c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>
        <v>136.5</v>
      </c>
      <c r="FI51" s="3"/>
      <c r="FJ51" s="3"/>
      <c r="FK51" s="3"/>
      <c r="FL51" s="3"/>
      <c r="FM51" s="3">
        <v>42.379999999999995</v>
      </c>
      <c r="FN51" s="3"/>
      <c r="FO51" s="3"/>
      <c r="FP51" s="3"/>
      <c r="FQ51" s="3"/>
      <c r="FR51" s="3">
        <v>22.48</v>
      </c>
      <c r="FS51" s="3"/>
      <c r="FT51" s="3">
        <v>0.5</v>
      </c>
      <c r="FU51" s="3"/>
      <c r="FV51" s="3"/>
      <c r="FW51" s="3"/>
      <c r="FX51" s="3"/>
      <c r="FY51" s="3">
        <v>43.5</v>
      </c>
      <c r="FZ51" s="3">
        <v>35</v>
      </c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>
        <v>131</v>
      </c>
      <c r="HJ51" s="3">
        <v>3.5</v>
      </c>
      <c r="HK51" s="3">
        <v>12</v>
      </c>
      <c r="HL51" s="3"/>
      <c r="HM51" s="3"/>
      <c r="HN51" s="3"/>
      <c r="HO51" s="3"/>
      <c r="HP51" s="3"/>
      <c r="HQ51" s="3">
        <v>47.11999999999999</v>
      </c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>
        <v>4</v>
      </c>
      <c r="IE51" s="3"/>
      <c r="IF51" s="3">
        <v>4</v>
      </c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>
        <v>86.999999999999986</v>
      </c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>
        <v>50.599999999999994</v>
      </c>
      <c r="KS51" s="3"/>
      <c r="KT51" s="3">
        <v>8</v>
      </c>
      <c r="KU51" s="3"/>
      <c r="KV51" s="3"/>
      <c r="KW51" s="3"/>
      <c r="KX51" s="3"/>
      <c r="KY51" s="3">
        <v>77.499999999999986</v>
      </c>
      <c r="KZ51" s="3"/>
      <c r="LA51" s="3"/>
      <c r="LB51" s="3"/>
      <c r="LC51" s="3"/>
      <c r="LD51" s="3">
        <v>244.72</v>
      </c>
      <c r="LE51" s="3"/>
      <c r="LF51" s="3"/>
      <c r="LG51" s="3"/>
      <c r="LH51" s="3">
        <v>15</v>
      </c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>
        <v>1</v>
      </c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>
        <v>1</v>
      </c>
      <c r="NB51" s="3"/>
      <c r="NC51" s="3"/>
      <c r="ND51" s="3"/>
      <c r="NE51" s="3"/>
      <c r="NF51" s="3">
        <v>4</v>
      </c>
      <c r="NG51" s="3"/>
      <c r="NH51" s="3"/>
      <c r="NI51" s="3"/>
      <c r="NJ51" s="3"/>
      <c r="NK51" s="3"/>
      <c r="NL51" s="3"/>
      <c r="NM51" s="3">
        <v>66.739999999999995</v>
      </c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>
        <v>4.5</v>
      </c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>
        <v>3</v>
      </c>
      <c r="OV51" s="3"/>
      <c r="OW51" s="3"/>
      <c r="OX51" s="3"/>
      <c r="OY51" s="3"/>
      <c r="OZ51" s="3"/>
      <c r="PA51" s="3">
        <v>61.879999999999995</v>
      </c>
      <c r="PB51" s="3">
        <v>5.5</v>
      </c>
      <c r="PC51" s="3"/>
      <c r="PD51" s="3"/>
      <c r="PE51" s="3"/>
      <c r="PF51" s="3">
        <v>3.74</v>
      </c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>
        <v>28</v>
      </c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>
        <v>9</v>
      </c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>
        <v>44</v>
      </c>
      <c r="RL51" s="3"/>
      <c r="RM51" s="3"/>
      <c r="RN51" s="3">
        <v>1</v>
      </c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>
        <v>24.240000000000002</v>
      </c>
      <c r="SG51" s="3"/>
      <c r="SH51" s="3"/>
      <c r="SI51" s="3"/>
      <c r="SJ51" s="3"/>
      <c r="SK51" s="3">
        <v>105</v>
      </c>
      <c r="SL51" s="3"/>
      <c r="SM51" s="3">
        <v>15</v>
      </c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>
        <v>47.5</v>
      </c>
      <c r="TF51" s="3"/>
      <c r="TG51" s="3"/>
      <c r="TH51" s="3"/>
      <c r="TI51" s="3">
        <v>2.5</v>
      </c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>
        <v>43</v>
      </c>
      <c r="UT51" s="3"/>
      <c r="UU51" s="3"/>
      <c r="UV51" s="3">
        <v>2</v>
      </c>
      <c r="UW51" s="3"/>
      <c r="UX51" s="3"/>
      <c r="UY51" s="3"/>
      <c r="UZ51" s="3"/>
      <c r="VA51" s="3"/>
      <c r="VB51" s="3"/>
      <c r="VC51" s="3">
        <v>5.5</v>
      </c>
      <c r="VD51" s="3"/>
      <c r="VE51" s="3">
        <v>0.74</v>
      </c>
      <c r="VF51" s="3"/>
      <c r="VG51" s="3"/>
      <c r="VH51" s="3">
        <v>704.74</v>
      </c>
      <c r="VI51" s="3"/>
      <c r="VJ51" s="3"/>
      <c r="VK51" s="3"/>
      <c r="VL51" s="3"/>
      <c r="VM51" s="3"/>
      <c r="VN51" s="3">
        <v>25.999999999999996</v>
      </c>
      <c r="VO51" s="3"/>
      <c r="VP51" s="3"/>
      <c r="VQ51" s="3"/>
      <c r="VR51" s="3"/>
      <c r="VS51" s="3">
        <v>23.999999999999996</v>
      </c>
      <c r="VT51" s="3">
        <v>1</v>
      </c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>
        <v>13.5</v>
      </c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>
        <v>1</v>
      </c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>
        <v>3366.58</v>
      </c>
    </row>
    <row r="52" spans="4:651" x14ac:dyDescent="0.3">
      <c r="D52">
        <v>202008</v>
      </c>
      <c r="E52" t="s">
        <v>12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v>0.13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>
        <v>10.25</v>
      </c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>
        <v>2.5</v>
      </c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>
        <v>97.5</v>
      </c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>
        <v>4.5</v>
      </c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>
        <v>18.319999999999997</v>
      </c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>
        <v>6.75</v>
      </c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>
        <v>22.939999999999998</v>
      </c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>
        <v>8.5</v>
      </c>
      <c r="HC52" s="3"/>
      <c r="HD52" s="3"/>
      <c r="HE52" s="3"/>
      <c r="HF52" s="3"/>
      <c r="HG52" s="3"/>
      <c r="HH52" s="3"/>
      <c r="HI52" s="3">
        <v>22.880000000000003</v>
      </c>
      <c r="HJ52" s="3"/>
      <c r="HK52" s="3"/>
      <c r="HL52" s="3"/>
      <c r="HM52" s="3"/>
      <c r="HN52" s="3"/>
      <c r="HO52" s="3"/>
      <c r="HP52" s="3"/>
      <c r="HQ52" s="3">
        <v>16.62</v>
      </c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>
        <v>2</v>
      </c>
      <c r="IG52" s="3"/>
      <c r="IH52" s="3"/>
      <c r="II52" s="3"/>
      <c r="IJ52" s="3"/>
      <c r="IK52" s="3"/>
      <c r="IL52" s="3">
        <v>3.75</v>
      </c>
      <c r="IM52" s="3"/>
      <c r="IN52" s="3"/>
      <c r="IO52" s="3"/>
      <c r="IP52" s="3"/>
      <c r="IQ52" s="3"/>
      <c r="IR52" s="3"/>
      <c r="IS52" s="3"/>
      <c r="IT52" s="3"/>
      <c r="IU52" s="3"/>
      <c r="IV52" s="3">
        <v>5</v>
      </c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>
        <v>11.690000000000001</v>
      </c>
      <c r="JI52" s="3"/>
      <c r="JJ52" s="3"/>
      <c r="JK52" s="3"/>
      <c r="JL52" s="3"/>
      <c r="JM52" s="3"/>
      <c r="JN52" s="3"/>
      <c r="JO52" s="3"/>
      <c r="JP52" s="3">
        <v>11.939999999999998</v>
      </c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>
        <v>2.06</v>
      </c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>
        <v>47.879999999999995</v>
      </c>
      <c r="KZ52" s="3">
        <v>13.250000000000002</v>
      </c>
      <c r="LA52" s="3"/>
      <c r="LB52" s="3"/>
      <c r="LC52" s="3"/>
      <c r="LD52" s="3">
        <v>77.31</v>
      </c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>
        <v>21.629999999999995</v>
      </c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>
        <v>42</v>
      </c>
      <c r="NG52" s="3"/>
      <c r="NH52" s="3"/>
      <c r="NI52" s="3"/>
      <c r="NJ52" s="3"/>
      <c r="NK52" s="3"/>
      <c r="NL52" s="3"/>
      <c r="NM52" s="3">
        <v>26.25</v>
      </c>
      <c r="NN52" s="3"/>
      <c r="NO52" s="3"/>
      <c r="NP52" s="3"/>
      <c r="NQ52" s="3"/>
      <c r="NR52" s="3"/>
      <c r="NS52" s="3"/>
      <c r="NT52" s="3"/>
      <c r="NU52" s="3"/>
      <c r="NV52" s="3"/>
      <c r="NW52" s="3">
        <v>7.76</v>
      </c>
      <c r="NX52" s="3"/>
      <c r="NY52" s="3"/>
      <c r="NZ52" s="3"/>
      <c r="OA52" s="3"/>
      <c r="OB52" s="3">
        <v>3.5</v>
      </c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>
        <v>1</v>
      </c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>
        <v>3.5</v>
      </c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>
        <v>18.190000000000001</v>
      </c>
      <c r="QQ52" s="3"/>
      <c r="QR52" s="3"/>
      <c r="QS52" s="3"/>
      <c r="QT52" s="3"/>
      <c r="QU52" s="3"/>
      <c r="QV52" s="3"/>
      <c r="QW52" s="3"/>
      <c r="QX52" s="3"/>
      <c r="QY52" s="3">
        <v>2.9999999999999996</v>
      </c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>
        <v>3.9999999999999996</v>
      </c>
      <c r="SQ52" s="3"/>
      <c r="SR52" s="3">
        <v>139.56</v>
      </c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>
        <v>1.31</v>
      </c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>
        <v>2.5</v>
      </c>
      <c r="UR52" s="3"/>
      <c r="US52" s="3">
        <v>26.309999999999995</v>
      </c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>
        <v>1</v>
      </c>
      <c r="VF52" s="3"/>
      <c r="VG52" s="3"/>
      <c r="VH52" s="3">
        <v>23.749999999999996</v>
      </c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>
        <v>23.000000000000004</v>
      </c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>
        <v>1</v>
      </c>
      <c r="XD52" s="3"/>
      <c r="XE52" s="3"/>
      <c r="XF52" s="3"/>
      <c r="XG52" s="3"/>
      <c r="XH52" s="3"/>
      <c r="XI52" s="3">
        <v>1.5</v>
      </c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>
        <v>3.75</v>
      </c>
      <c r="XY52" s="3"/>
      <c r="XZ52" s="3"/>
      <c r="YA52" s="3">
        <v>740.27999999999975</v>
      </c>
    </row>
    <row r="53" spans="4:651" x14ac:dyDescent="0.3">
      <c r="E53" t="s">
        <v>52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>
        <v>10.25</v>
      </c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>
        <v>2.5</v>
      </c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>
        <v>56.75</v>
      </c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>
        <v>4.5</v>
      </c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>
        <v>11.3</v>
      </c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>
        <v>5</v>
      </c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>
        <v>17</v>
      </c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>
        <v>8.5</v>
      </c>
      <c r="HC53" s="3"/>
      <c r="HD53" s="3"/>
      <c r="HE53" s="3"/>
      <c r="HF53" s="3"/>
      <c r="HG53" s="3"/>
      <c r="HH53" s="3"/>
      <c r="HI53" s="3">
        <v>22.25</v>
      </c>
      <c r="HJ53" s="3"/>
      <c r="HK53" s="3"/>
      <c r="HL53" s="3"/>
      <c r="HM53" s="3"/>
      <c r="HN53" s="3"/>
      <c r="HO53" s="3"/>
      <c r="HP53" s="3"/>
      <c r="HQ53" s="3">
        <v>14.5</v>
      </c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>
        <v>2</v>
      </c>
      <c r="IG53" s="3"/>
      <c r="IH53" s="3"/>
      <c r="II53" s="3"/>
      <c r="IJ53" s="3"/>
      <c r="IK53" s="3"/>
      <c r="IL53" s="3">
        <v>3.75</v>
      </c>
      <c r="IM53" s="3"/>
      <c r="IN53" s="3"/>
      <c r="IO53" s="3"/>
      <c r="IP53" s="3"/>
      <c r="IQ53" s="3"/>
      <c r="IR53" s="3"/>
      <c r="IS53" s="3"/>
      <c r="IT53" s="3"/>
      <c r="IU53" s="3"/>
      <c r="IV53" s="3">
        <v>5</v>
      </c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>
        <v>9.75</v>
      </c>
      <c r="JI53" s="3"/>
      <c r="JJ53" s="3"/>
      <c r="JK53" s="3"/>
      <c r="JL53" s="3"/>
      <c r="JM53" s="3"/>
      <c r="JN53" s="3"/>
      <c r="JO53" s="3"/>
      <c r="JP53" s="3">
        <v>11.5</v>
      </c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>
        <v>41.25</v>
      </c>
      <c r="KZ53" s="3">
        <v>13.25</v>
      </c>
      <c r="LA53" s="3"/>
      <c r="LB53" s="3"/>
      <c r="LC53" s="3"/>
      <c r="LD53" s="3">
        <v>72</v>
      </c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>
        <v>17</v>
      </c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>
        <v>42</v>
      </c>
      <c r="NG53" s="3"/>
      <c r="NH53" s="3"/>
      <c r="NI53" s="3"/>
      <c r="NJ53" s="3"/>
      <c r="NK53" s="3"/>
      <c r="NL53" s="3"/>
      <c r="NM53" s="3">
        <v>26.25</v>
      </c>
      <c r="NN53" s="3"/>
      <c r="NO53" s="3"/>
      <c r="NP53" s="3"/>
      <c r="NQ53" s="3"/>
      <c r="NR53" s="3"/>
      <c r="NS53" s="3"/>
      <c r="NT53" s="3"/>
      <c r="NU53" s="3"/>
      <c r="NV53" s="3"/>
      <c r="NW53" s="3">
        <v>6.5</v>
      </c>
      <c r="NX53" s="3"/>
      <c r="NY53" s="3"/>
      <c r="NZ53" s="3"/>
      <c r="OA53" s="3"/>
      <c r="OB53" s="3">
        <v>3.5</v>
      </c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>
        <v>1</v>
      </c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>
        <v>3.5</v>
      </c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>
        <v>14.5</v>
      </c>
      <c r="QQ53" s="3"/>
      <c r="QR53" s="3"/>
      <c r="QS53" s="3"/>
      <c r="QT53" s="3"/>
      <c r="QU53" s="3"/>
      <c r="QV53" s="3"/>
      <c r="QW53" s="3"/>
      <c r="QX53" s="3"/>
      <c r="QY53" s="3">
        <v>3</v>
      </c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>
        <v>2.5</v>
      </c>
      <c r="SQ53" s="3"/>
      <c r="SR53" s="3">
        <v>127.5</v>
      </c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>
        <v>2.5</v>
      </c>
      <c r="UR53" s="3"/>
      <c r="US53" s="3">
        <v>26</v>
      </c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>
        <v>19</v>
      </c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>
        <v>23</v>
      </c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>
        <v>1</v>
      </c>
      <c r="XD53" s="3"/>
      <c r="XE53" s="3"/>
      <c r="XF53" s="3"/>
      <c r="XG53" s="3"/>
      <c r="XH53" s="3"/>
      <c r="XI53" s="3">
        <v>1.5</v>
      </c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>
        <v>3.75</v>
      </c>
      <c r="XY53" s="3"/>
      <c r="XZ53" s="3"/>
      <c r="YA53" s="3">
        <v>635.04999999999995</v>
      </c>
    </row>
    <row r="54" spans="4:651" x14ac:dyDescent="0.3">
      <c r="D54" t="s">
        <v>69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>
        <v>0.13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>
        <v>20.5</v>
      </c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>
        <v>5</v>
      </c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>
        <v>154.25</v>
      </c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>
        <v>9</v>
      </c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>
        <v>29.619999999999997</v>
      </c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>
        <v>11.75</v>
      </c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>
        <v>39.94</v>
      </c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>
        <v>17</v>
      </c>
      <c r="HC54" s="3"/>
      <c r="HD54" s="3"/>
      <c r="HE54" s="3"/>
      <c r="HF54" s="3"/>
      <c r="HG54" s="3"/>
      <c r="HH54" s="3"/>
      <c r="HI54" s="3">
        <v>45.13</v>
      </c>
      <c r="HJ54" s="3"/>
      <c r="HK54" s="3"/>
      <c r="HL54" s="3"/>
      <c r="HM54" s="3"/>
      <c r="HN54" s="3"/>
      <c r="HO54" s="3"/>
      <c r="HP54" s="3"/>
      <c r="HQ54" s="3">
        <v>31.12</v>
      </c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>
        <v>4</v>
      </c>
      <c r="IG54" s="3"/>
      <c r="IH54" s="3"/>
      <c r="II54" s="3"/>
      <c r="IJ54" s="3"/>
      <c r="IK54" s="3"/>
      <c r="IL54" s="3">
        <v>7.5</v>
      </c>
      <c r="IM54" s="3"/>
      <c r="IN54" s="3"/>
      <c r="IO54" s="3"/>
      <c r="IP54" s="3"/>
      <c r="IQ54" s="3"/>
      <c r="IR54" s="3"/>
      <c r="IS54" s="3"/>
      <c r="IT54" s="3"/>
      <c r="IU54" s="3"/>
      <c r="IV54" s="3">
        <v>10</v>
      </c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>
        <v>21.44</v>
      </c>
      <c r="JI54" s="3"/>
      <c r="JJ54" s="3"/>
      <c r="JK54" s="3"/>
      <c r="JL54" s="3"/>
      <c r="JM54" s="3"/>
      <c r="JN54" s="3"/>
      <c r="JO54" s="3"/>
      <c r="JP54" s="3">
        <v>23.439999999999998</v>
      </c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>
        <v>2.06</v>
      </c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>
        <v>89.13</v>
      </c>
      <c r="KZ54" s="3">
        <v>26.5</v>
      </c>
      <c r="LA54" s="3"/>
      <c r="LB54" s="3"/>
      <c r="LC54" s="3"/>
      <c r="LD54" s="3">
        <v>149.31</v>
      </c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>
        <v>38.629999999999995</v>
      </c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>
        <v>84</v>
      </c>
      <c r="NG54" s="3"/>
      <c r="NH54" s="3"/>
      <c r="NI54" s="3"/>
      <c r="NJ54" s="3"/>
      <c r="NK54" s="3"/>
      <c r="NL54" s="3"/>
      <c r="NM54" s="3">
        <v>52.5</v>
      </c>
      <c r="NN54" s="3"/>
      <c r="NO54" s="3"/>
      <c r="NP54" s="3"/>
      <c r="NQ54" s="3"/>
      <c r="NR54" s="3"/>
      <c r="NS54" s="3"/>
      <c r="NT54" s="3"/>
      <c r="NU54" s="3"/>
      <c r="NV54" s="3"/>
      <c r="NW54" s="3">
        <v>14.26</v>
      </c>
      <c r="NX54" s="3"/>
      <c r="NY54" s="3"/>
      <c r="NZ54" s="3"/>
      <c r="OA54" s="3"/>
      <c r="OB54" s="3">
        <v>7</v>
      </c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>
        <v>2</v>
      </c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>
        <v>7</v>
      </c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>
        <v>32.69</v>
      </c>
      <c r="QQ54" s="3"/>
      <c r="QR54" s="3"/>
      <c r="QS54" s="3"/>
      <c r="QT54" s="3"/>
      <c r="QU54" s="3"/>
      <c r="QV54" s="3"/>
      <c r="QW54" s="3"/>
      <c r="QX54" s="3"/>
      <c r="QY54" s="3">
        <v>6</v>
      </c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>
        <v>6.5</v>
      </c>
      <c r="SQ54" s="3"/>
      <c r="SR54" s="3">
        <v>267.06</v>
      </c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>
        <v>1.31</v>
      </c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>
        <v>5</v>
      </c>
      <c r="UR54" s="3"/>
      <c r="US54" s="3">
        <v>52.309999999999995</v>
      </c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>
        <v>1</v>
      </c>
      <c r="VF54" s="3"/>
      <c r="VG54" s="3"/>
      <c r="VH54" s="3">
        <v>42.75</v>
      </c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>
        <v>46</v>
      </c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>
        <v>2</v>
      </c>
      <c r="XD54" s="3"/>
      <c r="XE54" s="3"/>
      <c r="XF54" s="3"/>
      <c r="XG54" s="3"/>
      <c r="XH54" s="3"/>
      <c r="XI54" s="3">
        <v>3</v>
      </c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>
        <v>7.5</v>
      </c>
      <c r="XY54" s="3"/>
      <c r="XZ54" s="3"/>
      <c r="YA54" s="3">
        <v>1375.3299999999997</v>
      </c>
    </row>
    <row r="55" spans="4:651" x14ac:dyDescent="0.3">
      <c r="D55">
        <v>202009</v>
      </c>
      <c r="E55" t="s">
        <v>12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11.370000000000001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>
        <v>60.750000000000007</v>
      </c>
      <c r="AN55" s="3"/>
      <c r="AO55" s="3"/>
      <c r="AP55" s="3"/>
      <c r="AQ55" s="3"/>
      <c r="AR55" s="3"/>
      <c r="AS55" s="3"/>
      <c r="AT55" s="3"/>
      <c r="AU55" s="3"/>
      <c r="AV55" s="3">
        <v>12.499999999999996</v>
      </c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>
        <v>3.5</v>
      </c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>
        <v>7</v>
      </c>
      <c r="CQ55" s="3"/>
      <c r="CR55" s="3"/>
      <c r="CS55" s="3"/>
      <c r="CT55" s="3"/>
      <c r="CU55" s="3">
        <v>739.4200000000003</v>
      </c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>
        <v>10.000000000000002</v>
      </c>
      <c r="EL55" s="3"/>
      <c r="EM55" s="3">
        <v>2.5</v>
      </c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>
        <v>48.389999999999993</v>
      </c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>
        <v>5.5</v>
      </c>
      <c r="FX55" s="3"/>
      <c r="FY55" s="3"/>
      <c r="FZ55" s="3">
        <v>27.309999999999992</v>
      </c>
      <c r="GA55" s="3"/>
      <c r="GB55" s="3">
        <v>3.25</v>
      </c>
      <c r="GC55" s="3"/>
      <c r="GD55" s="3"/>
      <c r="GE55" s="3">
        <v>20</v>
      </c>
      <c r="GF55" s="3"/>
      <c r="GG55" s="3">
        <v>4.25</v>
      </c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>
        <v>2.75</v>
      </c>
      <c r="HF55" s="3"/>
      <c r="HG55" s="3"/>
      <c r="HH55" s="3"/>
      <c r="HI55" s="3">
        <v>5.87</v>
      </c>
      <c r="HJ55" s="3"/>
      <c r="HK55" s="3">
        <v>19.75</v>
      </c>
      <c r="HL55" s="3"/>
      <c r="HM55" s="3"/>
      <c r="HN55" s="3"/>
      <c r="HO55" s="3"/>
      <c r="HP55" s="3"/>
      <c r="HQ55" s="3">
        <v>49.52000000000001</v>
      </c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>
        <v>2.64</v>
      </c>
      <c r="IZ55" s="3"/>
      <c r="JA55" s="3"/>
      <c r="JB55" s="3"/>
      <c r="JC55" s="3"/>
      <c r="JD55" s="3"/>
      <c r="JE55" s="3"/>
      <c r="JF55" s="3"/>
      <c r="JG55" s="3"/>
      <c r="JH55" s="3">
        <v>20.269999999999996</v>
      </c>
      <c r="JI55" s="3"/>
      <c r="JJ55" s="3"/>
      <c r="JK55" s="3"/>
      <c r="JL55" s="3"/>
      <c r="JM55" s="3"/>
      <c r="JN55" s="3"/>
      <c r="JO55" s="3"/>
      <c r="JP55" s="3">
        <v>1.31</v>
      </c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>
        <v>49.359999999999985</v>
      </c>
      <c r="KE55" s="3"/>
      <c r="KF55" s="3"/>
      <c r="KG55" s="3"/>
      <c r="KH55" s="3"/>
      <c r="KI55" s="3"/>
      <c r="KJ55" s="3"/>
      <c r="KK55" s="3">
        <v>8.5</v>
      </c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>
        <v>19.869999999999997</v>
      </c>
      <c r="KZ55" s="3">
        <v>6</v>
      </c>
      <c r="LA55" s="3"/>
      <c r="LB55" s="3"/>
      <c r="LC55" s="3"/>
      <c r="LD55" s="3">
        <v>154.69</v>
      </c>
      <c r="LE55" s="3"/>
      <c r="LF55" s="3"/>
      <c r="LG55" s="3"/>
      <c r="LH55" s="3"/>
      <c r="LI55" s="3"/>
      <c r="LJ55" s="3"/>
      <c r="LK55" s="3"/>
      <c r="LL55" s="3"/>
      <c r="LM55" s="3"/>
      <c r="LN55" s="3">
        <v>2.64</v>
      </c>
      <c r="LO55" s="3"/>
      <c r="LP55" s="3"/>
      <c r="LQ55" s="3"/>
      <c r="LR55" s="3">
        <v>7.0699999999999985</v>
      </c>
      <c r="LS55" s="3"/>
      <c r="LT55" s="3"/>
      <c r="LU55" s="3"/>
      <c r="LV55" s="3">
        <v>14.869999999999997</v>
      </c>
      <c r="LW55" s="3"/>
      <c r="LX55" s="3"/>
      <c r="LY55" s="3"/>
      <c r="LZ55" s="3"/>
      <c r="MA55" s="3"/>
      <c r="MB55" s="3">
        <v>1</v>
      </c>
      <c r="MC55" s="3"/>
      <c r="MD55" s="3"/>
      <c r="ME55" s="3"/>
      <c r="MF55" s="3"/>
      <c r="MG55" s="3"/>
      <c r="MH55" s="3"/>
      <c r="MI55" s="3"/>
      <c r="MJ55" s="3"/>
      <c r="MK55" s="3">
        <v>32</v>
      </c>
      <c r="ML55" s="3"/>
      <c r="MM55" s="3"/>
      <c r="MN55" s="3"/>
      <c r="MO55" s="3"/>
      <c r="MP55" s="3"/>
      <c r="MQ55" s="3"/>
      <c r="MR55" s="3">
        <v>1.32</v>
      </c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>
        <v>3.7399999999999998</v>
      </c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>
        <v>0.75</v>
      </c>
      <c r="OJ55" s="3"/>
      <c r="OK55" s="3"/>
      <c r="OL55" s="3"/>
      <c r="OM55" s="3">
        <v>1</v>
      </c>
      <c r="ON55" s="3"/>
      <c r="OO55" s="3"/>
      <c r="OP55" s="3"/>
      <c r="OQ55" s="3"/>
      <c r="OR55" s="3"/>
      <c r="OS55" s="3">
        <v>10.749999999999998</v>
      </c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>
        <v>106.97000000000001</v>
      </c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>
        <v>3.4999999999999996</v>
      </c>
      <c r="QB55" s="3"/>
      <c r="QC55" s="3"/>
      <c r="QD55" s="3"/>
      <c r="QE55" s="3"/>
      <c r="QF55" s="3"/>
      <c r="QG55" s="3"/>
      <c r="QH55" s="3">
        <v>9.5</v>
      </c>
      <c r="QI55" s="3"/>
      <c r="QJ55" s="3"/>
      <c r="QK55" s="3"/>
      <c r="QL55" s="3"/>
      <c r="QM55" s="3"/>
      <c r="QN55" s="3"/>
      <c r="QO55" s="3"/>
      <c r="QP55" s="3">
        <v>11.059999999999999</v>
      </c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>
        <v>31.5</v>
      </c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>
        <v>0.75</v>
      </c>
      <c r="SE55" s="3"/>
      <c r="SF55" s="3"/>
      <c r="SG55" s="3"/>
      <c r="SH55" s="3">
        <v>27.570000000000004</v>
      </c>
      <c r="SI55" s="3"/>
      <c r="SJ55" s="3"/>
      <c r="SK55" s="3"/>
      <c r="SL55" s="3"/>
      <c r="SM55" s="3">
        <v>8.25</v>
      </c>
      <c r="SN55" s="3"/>
      <c r="SO55" s="3"/>
      <c r="SP55" s="3">
        <v>4.5</v>
      </c>
      <c r="SQ55" s="3"/>
      <c r="SR55" s="3">
        <v>68.400000000000006</v>
      </c>
      <c r="SS55" s="3"/>
      <c r="ST55" s="3">
        <v>7</v>
      </c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>
        <v>4.33</v>
      </c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>
        <v>3.5</v>
      </c>
      <c r="UR55" s="3"/>
      <c r="US55" s="3">
        <v>14.12</v>
      </c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>
        <v>29.250000000000004</v>
      </c>
      <c r="VF55" s="3"/>
      <c r="VG55" s="3"/>
      <c r="VH55" s="3">
        <v>21.5</v>
      </c>
      <c r="VI55" s="3"/>
      <c r="VJ55" s="3"/>
      <c r="VK55" s="3"/>
      <c r="VL55" s="3"/>
      <c r="VM55" s="3">
        <v>1.75</v>
      </c>
      <c r="VN55" s="3"/>
      <c r="VO55" s="3"/>
      <c r="VP55" s="3"/>
      <c r="VQ55" s="3"/>
      <c r="VR55" s="3"/>
      <c r="VS55" s="3"/>
      <c r="VT55" s="3">
        <v>1.5</v>
      </c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>
        <v>0.75</v>
      </c>
      <c r="WY55" s="3"/>
      <c r="WZ55" s="3"/>
      <c r="XA55" s="3">
        <v>1</v>
      </c>
      <c r="XB55" s="3"/>
      <c r="XC55" s="3">
        <v>10</v>
      </c>
      <c r="XD55" s="3"/>
      <c r="XE55" s="3"/>
      <c r="XF55" s="3"/>
      <c r="XG55" s="3"/>
      <c r="XH55" s="3">
        <v>36.39</v>
      </c>
      <c r="XI55" s="3"/>
      <c r="XJ55" s="3"/>
      <c r="XK55" s="3"/>
      <c r="XL55" s="3"/>
      <c r="XM55" s="3"/>
      <c r="XN55" s="3"/>
      <c r="XO55" s="3"/>
      <c r="XP55" s="3"/>
      <c r="XQ55" s="3">
        <v>10.5</v>
      </c>
      <c r="XR55" s="3"/>
      <c r="XS55" s="3"/>
      <c r="XT55" s="3"/>
      <c r="XU55" s="3"/>
      <c r="XV55" s="3"/>
      <c r="XW55" s="3"/>
      <c r="XX55" s="3">
        <v>3</v>
      </c>
      <c r="XY55" s="3"/>
      <c r="XZ55" s="3"/>
      <c r="YA55" s="3">
        <v>1788</v>
      </c>
    </row>
    <row r="56" spans="4:651" x14ac:dyDescent="0.3">
      <c r="E56" t="s">
        <v>52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>
        <v>11.5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>
        <v>60.75</v>
      </c>
      <c r="AN56" s="3"/>
      <c r="AO56" s="3"/>
      <c r="AP56" s="3"/>
      <c r="AQ56" s="3"/>
      <c r="AR56" s="3"/>
      <c r="AS56" s="3"/>
      <c r="AT56" s="3"/>
      <c r="AU56" s="3"/>
      <c r="AV56" s="3">
        <v>12.5</v>
      </c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>
        <v>3.5</v>
      </c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>
        <v>7</v>
      </c>
      <c r="CQ56" s="3"/>
      <c r="CR56" s="3"/>
      <c r="CS56" s="3"/>
      <c r="CT56" s="3"/>
      <c r="CU56" s="3">
        <v>683</v>
      </c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>
        <v>10</v>
      </c>
      <c r="EL56" s="3"/>
      <c r="EM56" s="3">
        <v>2.5</v>
      </c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>
        <v>48.25</v>
      </c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>
        <v>5.5</v>
      </c>
      <c r="FX56" s="3"/>
      <c r="FY56" s="3"/>
      <c r="FZ56" s="3">
        <v>33.25</v>
      </c>
      <c r="GA56" s="3"/>
      <c r="GB56" s="3">
        <v>3.25</v>
      </c>
      <c r="GC56" s="3"/>
      <c r="GD56" s="3"/>
      <c r="GE56" s="3">
        <v>15.5</v>
      </c>
      <c r="GF56" s="3"/>
      <c r="GG56" s="3">
        <v>4.25</v>
      </c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>
        <v>2.75</v>
      </c>
      <c r="HF56" s="3"/>
      <c r="HG56" s="3"/>
      <c r="HH56" s="3"/>
      <c r="HI56" s="3">
        <v>6.5</v>
      </c>
      <c r="HJ56" s="3"/>
      <c r="HK56" s="3">
        <v>19.75</v>
      </c>
      <c r="HL56" s="3"/>
      <c r="HM56" s="3"/>
      <c r="HN56" s="3"/>
      <c r="HO56" s="3"/>
      <c r="HP56" s="3"/>
      <c r="HQ56" s="3">
        <v>37</v>
      </c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>
        <v>21.25</v>
      </c>
      <c r="JI56" s="3"/>
      <c r="JJ56" s="3"/>
      <c r="JK56" s="3"/>
      <c r="JL56" s="3"/>
      <c r="JM56" s="3"/>
      <c r="JN56" s="3"/>
      <c r="JO56" s="3"/>
      <c r="JP56" s="3">
        <v>1.75</v>
      </c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>
        <v>34.5</v>
      </c>
      <c r="KE56" s="3"/>
      <c r="KF56" s="3"/>
      <c r="KG56" s="3"/>
      <c r="KH56" s="3"/>
      <c r="KI56" s="3"/>
      <c r="KJ56" s="3"/>
      <c r="KK56" s="3">
        <v>8.5</v>
      </c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>
        <v>26.5</v>
      </c>
      <c r="KZ56" s="3">
        <v>6</v>
      </c>
      <c r="LA56" s="3"/>
      <c r="LB56" s="3"/>
      <c r="LC56" s="3"/>
      <c r="LD56" s="3">
        <v>139</v>
      </c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>
        <v>1.25</v>
      </c>
      <c r="LS56" s="3"/>
      <c r="LT56" s="3"/>
      <c r="LU56" s="3"/>
      <c r="LV56" s="3">
        <v>19.5</v>
      </c>
      <c r="LW56" s="3"/>
      <c r="LX56" s="3"/>
      <c r="LY56" s="3"/>
      <c r="LZ56" s="3"/>
      <c r="MA56" s="3"/>
      <c r="MB56" s="3">
        <v>1</v>
      </c>
      <c r="MC56" s="3"/>
      <c r="MD56" s="3"/>
      <c r="ME56" s="3"/>
      <c r="MF56" s="3"/>
      <c r="MG56" s="3"/>
      <c r="MH56" s="3"/>
      <c r="MI56" s="3"/>
      <c r="MJ56" s="3"/>
      <c r="MK56" s="3">
        <v>32</v>
      </c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>
        <v>5</v>
      </c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>
        <v>1</v>
      </c>
      <c r="ON56" s="3"/>
      <c r="OO56" s="3"/>
      <c r="OP56" s="3"/>
      <c r="OQ56" s="3"/>
      <c r="OR56" s="3"/>
      <c r="OS56" s="3">
        <v>10.75</v>
      </c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>
        <v>62.75</v>
      </c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>
        <v>3.5</v>
      </c>
      <c r="QB56" s="3"/>
      <c r="QC56" s="3"/>
      <c r="QD56" s="3"/>
      <c r="QE56" s="3"/>
      <c r="QF56" s="3"/>
      <c r="QG56" s="3"/>
      <c r="QH56" s="3">
        <v>9.5</v>
      </c>
      <c r="QI56" s="3"/>
      <c r="QJ56" s="3"/>
      <c r="QK56" s="3"/>
      <c r="QL56" s="3"/>
      <c r="QM56" s="3"/>
      <c r="QN56" s="3"/>
      <c r="QO56" s="3"/>
      <c r="QP56" s="3">
        <v>14.75</v>
      </c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>
        <v>31.5</v>
      </c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>
        <v>6</v>
      </c>
      <c r="SQ56" s="3"/>
      <c r="SR56" s="3">
        <v>69.75</v>
      </c>
      <c r="SS56" s="3"/>
      <c r="ST56" s="3">
        <v>7</v>
      </c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>
        <v>5.25</v>
      </c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>
        <v>3.5</v>
      </c>
      <c r="UR56" s="3"/>
      <c r="US56" s="3">
        <v>12.75</v>
      </c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>
        <v>30.25</v>
      </c>
      <c r="VF56" s="3"/>
      <c r="VG56" s="3"/>
      <c r="VH56" s="3">
        <v>26.25</v>
      </c>
      <c r="VI56" s="3"/>
      <c r="VJ56" s="3"/>
      <c r="VK56" s="3"/>
      <c r="VL56" s="3"/>
      <c r="VM56" s="3">
        <v>1</v>
      </c>
      <c r="VN56" s="3"/>
      <c r="VO56" s="3"/>
      <c r="VP56" s="3"/>
      <c r="VQ56" s="3"/>
      <c r="VR56" s="3"/>
      <c r="VS56" s="3"/>
      <c r="VT56" s="3">
        <v>1.5</v>
      </c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>
        <v>0.75</v>
      </c>
      <c r="WY56" s="3"/>
      <c r="WZ56" s="3"/>
      <c r="XA56" s="3">
        <v>1</v>
      </c>
      <c r="XB56" s="3"/>
      <c r="XC56" s="3">
        <v>10</v>
      </c>
      <c r="XD56" s="3"/>
      <c r="XE56" s="3"/>
      <c r="XF56" s="3"/>
      <c r="XG56" s="3"/>
      <c r="XH56" s="3">
        <v>3</v>
      </c>
      <c r="XI56" s="3"/>
      <c r="XJ56" s="3"/>
      <c r="XK56" s="3"/>
      <c r="XL56" s="3"/>
      <c r="XM56" s="3"/>
      <c r="XN56" s="3"/>
      <c r="XO56" s="3"/>
      <c r="XP56" s="3"/>
      <c r="XQ56" s="3">
        <v>10.5</v>
      </c>
      <c r="XR56" s="3"/>
      <c r="XS56" s="3"/>
      <c r="XT56" s="3"/>
      <c r="XU56" s="3"/>
      <c r="XV56" s="3"/>
      <c r="XW56" s="3"/>
      <c r="XX56" s="3">
        <v>3</v>
      </c>
      <c r="XY56" s="3"/>
      <c r="XZ56" s="3"/>
      <c r="YA56" s="3">
        <v>1588.25</v>
      </c>
    </row>
    <row r="57" spans="4:651" x14ac:dyDescent="0.3">
      <c r="D57" t="s">
        <v>70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>
        <v>22.87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>
        <v>121.5</v>
      </c>
      <c r="AN57" s="3"/>
      <c r="AO57" s="3"/>
      <c r="AP57" s="3"/>
      <c r="AQ57" s="3"/>
      <c r="AR57" s="3"/>
      <c r="AS57" s="3"/>
      <c r="AT57" s="3"/>
      <c r="AU57" s="3"/>
      <c r="AV57" s="3">
        <v>24.999999999999996</v>
      </c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>
        <v>7</v>
      </c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>
        <v>14</v>
      </c>
      <c r="CQ57" s="3"/>
      <c r="CR57" s="3"/>
      <c r="CS57" s="3"/>
      <c r="CT57" s="3"/>
      <c r="CU57" s="3">
        <v>1422.4200000000003</v>
      </c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>
        <v>20</v>
      </c>
      <c r="EL57" s="3"/>
      <c r="EM57" s="3">
        <v>5</v>
      </c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>
        <v>96.639999999999986</v>
      </c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>
        <v>11</v>
      </c>
      <c r="FX57" s="3"/>
      <c r="FY57" s="3"/>
      <c r="FZ57" s="3">
        <v>60.559999999999988</v>
      </c>
      <c r="GA57" s="3"/>
      <c r="GB57" s="3">
        <v>6.5</v>
      </c>
      <c r="GC57" s="3"/>
      <c r="GD57" s="3"/>
      <c r="GE57" s="3">
        <v>35.5</v>
      </c>
      <c r="GF57" s="3"/>
      <c r="GG57" s="3">
        <v>8.5</v>
      </c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>
        <v>5.5</v>
      </c>
      <c r="HF57" s="3"/>
      <c r="HG57" s="3"/>
      <c r="HH57" s="3"/>
      <c r="HI57" s="3">
        <v>12.370000000000001</v>
      </c>
      <c r="HJ57" s="3"/>
      <c r="HK57" s="3">
        <v>39.5</v>
      </c>
      <c r="HL57" s="3"/>
      <c r="HM57" s="3"/>
      <c r="HN57" s="3"/>
      <c r="HO57" s="3"/>
      <c r="HP57" s="3"/>
      <c r="HQ57" s="3">
        <v>86.52000000000001</v>
      </c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>
        <v>2.64</v>
      </c>
      <c r="IZ57" s="3"/>
      <c r="JA57" s="3"/>
      <c r="JB57" s="3"/>
      <c r="JC57" s="3"/>
      <c r="JD57" s="3"/>
      <c r="JE57" s="3"/>
      <c r="JF57" s="3"/>
      <c r="JG57" s="3"/>
      <c r="JH57" s="3">
        <v>41.519999999999996</v>
      </c>
      <c r="JI57" s="3"/>
      <c r="JJ57" s="3"/>
      <c r="JK57" s="3"/>
      <c r="JL57" s="3"/>
      <c r="JM57" s="3"/>
      <c r="JN57" s="3"/>
      <c r="JO57" s="3"/>
      <c r="JP57" s="3">
        <v>3.06</v>
      </c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>
        <v>83.859999999999985</v>
      </c>
      <c r="KE57" s="3"/>
      <c r="KF57" s="3"/>
      <c r="KG57" s="3"/>
      <c r="KH57" s="3"/>
      <c r="KI57" s="3"/>
      <c r="KJ57" s="3"/>
      <c r="KK57" s="3">
        <v>17</v>
      </c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>
        <v>46.37</v>
      </c>
      <c r="KZ57" s="3">
        <v>12</v>
      </c>
      <c r="LA57" s="3"/>
      <c r="LB57" s="3"/>
      <c r="LC57" s="3"/>
      <c r="LD57" s="3">
        <v>293.69</v>
      </c>
      <c r="LE57" s="3"/>
      <c r="LF57" s="3"/>
      <c r="LG57" s="3"/>
      <c r="LH57" s="3"/>
      <c r="LI57" s="3"/>
      <c r="LJ57" s="3"/>
      <c r="LK57" s="3"/>
      <c r="LL57" s="3"/>
      <c r="LM57" s="3"/>
      <c r="LN57" s="3">
        <v>2.64</v>
      </c>
      <c r="LO57" s="3"/>
      <c r="LP57" s="3"/>
      <c r="LQ57" s="3"/>
      <c r="LR57" s="3">
        <v>8.3199999999999985</v>
      </c>
      <c r="LS57" s="3"/>
      <c r="LT57" s="3"/>
      <c r="LU57" s="3"/>
      <c r="LV57" s="3">
        <v>34.369999999999997</v>
      </c>
      <c r="LW57" s="3"/>
      <c r="LX57" s="3"/>
      <c r="LY57" s="3"/>
      <c r="LZ57" s="3"/>
      <c r="MA57" s="3"/>
      <c r="MB57" s="3">
        <v>2</v>
      </c>
      <c r="MC57" s="3"/>
      <c r="MD57" s="3"/>
      <c r="ME57" s="3"/>
      <c r="MF57" s="3"/>
      <c r="MG57" s="3"/>
      <c r="MH57" s="3"/>
      <c r="MI57" s="3"/>
      <c r="MJ57" s="3"/>
      <c r="MK57" s="3">
        <v>64</v>
      </c>
      <c r="ML57" s="3"/>
      <c r="MM57" s="3"/>
      <c r="MN57" s="3"/>
      <c r="MO57" s="3"/>
      <c r="MP57" s="3"/>
      <c r="MQ57" s="3"/>
      <c r="MR57" s="3">
        <v>1.32</v>
      </c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>
        <v>8.74</v>
      </c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>
        <v>0.75</v>
      </c>
      <c r="OJ57" s="3"/>
      <c r="OK57" s="3"/>
      <c r="OL57" s="3"/>
      <c r="OM57" s="3">
        <v>2</v>
      </c>
      <c r="ON57" s="3"/>
      <c r="OO57" s="3"/>
      <c r="OP57" s="3"/>
      <c r="OQ57" s="3"/>
      <c r="OR57" s="3"/>
      <c r="OS57" s="3">
        <v>21.5</v>
      </c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>
        <v>169.72000000000003</v>
      </c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>
        <v>7</v>
      </c>
      <c r="QB57" s="3"/>
      <c r="QC57" s="3"/>
      <c r="QD57" s="3"/>
      <c r="QE57" s="3"/>
      <c r="QF57" s="3"/>
      <c r="QG57" s="3"/>
      <c r="QH57" s="3">
        <v>19</v>
      </c>
      <c r="QI57" s="3"/>
      <c r="QJ57" s="3"/>
      <c r="QK57" s="3"/>
      <c r="QL57" s="3"/>
      <c r="QM57" s="3"/>
      <c r="QN57" s="3"/>
      <c r="QO57" s="3"/>
      <c r="QP57" s="3">
        <v>25.81</v>
      </c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>
        <v>63</v>
      </c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>
        <v>0.75</v>
      </c>
      <c r="SE57" s="3"/>
      <c r="SF57" s="3"/>
      <c r="SG57" s="3"/>
      <c r="SH57" s="3">
        <v>27.570000000000004</v>
      </c>
      <c r="SI57" s="3"/>
      <c r="SJ57" s="3"/>
      <c r="SK57" s="3"/>
      <c r="SL57" s="3"/>
      <c r="SM57" s="3">
        <v>8.25</v>
      </c>
      <c r="SN57" s="3"/>
      <c r="SO57" s="3"/>
      <c r="SP57" s="3">
        <v>10.5</v>
      </c>
      <c r="SQ57" s="3"/>
      <c r="SR57" s="3">
        <v>138.15</v>
      </c>
      <c r="SS57" s="3"/>
      <c r="ST57" s="3">
        <v>14</v>
      </c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>
        <v>9.58</v>
      </c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>
        <v>7</v>
      </c>
      <c r="UR57" s="3"/>
      <c r="US57" s="3">
        <v>26.869999999999997</v>
      </c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>
        <v>59.5</v>
      </c>
      <c r="VF57" s="3"/>
      <c r="VG57" s="3"/>
      <c r="VH57" s="3">
        <v>47.75</v>
      </c>
      <c r="VI57" s="3"/>
      <c r="VJ57" s="3"/>
      <c r="VK57" s="3"/>
      <c r="VL57" s="3"/>
      <c r="VM57" s="3">
        <v>2.75</v>
      </c>
      <c r="VN57" s="3"/>
      <c r="VO57" s="3"/>
      <c r="VP57" s="3"/>
      <c r="VQ57" s="3"/>
      <c r="VR57" s="3"/>
      <c r="VS57" s="3"/>
      <c r="VT57" s="3">
        <v>3</v>
      </c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>
        <v>1.5</v>
      </c>
      <c r="WY57" s="3"/>
      <c r="WZ57" s="3"/>
      <c r="XA57" s="3">
        <v>2</v>
      </c>
      <c r="XB57" s="3"/>
      <c r="XC57" s="3">
        <v>20</v>
      </c>
      <c r="XD57" s="3"/>
      <c r="XE57" s="3"/>
      <c r="XF57" s="3"/>
      <c r="XG57" s="3"/>
      <c r="XH57" s="3">
        <v>39.39</v>
      </c>
      <c r="XI57" s="3"/>
      <c r="XJ57" s="3"/>
      <c r="XK57" s="3"/>
      <c r="XL57" s="3"/>
      <c r="XM57" s="3"/>
      <c r="XN57" s="3"/>
      <c r="XO57" s="3"/>
      <c r="XP57" s="3"/>
      <c r="XQ57" s="3">
        <v>21</v>
      </c>
      <c r="XR57" s="3"/>
      <c r="XS57" s="3"/>
      <c r="XT57" s="3"/>
      <c r="XU57" s="3"/>
      <c r="XV57" s="3"/>
      <c r="XW57" s="3"/>
      <c r="XX57" s="3">
        <v>6</v>
      </c>
      <c r="XY57" s="3"/>
      <c r="XZ57" s="3"/>
      <c r="YA57" s="3">
        <v>3376.25</v>
      </c>
    </row>
    <row r="58" spans="4:651" x14ac:dyDescent="0.3">
      <c r="D58">
        <v>202010</v>
      </c>
      <c r="E58" t="s">
        <v>12</v>
      </c>
      <c r="F58" s="3"/>
      <c r="G58" s="3"/>
      <c r="H58" s="3"/>
      <c r="I58" s="3"/>
      <c r="J58" s="3"/>
      <c r="K58" s="3">
        <v>0.25</v>
      </c>
      <c r="L58" s="3"/>
      <c r="M58" s="3">
        <v>1</v>
      </c>
      <c r="N58" s="3"/>
      <c r="O58" s="3"/>
      <c r="P58" s="3"/>
      <c r="Q58" s="3"/>
      <c r="R58" s="3"/>
      <c r="S58" s="3"/>
      <c r="T58" s="3">
        <v>1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>
        <v>0.75</v>
      </c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>
        <v>481.58000000000004</v>
      </c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>
        <v>0.76</v>
      </c>
      <c r="FF58" s="3"/>
      <c r="FG58" s="3"/>
      <c r="FH58" s="3">
        <v>25.61</v>
      </c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>
        <v>5</v>
      </c>
      <c r="GB58" s="3"/>
      <c r="GC58" s="3"/>
      <c r="GD58" s="3"/>
      <c r="GE58" s="3">
        <v>1.5</v>
      </c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>
        <v>0.5</v>
      </c>
      <c r="HH58" s="3"/>
      <c r="HI58" s="3">
        <v>12.750000000000002</v>
      </c>
      <c r="HJ58" s="3"/>
      <c r="HK58" s="3"/>
      <c r="HL58" s="3"/>
      <c r="HM58" s="3"/>
      <c r="HN58" s="3">
        <v>0.75000000000000022</v>
      </c>
      <c r="HO58" s="3"/>
      <c r="HP58" s="3"/>
      <c r="HQ58" s="3">
        <v>29.109999999999992</v>
      </c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>
        <v>29.890000000000004</v>
      </c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>
        <v>0.86</v>
      </c>
      <c r="IZ58" s="3"/>
      <c r="JA58" s="3"/>
      <c r="JB58" s="3">
        <v>68.249999999999986</v>
      </c>
      <c r="JC58" s="3">
        <v>0.5</v>
      </c>
      <c r="JD58" s="3"/>
      <c r="JE58" s="3"/>
      <c r="JF58" s="3"/>
      <c r="JG58" s="3"/>
      <c r="JH58" s="3">
        <v>79.789999999999992</v>
      </c>
      <c r="JI58" s="3"/>
      <c r="JJ58" s="3"/>
      <c r="JK58" s="3">
        <v>16.75</v>
      </c>
      <c r="JL58" s="3"/>
      <c r="JM58" s="3"/>
      <c r="JN58" s="3"/>
      <c r="JO58" s="3"/>
      <c r="JP58" s="3">
        <v>4</v>
      </c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>
        <v>44.58</v>
      </c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>
        <v>9.2500000000000036</v>
      </c>
      <c r="KP58" s="3"/>
      <c r="KQ58" s="3"/>
      <c r="KR58" s="3"/>
      <c r="KS58" s="3"/>
      <c r="KT58" s="3"/>
      <c r="KU58" s="3">
        <v>5.75</v>
      </c>
      <c r="KV58" s="3"/>
      <c r="KW58" s="3"/>
      <c r="KX58" s="3"/>
      <c r="KY58" s="3">
        <v>5.5</v>
      </c>
      <c r="KZ58" s="3"/>
      <c r="LA58" s="3"/>
      <c r="LB58" s="3"/>
      <c r="LC58" s="3"/>
      <c r="LD58" s="3">
        <v>180.75</v>
      </c>
      <c r="LE58" s="3"/>
      <c r="LF58" s="3"/>
      <c r="LG58" s="3"/>
      <c r="LH58" s="3"/>
      <c r="LI58" s="3"/>
      <c r="LJ58" s="3"/>
      <c r="LK58" s="3"/>
      <c r="LL58" s="3"/>
      <c r="LM58" s="3"/>
      <c r="LN58" s="3">
        <v>16.61</v>
      </c>
      <c r="LO58" s="3"/>
      <c r="LP58" s="3"/>
      <c r="LQ58" s="3"/>
      <c r="LR58" s="3">
        <v>1.9300000000000002</v>
      </c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>
        <v>0.75</v>
      </c>
      <c r="MG58" s="3"/>
      <c r="MH58" s="3"/>
      <c r="MI58" s="3"/>
      <c r="MJ58" s="3"/>
      <c r="MK58" s="3"/>
      <c r="ML58" s="3"/>
      <c r="MM58" s="3"/>
      <c r="MN58" s="3">
        <v>12.249999999999998</v>
      </c>
      <c r="MO58" s="3"/>
      <c r="MP58" s="3"/>
      <c r="MQ58" s="3">
        <v>2.25</v>
      </c>
      <c r="MR58" s="3">
        <v>3.4299999999999997</v>
      </c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>
        <v>0.25</v>
      </c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>
        <v>3.4999999999999996</v>
      </c>
      <c r="PA58" s="3"/>
      <c r="PB58" s="3"/>
      <c r="PC58" s="3"/>
      <c r="PD58" s="3"/>
      <c r="PE58" s="3"/>
      <c r="PF58" s="3"/>
      <c r="PG58" s="3">
        <v>381.28</v>
      </c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>
        <v>45</v>
      </c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>
        <v>2</v>
      </c>
      <c r="RV58" s="3"/>
      <c r="RW58" s="3"/>
      <c r="RX58" s="3"/>
      <c r="RY58" s="3"/>
      <c r="RZ58" s="3"/>
      <c r="SA58" s="3"/>
      <c r="SB58" s="3"/>
      <c r="SC58" s="3"/>
      <c r="SD58" s="3">
        <v>52.750000000000007</v>
      </c>
      <c r="SE58" s="3"/>
      <c r="SF58" s="3"/>
      <c r="SG58" s="3"/>
      <c r="SH58" s="3">
        <v>13.18</v>
      </c>
      <c r="SI58" s="3">
        <v>6.5</v>
      </c>
      <c r="SJ58" s="3"/>
      <c r="SK58" s="3">
        <v>1.25</v>
      </c>
      <c r="SL58" s="3"/>
      <c r="SM58" s="3">
        <v>2.75</v>
      </c>
      <c r="SN58" s="3"/>
      <c r="SO58" s="3"/>
      <c r="SP58" s="3"/>
      <c r="SQ58" s="3"/>
      <c r="SR58" s="3">
        <v>68.039999999999992</v>
      </c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>
        <v>0.11</v>
      </c>
      <c r="TJ58" s="3">
        <v>143.99999999999997</v>
      </c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>
        <v>0.75</v>
      </c>
      <c r="TY58" s="3"/>
      <c r="TZ58" s="3"/>
      <c r="UA58" s="3"/>
      <c r="UB58" s="3"/>
      <c r="UC58" s="3"/>
      <c r="UD58" s="3"/>
      <c r="UE58" s="3"/>
      <c r="UF58" s="3"/>
      <c r="UG58" s="3">
        <v>11.500000000000002</v>
      </c>
      <c r="UH58" s="3"/>
      <c r="UI58" s="3"/>
      <c r="UJ58" s="3"/>
      <c r="UK58" s="3"/>
      <c r="UL58" s="3">
        <v>27.249999999999996</v>
      </c>
      <c r="UM58" s="3"/>
      <c r="UN58" s="3"/>
      <c r="UO58" s="3"/>
      <c r="UP58" s="3"/>
      <c r="UQ58" s="3"/>
      <c r="UR58" s="3"/>
      <c r="US58" s="3">
        <v>52.820000000000014</v>
      </c>
      <c r="UT58" s="3">
        <v>1</v>
      </c>
      <c r="UU58" s="3"/>
      <c r="UV58" s="3">
        <v>24</v>
      </c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>
        <v>4.25</v>
      </c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>
        <v>22</v>
      </c>
      <c r="XB58" s="3"/>
      <c r="XC58" s="3"/>
      <c r="XD58" s="3"/>
      <c r="XE58" s="3"/>
      <c r="XF58" s="3">
        <v>29.749999999999996</v>
      </c>
      <c r="XG58" s="3"/>
      <c r="XH58" s="3">
        <v>18.86</v>
      </c>
      <c r="XI58" s="3"/>
      <c r="XJ58" s="3"/>
      <c r="XK58" s="3"/>
      <c r="XL58" s="3">
        <v>0.75</v>
      </c>
      <c r="XM58" s="3">
        <v>7.5</v>
      </c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>
        <v>1964.6899999999998</v>
      </c>
    </row>
    <row r="59" spans="4:651" x14ac:dyDescent="0.3">
      <c r="E59" t="s">
        <v>52</v>
      </c>
      <c r="F59" s="3"/>
      <c r="G59" s="3"/>
      <c r="H59" s="3"/>
      <c r="I59" s="3"/>
      <c r="J59" s="3"/>
      <c r="K59" s="3">
        <v>0.25</v>
      </c>
      <c r="L59" s="3"/>
      <c r="M59" s="3">
        <v>1</v>
      </c>
      <c r="N59" s="3"/>
      <c r="O59" s="3"/>
      <c r="P59" s="3"/>
      <c r="Q59" s="3"/>
      <c r="R59" s="3"/>
      <c r="S59" s="3"/>
      <c r="T59" s="3">
        <v>1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>
        <v>0.75</v>
      </c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>
        <v>578.75</v>
      </c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>
        <v>0.75</v>
      </c>
      <c r="FF59" s="3"/>
      <c r="FG59" s="3"/>
      <c r="FH59" s="3">
        <v>27.5</v>
      </c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>
        <v>5</v>
      </c>
      <c r="GB59" s="3"/>
      <c r="GC59" s="3"/>
      <c r="GD59" s="3"/>
      <c r="GE59" s="3">
        <v>6</v>
      </c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>
        <v>0.5</v>
      </c>
      <c r="HH59" s="3"/>
      <c r="HI59" s="3">
        <v>12.75</v>
      </c>
      <c r="HJ59" s="3"/>
      <c r="HK59" s="3"/>
      <c r="HL59" s="3"/>
      <c r="HM59" s="3"/>
      <c r="HN59" s="3">
        <v>0.75</v>
      </c>
      <c r="HO59" s="3"/>
      <c r="HP59" s="3"/>
      <c r="HQ59" s="3">
        <v>43.75</v>
      </c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>
        <v>22.25</v>
      </c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>
        <v>3.5</v>
      </c>
      <c r="IZ59" s="3"/>
      <c r="JA59" s="3"/>
      <c r="JB59" s="3">
        <v>68.25</v>
      </c>
      <c r="JC59" s="3">
        <v>0.5</v>
      </c>
      <c r="JD59" s="3"/>
      <c r="JE59" s="3"/>
      <c r="JF59" s="3"/>
      <c r="JG59" s="3"/>
      <c r="JH59" s="3">
        <v>80.75</v>
      </c>
      <c r="JI59" s="3"/>
      <c r="JJ59" s="3"/>
      <c r="JK59" s="3">
        <v>16.75</v>
      </c>
      <c r="JL59" s="3"/>
      <c r="JM59" s="3"/>
      <c r="JN59" s="3"/>
      <c r="JO59" s="3"/>
      <c r="JP59" s="3">
        <v>4</v>
      </c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>
        <v>61.5</v>
      </c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>
        <v>9.25</v>
      </c>
      <c r="KP59" s="3"/>
      <c r="KQ59" s="3"/>
      <c r="KR59" s="3"/>
      <c r="KS59" s="3"/>
      <c r="KT59" s="3"/>
      <c r="KU59" s="3">
        <v>5.75</v>
      </c>
      <c r="KV59" s="3"/>
      <c r="KW59" s="3"/>
      <c r="KX59" s="3"/>
      <c r="KY59" s="3">
        <v>5.5</v>
      </c>
      <c r="KZ59" s="3"/>
      <c r="LA59" s="3"/>
      <c r="LB59" s="3"/>
      <c r="LC59" s="3"/>
      <c r="LD59" s="3">
        <v>201.75</v>
      </c>
      <c r="LE59" s="3"/>
      <c r="LF59" s="3"/>
      <c r="LG59" s="3"/>
      <c r="LH59" s="3"/>
      <c r="LI59" s="3"/>
      <c r="LJ59" s="3"/>
      <c r="LK59" s="3"/>
      <c r="LL59" s="3"/>
      <c r="LM59" s="3"/>
      <c r="LN59" s="3">
        <v>19.25</v>
      </c>
      <c r="LO59" s="3"/>
      <c r="LP59" s="3"/>
      <c r="LQ59" s="3"/>
      <c r="LR59" s="3">
        <v>7.75</v>
      </c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>
        <v>0.75</v>
      </c>
      <c r="MG59" s="3"/>
      <c r="MH59" s="3"/>
      <c r="MI59" s="3"/>
      <c r="MJ59" s="3"/>
      <c r="MK59" s="3"/>
      <c r="ML59" s="3"/>
      <c r="MM59" s="3"/>
      <c r="MN59" s="3">
        <v>12.25</v>
      </c>
      <c r="MO59" s="3"/>
      <c r="MP59" s="3"/>
      <c r="MQ59" s="3">
        <v>2.25</v>
      </c>
      <c r="MR59" s="3">
        <v>4.75</v>
      </c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>
        <v>1</v>
      </c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>
        <v>3.5</v>
      </c>
      <c r="PA59" s="3"/>
      <c r="PB59" s="3"/>
      <c r="PC59" s="3"/>
      <c r="PD59" s="3"/>
      <c r="PE59" s="3"/>
      <c r="PF59" s="3"/>
      <c r="PG59" s="3">
        <v>425.5</v>
      </c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>
        <v>45</v>
      </c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>
        <v>2</v>
      </c>
      <c r="RV59" s="3"/>
      <c r="RW59" s="3"/>
      <c r="RX59" s="3"/>
      <c r="RY59" s="3"/>
      <c r="RZ59" s="3"/>
      <c r="SA59" s="3"/>
      <c r="SB59" s="3"/>
      <c r="SC59" s="3"/>
      <c r="SD59" s="3">
        <v>53.5</v>
      </c>
      <c r="SE59" s="3"/>
      <c r="SF59" s="3"/>
      <c r="SG59" s="3"/>
      <c r="SH59" s="3">
        <v>40.75</v>
      </c>
      <c r="SI59" s="3">
        <v>6.5</v>
      </c>
      <c r="SJ59" s="3"/>
      <c r="SK59" s="3">
        <v>1.25</v>
      </c>
      <c r="SL59" s="3"/>
      <c r="SM59" s="3">
        <v>11</v>
      </c>
      <c r="SN59" s="3"/>
      <c r="SO59" s="3"/>
      <c r="SP59" s="3"/>
      <c r="SQ59" s="3"/>
      <c r="SR59" s="3">
        <v>78.75</v>
      </c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>
        <v>0.5</v>
      </c>
      <c r="TJ59" s="3">
        <v>144</v>
      </c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>
        <v>0.75</v>
      </c>
      <c r="TY59" s="3"/>
      <c r="TZ59" s="3"/>
      <c r="UA59" s="3"/>
      <c r="UB59" s="3"/>
      <c r="UC59" s="3"/>
      <c r="UD59" s="3"/>
      <c r="UE59" s="3"/>
      <c r="UF59" s="3"/>
      <c r="UG59" s="3">
        <v>11.5</v>
      </c>
      <c r="UH59" s="3"/>
      <c r="UI59" s="3"/>
      <c r="UJ59" s="3"/>
      <c r="UK59" s="3"/>
      <c r="UL59" s="3">
        <v>27.25</v>
      </c>
      <c r="UM59" s="3"/>
      <c r="UN59" s="3"/>
      <c r="UO59" s="3"/>
      <c r="UP59" s="3"/>
      <c r="UQ59" s="3"/>
      <c r="UR59" s="3"/>
      <c r="US59" s="3">
        <v>54.5</v>
      </c>
      <c r="UT59" s="3">
        <v>1</v>
      </c>
      <c r="UU59" s="3"/>
      <c r="UV59" s="3">
        <v>24</v>
      </c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>
        <v>5</v>
      </c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>
        <v>22</v>
      </c>
      <c r="XB59" s="3"/>
      <c r="XC59" s="3"/>
      <c r="XD59" s="3"/>
      <c r="XE59" s="3"/>
      <c r="XF59" s="3">
        <v>29.75</v>
      </c>
      <c r="XG59" s="3"/>
      <c r="XH59" s="3">
        <v>52.25</v>
      </c>
      <c r="XI59" s="3"/>
      <c r="XJ59" s="3"/>
      <c r="XK59" s="3"/>
      <c r="XL59" s="3">
        <v>0.75</v>
      </c>
      <c r="XM59" s="3">
        <v>7.5</v>
      </c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>
        <v>2255</v>
      </c>
    </row>
    <row r="60" spans="4:651" x14ac:dyDescent="0.3">
      <c r="D60" t="s">
        <v>71</v>
      </c>
      <c r="F60" s="3"/>
      <c r="G60" s="3"/>
      <c r="H60" s="3"/>
      <c r="I60" s="3"/>
      <c r="J60" s="3"/>
      <c r="K60" s="3">
        <v>0.5</v>
      </c>
      <c r="L60" s="3"/>
      <c r="M60" s="3">
        <v>2</v>
      </c>
      <c r="N60" s="3"/>
      <c r="O60" s="3"/>
      <c r="P60" s="3"/>
      <c r="Q60" s="3"/>
      <c r="R60" s="3"/>
      <c r="S60" s="3"/>
      <c r="T60" s="3">
        <v>2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>
        <v>1.5</v>
      </c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>
        <v>1060.33</v>
      </c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>
        <v>1.51</v>
      </c>
      <c r="FF60" s="3"/>
      <c r="FG60" s="3"/>
      <c r="FH60" s="3">
        <v>53.11</v>
      </c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>
        <v>10</v>
      </c>
      <c r="GB60" s="3"/>
      <c r="GC60" s="3"/>
      <c r="GD60" s="3"/>
      <c r="GE60" s="3">
        <v>7.5</v>
      </c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>
        <v>1</v>
      </c>
      <c r="HH60" s="3"/>
      <c r="HI60" s="3">
        <v>25.5</v>
      </c>
      <c r="HJ60" s="3"/>
      <c r="HK60" s="3"/>
      <c r="HL60" s="3"/>
      <c r="HM60" s="3"/>
      <c r="HN60" s="3">
        <v>1.5000000000000002</v>
      </c>
      <c r="HO60" s="3"/>
      <c r="HP60" s="3"/>
      <c r="HQ60" s="3">
        <v>72.859999999999985</v>
      </c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>
        <v>52.14</v>
      </c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>
        <v>4.3600000000000003</v>
      </c>
      <c r="IZ60" s="3"/>
      <c r="JA60" s="3"/>
      <c r="JB60" s="3">
        <v>136.5</v>
      </c>
      <c r="JC60" s="3">
        <v>1</v>
      </c>
      <c r="JD60" s="3"/>
      <c r="JE60" s="3"/>
      <c r="JF60" s="3"/>
      <c r="JG60" s="3"/>
      <c r="JH60" s="3">
        <v>160.54</v>
      </c>
      <c r="JI60" s="3"/>
      <c r="JJ60" s="3"/>
      <c r="JK60" s="3">
        <v>33.5</v>
      </c>
      <c r="JL60" s="3"/>
      <c r="JM60" s="3"/>
      <c r="JN60" s="3"/>
      <c r="JO60" s="3"/>
      <c r="JP60" s="3">
        <v>8</v>
      </c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>
        <v>106.08</v>
      </c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>
        <v>18.500000000000004</v>
      </c>
      <c r="KP60" s="3"/>
      <c r="KQ60" s="3"/>
      <c r="KR60" s="3"/>
      <c r="KS60" s="3"/>
      <c r="KT60" s="3"/>
      <c r="KU60" s="3">
        <v>11.5</v>
      </c>
      <c r="KV60" s="3"/>
      <c r="KW60" s="3"/>
      <c r="KX60" s="3"/>
      <c r="KY60" s="3">
        <v>11</v>
      </c>
      <c r="KZ60" s="3"/>
      <c r="LA60" s="3"/>
      <c r="LB60" s="3"/>
      <c r="LC60" s="3"/>
      <c r="LD60" s="3">
        <v>382.5</v>
      </c>
      <c r="LE60" s="3"/>
      <c r="LF60" s="3"/>
      <c r="LG60" s="3"/>
      <c r="LH60" s="3"/>
      <c r="LI60" s="3"/>
      <c r="LJ60" s="3"/>
      <c r="LK60" s="3"/>
      <c r="LL60" s="3"/>
      <c r="LM60" s="3"/>
      <c r="LN60" s="3">
        <v>35.86</v>
      </c>
      <c r="LO60" s="3"/>
      <c r="LP60" s="3"/>
      <c r="LQ60" s="3"/>
      <c r="LR60" s="3">
        <v>9.68</v>
      </c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>
        <v>1.5</v>
      </c>
      <c r="MG60" s="3"/>
      <c r="MH60" s="3"/>
      <c r="MI60" s="3"/>
      <c r="MJ60" s="3"/>
      <c r="MK60" s="3"/>
      <c r="ML60" s="3"/>
      <c r="MM60" s="3"/>
      <c r="MN60" s="3">
        <v>24.5</v>
      </c>
      <c r="MO60" s="3"/>
      <c r="MP60" s="3"/>
      <c r="MQ60" s="3">
        <v>4.5</v>
      </c>
      <c r="MR60" s="3">
        <v>8.18</v>
      </c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>
        <v>1.25</v>
      </c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>
        <v>7</v>
      </c>
      <c r="PA60" s="3"/>
      <c r="PB60" s="3"/>
      <c r="PC60" s="3"/>
      <c r="PD60" s="3"/>
      <c r="PE60" s="3"/>
      <c r="PF60" s="3"/>
      <c r="PG60" s="3">
        <v>806.78</v>
      </c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>
        <v>90</v>
      </c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>
        <v>4</v>
      </c>
      <c r="RV60" s="3"/>
      <c r="RW60" s="3"/>
      <c r="RX60" s="3"/>
      <c r="RY60" s="3"/>
      <c r="RZ60" s="3"/>
      <c r="SA60" s="3"/>
      <c r="SB60" s="3"/>
      <c r="SC60" s="3"/>
      <c r="SD60" s="3">
        <v>106.25</v>
      </c>
      <c r="SE60" s="3"/>
      <c r="SF60" s="3"/>
      <c r="SG60" s="3"/>
      <c r="SH60" s="3">
        <v>53.93</v>
      </c>
      <c r="SI60" s="3">
        <v>13</v>
      </c>
      <c r="SJ60" s="3"/>
      <c r="SK60" s="3">
        <v>2.5</v>
      </c>
      <c r="SL60" s="3"/>
      <c r="SM60" s="3">
        <v>13.75</v>
      </c>
      <c r="SN60" s="3"/>
      <c r="SO60" s="3"/>
      <c r="SP60" s="3"/>
      <c r="SQ60" s="3"/>
      <c r="SR60" s="3">
        <v>146.79</v>
      </c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>
        <v>0.61</v>
      </c>
      <c r="TJ60" s="3">
        <v>288</v>
      </c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>
        <v>1.5</v>
      </c>
      <c r="TY60" s="3"/>
      <c r="TZ60" s="3"/>
      <c r="UA60" s="3"/>
      <c r="UB60" s="3"/>
      <c r="UC60" s="3"/>
      <c r="UD60" s="3"/>
      <c r="UE60" s="3"/>
      <c r="UF60" s="3"/>
      <c r="UG60" s="3">
        <v>23</v>
      </c>
      <c r="UH60" s="3"/>
      <c r="UI60" s="3"/>
      <c r="UJ60" s="3"/>
      <c r="UK60" s="3"/>
      <c r="UL60" s="3">
        <v>54.5</v>
      </c>
      <c r="UM60" s="3"/>
      <c r="UN60" s="3"/>
      <c r="UO60" s="3"/>
      <c r="UP60" s="3"/>
      <c r="UQ60" s="3"/>
      <c r="UR60" s="3"/>
      <c r="US60" s="3">
        <v>107.32000000000002</v>
      </c>
      <c r="UT60" s="3">
        <v>2</v>
      </c>
      <c r="UU60" s="3"/>
      <c r="UV60" s="3">
        <v>48</v>
      </c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>
        <v>9.25</v>
      </c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>
        <v>44</v>
      </c>
      <c r="XB60" s="3"/>
      <c r="XC60" s="3"/>
      <c r="XD60" s="3"/>
      <c r="XE60" s="3"/>
      <c r="XF60" s="3">
        <v>59.5</v>
      </c>
      <c r="XG60" s="3"/>
      <c r="XH60" s="3">
        <v>71.11</v>
      </c>
      <c r="XI60" s="3"/>
      <c r="XJ60" s="3"/>
      <c r="XK60" s="3"/>
      <c r="XL60" s="3">
        <v>1.5</v>
      </c>
      <c r="XM60" s="3">
        <v>15</v>
      </c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>
        <v>4219.6899999999996</v>
      </c>
    </row>
    <row r="61" spans="4:651" x14ac:dyDescent="0.3">
      <c r="D61">
        <v>202011</v>
      </c>
      <c r="E61" t="s">
        <v>12</v>
      </c>
      <c r="F61" s="3"/>
      <c r="G61" s="3"/>
      <c r="H61" s="3"/>
      <c r="I61" s="3"/>
      <c r="J61" s="3"/>
      <c r="K61" s="3">
        <v>7.5</v>
      </c>
      <c r="L61" s="3"/>
      <c r="M61" s="3">
        <v>11</v>
      </c>
      <c r="N61" s="3"/>
      <c r="O61" s="3"/>
      <c r="P61" s="3"/>
      <c r="Q61" s="3"/>
      <c r="R61" s="3"/>
      <c r="S61" s="3"/>
      <c r="T61" s="3">
        <v>7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>
        <v>12</v>
      </c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>
        <v>0.26</v>
      </c>
      <c r="AZ61" s="3"/>
      <c r="BA61" s="3"/>
      <c r="BB61" s="3"/>
      <c r="BC61" s="3"/>
      <c r="BD61" s="3">
        <v>5.5</v>
      </c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>
        <v>1.8800000000000003</v>
      </c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>
        <v>503.9</v>
      </c>
      <c r="CV61" s="3"/>
      <c r="CW61" s="3"/>
      <c r="CX61" s="3"/>
      <c r="CY61" s="3"/>
      <c r="CZ61" s="3"/>
      <c r="DA61" s="3"/>
      <c r="DB61" s="3"/>
      <c r="DC61" s="3">
        <v>0.63</v>
      </c>
      <c r="DD61" s="3"/>
      <c r="DE61" s="3"/>
      <c r="DF61" s="3"/>
      <c r="DG61" s="3"/>
      <c r="DH61" s="3"/>
      <c r="DI61" s="3"/>
      <c r="DJ61" s="3"/>
      <c r="DK61" s="3"/>
      <c r="DL61" s="3">
        <v>11.75</v>
      </c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>
        <v>7.7599999999999989</v>
      </c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>
        <v>62.75</v>
      </c>
      <c r="FA61" s="3"/>
      <c r="FB61" s="3"/>
      <c r="FC61" s="3"/>
      <c r="FD61" s="3"/>
      <c r="FE61" s="3">
        <v>1.5</v>
      </c>
      <c r="FF61" s="3"/>
      <c r="FG61" s="3"/>
      <c r="FH61" s="3">
        <v>22.249999999999993</v>
      </c>
      <c r="FI61" s="3">
        <v>7.9999999999999991</v>
      </c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>
        <v>0.06</v>
      </c>
      <c r="GK61" s="3"/>
      <c r="GL61" s="3"/>
      <c r="GM61" s="3"/>
      <c r="GN61" s="3"/>
      <c r="GO61" s="3"/>
      <c r="GP61" s="3"/>
      <c r="GQ61" s="3"/>
      <c r="GR61" s="3">
        <v>6.5</v>
      </c>
      <c r="GS61" s="3"/>
      <c r="GT61" s="3"/>
      <c r="GU61" s="3"/>
      <c r="GV61" s="3">
        <v>6.88</v>
      </c>
      <c r="GW61" s="3">
        <v>15.32</v>
      </c>
      <c r="GX61" s="3"/>
      <c r="GY61" s="3"/>
      <c r="GZ61" s="3">
        <v>3.1899999999999995</v>
      </c>
      <c r="HA61" s="3"/>
      <c r="HB61" s="3"/>
      <c r="HC61" s="3"/>
      <c r="HD61" s="3"/>
      <c r="HE61" s="3"/>
      <c r="HF61" s="3"/>
      <c r="HG61" s="3"/>
      <c r="HH61" s="3"/>
      <c r="HI61" s="3">
        <v>10.75</v>
      </c>
      <c r="HJ61" s="3"/>
      <c r="HK61" s="3">
        <v>13.5</v>
      </c>
      <c r="HL61" s="3"/>
      <c r="HM61" s="3"/>
      <c r="HN61" s="3"/>
      <c r="HO61" s="3"/>
      <c r="HP61" s="3"/>
      <c r="HQ61" s="3">
        <v>53.07</v>
      </c>
      <c r="HR61" s="3"/>
      <c r="HS61" s="3"/>
      <c r="HT61" s="3">
        <v>108.99999999999999</v>
      </c>
      <c r="HU61" s="3"/>
      <c r="HV61" s="3"/>
      <c r="HW61" s="3"/>
      <c r="HX61" s="3"/>
      <c r="HY61" s="3"/>
      <c r="HZ61" s="3"/>
      <c r="IA61" s="3">
        <v>0.5</v>
      </c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>
        <v>0.5</v>
      </c>
      <c r="IY61" s="3"/>
      <c r="IZ61" s="3"/>
      <c r="JA61" s="3"/>
      <c r="JB61" s="3">
        <v>12</v>
      </c>
      <c r="JC61" s="3">
        <v>14.500000000000002</v>
      </c>
      <c r="JD61" s="3"/>
      <c r="JE61" s="3"/>
      <c r="JF61" s="3"/>
      <c r="JG61" s="3">
        <v>28.499999999999996</v>
      </c>
      <c r="JH61" s="3">
        <v>36.640000000000008</v>
      </c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>
        <v>1.5</v>
      </c>
      <c r="JY61" s="3"/>
      <c r="JZ61" s="3"/>
      <c r="KA61" s="3"/>
      <c r="KB61" s="3"/>
      <c r="KC61" s="3">
        <v>0.31</v>
      </c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>
        <v>1.5</v>
      </c>
      <c r="KT61" s="3"/>
      <c r="KU61" s="3"/>
      <c r="KV61" s="3">
        <v>4</v>
      </c>
      <c r="KW61" s="3"/>
      <c r="KX61" s="3"/>
      <c r="KY61" s="3">
        <v>0.56000000000000005</v>
      </c>
      <c r="KZ61" s="3"/>
      <c r="LA61" s="3"/>
      <c r="LB61" s="3"/>
      <c r="LC61" s="3">
        <v>0.63</v>
      </c>
      <c r="LD61" s="3">
        <v>176.49999999999997</v>
      </c>
      <c r="LE61" s="3"/>
      <c r="LF61" s="3"/>
      <c r="LG61" s="3"/>
      <c r="LH61" s="3"/>
      <c r="LI61" s="3"/>
      <c r="LJ61" s="3"/>
      <c r="LK61" s="3"/>
      <c r="LL61" s="3"/>
      <c r="LM61" s="3"/>
      <c r="LN61" s="3">
        <v>82.750000000000028</v>
      </c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>
        <v>23.25</v>
      </c>
      <c r="MA61" s="3"/>
      <c r="MB61" s="3"/>
      <c r="MC61" s="3"/>
      <c r="MD61" s="3"/>
      <c r="ME61" s="3"/>
      <c r="MF61" s="3">
        <v>17.25</v>
      </c>
      <c r="MG61" s="3"/>
      <c r="MH61" s="3"/>
      <c r="MI61" s="3"/>
      <c r="MJ61" s="3"/>
      <c r="MK61" s="3"/>
      <c r="ML61" s="3"/>
      <c r="MM61" s="3"/>
      <c r="MN61" s="3">
        <v>15.969999999999999</v>
      </c>
      <c r="MO61" s="3"/>
      <c r="MP61" s="3"/>
      <c r="MQ61" s="3">
        <v>0.1</v>
      </c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>
        <v>5.5</v>
      </c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>
        <v>61.129999999999995</v>
      </c>
      <c r="PH61" s="3"/>
      <c r="PI61" s="3">
        <v>2</v>
      </c>
      <c r="PJ61" s="3"/>
      <c r="PK61" s="3"/>
      <c r="PL61" s="3"/>
      <c r="PM61" s="3"/>
      <c r="PN61" s="3">
        <v>1.4999999999999998</v>
      </c>
      <c r="PO61" s="3"/>
      <c r="PP61" s="3"/>
      <c r="PQ61" s="3"/>
      <c r="PR61" s="3"/>
      <c r="PS61" s="3"/>
      <c r="PT61" s="3"/>
      <c r="PU61" s="3"/>
      <c r="PV61" s="3">
        <v>7</v>
      </c>
      <c r="PW61" s="3">
        <v>6.13</v>
      </c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>
        <v>3.5</v>
      </c>
      <c r="QL61" s="3">
        <v>27.750000000000004</v>
      </c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>
        <v>0.06</v>
      </c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>
        <v>14</v>
      </c>
      <c r="RV61" s="3"/>
      <c r="RW61" s="3"/>
      <c r="RX61" s="3"/>
      <c r="RY61" s="3"/>
      <c r="RZ61" s="3"/>
      <c r="SA61" s="3"/>
      <c r="SB61" s="3">
        <v>0.26</v>
      </c>
      <c r="SC61" s="3"/>
      <c r="SD61" s="3"/>
      <c r="SE61" s="3"/>
      <c r="SF61" s="3"/>
      <c r="SG61" s="3"/>
      <c r="SH61" s="3"/>
      <c r="SI61" s="3">
        <v>8</v>
      </c>
      <c r="SJ61" s="3"/>
      <c r="SK61" s="3"/>
      <c r="SL61" s="3"/>
      <c r="SM61" s="3"/>
      <c r="SN61" s="3"/>
      <c r="SO61" s="3">
        <v>20.88</v>
      </c>
      <c r="SP61" s="3"/>
      <c r="SQ61" s="3"/>
      <c r="SR61" s="3">
        <v>8</v>
      </c>
      <c r="SS61" s="3"/>
      <c r="ST61" s="3"/>
      <c r="SU61" s="3"/>
      <c r="SV61" s="3"/>
      <c r="SW61" s="3"/>
      <c r="SX61" s="3"/>
      <c r="SY61" s="3"/>
      <c r="SZ61" s="3"/>
      <c r="TA61" s="3">
        <v>0.81</v>
      </c>
      <c r="TB61" s="3"/>
      <c r="TC61" s="3"/>
      <c r="TD61" s="3">
        <v>4.13</v>
      </c>
      <c r="TE61" s="3"/>
      <c r="TF61" s="3">
        <v>2.5</v>
      </c>
      <c r="TG61" s="3"/>
      <c r="TH61" s="3"/>
      <c r="TI61" s="3"/>
      <c r="TJ61" s="3">
        <v>4.25</v>
      </c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>
        <v>1.5</v>
      </c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>
        <v>62.509999999999991</v>
      </c>
      <c r="UM61" s="3"/>
      <c r="UN61" s="3"/>
      <c r="UO61" s="3"/>
      <c r="UP61" s="3"/>
      <c r="UQ61" s="3"/>
      <c r="UR61" s="3"/>
      <c r="US61" s="3">
        <v>10.25</v>
      </c>
      <c r="UT61" s="3">
        <v>2</v>
      </c>
      <c r="UU61" s="3"/>
      <c r="UV61" s="3"/>
      <c r="UW61" s="3">
        <v>0.5</v>
      </c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>
        <v>2.62</v>
      </c>
      <c r="VI61" s="3">
        <v>0.06</v>
      </c>
      <c r="VJ61" s="3">
        <v>11.88</v>
      </c>
      <c r="VK61" s="3"/>
      <c r="VL61" s="3">
        <v>1.75</v>
      </c>
      <c r="VM61" s="3"/>
      <c r="VN61" s="3"/>
      <c r="VO61" s="3"/>
      <c r="VP61" s="3">
        <v>0.13</v>
      </c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>
        <v>4</v>
      </c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>
        <v>8</v>
      </c>
      <c r="WU61" s="3"/>
      <c r="WV61" s="3">
        <v>8.5000000000000018</v>
      </c>
      <c r="WW61" s="3">
        <v>1.9999999999999998</v>
      </c>
      <c r="WX61" s="3"/>
      <c r="WY61" s="3">
        <v>2</v>
      </c>
      <c r="WZ61" s="3"/>
      <c r="XA61" s="3">
        <v>1.1399999999999999</v>
      </c>
      <c r="XB61" s="3"/>
      <c r="XC61" s="3"/>
      <c r="XD61" s="3">
        <v>2.2999999999999998</v>
      </c>
      <c r="XE61" s="3"/>
      <c r="XF61" s="3"/>
      <c r="XG61" s="3"/>
      <c r="XH61" s="3"/>
      <c r="XI61" s="3"/>
      <c r="XJ61" s="3"/>
      <c r="XK61" s="3"/>
      <c r="XL61" s="3">
        <v>2</v>
      </c>
      <c r="XM61" s="3"/>
      <c r="XN61" s="3"/>
      <c r="XO61" s="3"/>
      <c r="XP61" s="3"/>
      <c r="XQ61" s="3"/>
      <c r="XR61" s="3"/>
      <c r="XS61" s="3">
        <v>1.44</v>
      </c>
      <c r="XT61" s="3"/>
      <c r="XU61" s="3"/>
      <c r="XV61" s="3"/>
      <c r="XW61" s="3"/>
      <c r="XX61" s="3">
        <v>2</v>
      </c>
      <c r="XY61" s="3"/>
      <c r="XZ61" s="3"/>
      <c r="YA61" s="3">
        <v>1602.8900000000003</v>
      </c>
    </row>
    <row r="62" spans="4:651" x14ac:dyDescent="0.3">
      <c r="E62" t="s">
        <v>52</v>
      </c>
      <c r="F62" s="3"/>
      <c r="G62" s="3"/>
      <c r="H62" s="3"/>
      <c r="I62" s="3"/>
      <c r="J62" s="3"/>
      <c r="K62" s="3">
        <v>7.5</v>
      </c>
      <c r="L62" s="3"/>
      <c r="M62" s="3">
        <v>11</v>
      </c>
      <c r="N62" s="3"/>
      <c r="O62" s="3"/>
      <c r="P62" s="3"/>
      <c r="Q62" s="3"/>
      <c r="R62" s="3"/>
      <c r="S62" s="3"/>
      <c r="T62" s="3">
        <v>7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>
        <v>12</v>
      </c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>
        <v>5.5</v>
      </c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>
        <v>0.25</v>
      </c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>
        <v>480.75</v>
      </c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>
        <v>7</v>
      </c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>
        <v>7.25</v>
      </c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>
        <v>62.75</v>
      </c>
      <c r="FA62" s="3"/>
      <c r="FB62" s="3"/>
      <c r="FC62" s="3"/>
      <c r="FD62" s="3"/>
      <c r="FE62" s="3">
        <v>1.5</v>
      </c>
      <c r="FF62" s="3"/>
      <c r="FG62" s="3"/>
      <c r="FH62" s="3">
        <v>22.25</v>
      </c>
      <c r="FI62" s="3">
        <v>8</v>
      </c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>
        <v>3.5</v>
      </c>
      <c r="GW62" s="3">
        <v>12.5</v>
      </c>
      <c r="GX62" s="3"/>
      <c r="GY62" s="3"/>
      <c r="GZ62" s="3">
        <v>3</v>
      </c>
      <c r="HA62" s="3"/>
      <c r="HB62" s="3"/>
      <c r="HC62" s="3"/>
      <c r="HD62" s="3"/>
      <c r="HE62" s="3"/>
      <c r="HF62" s="3"/>
      <c r="HG62" s="3"/>
      <c r="HH62" s="3"/>
      <c r="HI62" s="3">
        <v>10.75</v>
      </c>
      <c r="HJ62" s="3"/>
      <c r="HK62" s="3">
        <v>13.5</v>
      </c>
      <c r="HL62" s="3"/>
      <c r="HM62" s="3"/>
      <c r="HN62" s="3"/>
      <c r="HO62" s="3"/>
      <c r="HP62" s="3"/>
      <c r="HQ62" s="3">
        <v>50.5</v>
      </c>
      <c r="HR62" s="3"/>
      <c r="HS62" s="3"/>
      <c r="HT62" s="3">
        <v>109</v>
      </c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>
        <v>0.5</v>
      </c>
      <c r="IY62" s="3"/>
      <c r="IZ62" s="3"/>
      <c r="JA62" s="3"/>
      <c r="JB62" s="3">
        <v>12</v>
      </c>
      <c r="JC62" s="3">
        <v>14.5</v>
      </c>
      <c r="JD62" s="3"/>
      <c r="JE62" s="3"/>
      <c r="JF62" s="3"/>
      <c r="JG62" s="3">
        <v>28.5</v>
      </c>
      <c r="JH62" s="3">
        <v>34.5</v>
      </c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>
        <v>1.5</v>
      </c>
      <c r="JY62" s="3"/>
      <c r="JZ62" s="3"/>
      <c r="KA62" s="3"/>
      <c r="KB62" s="3"/>
      <c r="KC62" s="3">
        <v>0.25</v>
      </c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>
        <v>1.5</v>
      </c>
      <c r="KT62" s="3"/>
      <c r="KU62" s="3"/>
      <c r="KV62" s="3">
        <v>4</v>
      </c>
      <c r="KW62" s="3"/>
      <c r="KX62" s="3"/>
      <c r="KY62" s="3"/>
      <c r="KZ62" s="3"/>
      <c r="LA62" s="3"/>
      <c r="LB62" s="3"/>
      <c r="LC62" s="3"/>
      <c r="LD62" s="3">
        <v>166.5</v>
      </c>
      <c r="LE62" s="3"/>
      <c r="LF62" s="3"/>
      <c r="LG62" s="3"/>
      <c r="LH62" s="3"/>
      <c r="LI62" s="3"/>
      <c r="LJ62" s="3"/>
      <c r="LK62" s="3"/>
      <c r="LL62" s="3"/>
      <c r="LM62" s="3"/>
      <c r="LN62" s="3">
        <v>82.75</v>
      </c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>
        <v>23.25</v>
      </c>
      <c r="MA62" s="3"/>
      <c r="MB62" s="3"/>
      <c r="MC62" s="3"/>
      <c r="MD62" s="3"/>
      <c r="ME62" s="3"/>
      <c r="MF62" s="3">
        <v>17.25</v>
      </c>
      <c r="MG62" s="3"/>
      <c r="MH62" s="3"/>
      <c r="MI62" s="3"/>
      <c r="MJ62" s="3"/>
      <c r="MK62" s="3"/>
      <c r="ML62" s="3"/>
      <c r="MM62" s="3"/>
      <c r="MN62" s="3">
        <v>15.75</v>
      </c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>
        <v>0.5</v>
      </c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>
        <v>53</v>
      </c>
      <c r="PH62" s="3"/>
      <c r="PI62" s="3">
        <v>2</v>
      </c>
      <c r="PJ62" s="3"/>
      <c r="PK62" s="3"/>
      <c r="PL62" s="3"/>
      <c r="PM62" s="3"/>
      <c r="PN62" s="3">
        <v>1.5</v>
      </c>
      <c r="PO62" s="3"/>
      <c r="PP62" s="3"/>
      <c r="PQ62" s="3"/>
      <c r="PR62" s="3"/>
      <c r="PS62" s="3"/>
      <c r="PT62" s="3"/>
      <c r="PU62" s="3"/>
      <c r="PV62" s="3">
        <v>7</v>
      </c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>
        <v>26.75</v>
      </c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>
        <v>14</v>
      </c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>
        <v>8</v>
      </c>
      <c r="SJ62" s="3"/>
      <c r="SK62" s="3"/>
      <c r="SL62" s="3"/>
      <c r="SM62" s="3"/>
      <c r="SN62" s="3"/>
      <c r="SO62" s="3">
        <v>19.5</v>
      </c>
      <c r="SP62" s="3"/>
      <c r="SQ62" s="3"/>
      <c r="SR62" s="3">
        <v>8</v>
      </c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>
        <v>2.5</v>
      </c>
      <c r="TE62" s="3"/>
      <c r="TF62" s="3">
        <v>2.5</v>
      </c>
      <c r="TG62" s="3"/>
      <c r="TH62" s="3"/>
      <c r="TI62" s="3"/>
      <c r="TJ62" s="3">
        <v>4.25</v>
      </c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>
        <v>1.5</v>
      </c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>
        <v>62.25</v>
      </c>
      <c r="UM62" s="3"/>
      <c r="UN62" s="3"/>
      <c r="UO62" s="3"/>
      <c r="UP62" s="3"/>
      <c r="UQ62" s="3"/>
      <c r="UR62" s="3"/>
      <c r="US62" s="3">
        <v>10.25</v>
      </c>
      <c r="UT62" s="3">
        <v>2</v>
      </c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>
        <v>2</v>
      </c>
      <c r="VI62" s="3"/>
      <c r="VJ62" s="3">
        <v>5.25</v>
      </c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>
        <v>4</v>
      </c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>
        <v>8</v>
      </c>
      <c r="WU62" s="3"/>
      <c r="WV62" s="3">
        <v>8.5</v>
      </c>
      <c r="WW62" s="3">
        <v>2</v>
      </c>
      <c r="WX62" s="3"/>
      <c r="WY62" s="3">
        <v>2</v>
      </c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>
        <v>2</v>
      </c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>
        <v>2</v>
      </c>
      <c r="XY62" s="3"/>
      <c r="XZ62" s="3"/>
      <c r="YA62" s="3">
        <v>1499.5</v>
      </c>
    </row>
    <row r="63" spans="4:651" x14ac:dyDescent="0.3">
      <c r="D63" t="s">
        <v>72</v>
      </c>
      <c r="F63" s="3"/>
      <c r="G63" s="3"/>
      <c r="H63" s="3"/>
      <c r="I63" s="3"/>
      <c r="J63" s="3"/>
      <c r="K63" s="3">
        <v>15</v>
      </c>
      <c r="L63" s="3"/>
      <c r="M63" s="3">
        <v>22</v>
      </c>
      <c r="N63" s="3"/>
      <c r="O63" s="3"/>
      <c r="P63" s="3"/>
      <c r="Q63" s="3"/>
      <c r="R63" s="3"/>
      <c r="S63" s="3"/>
      <c r="T63" s="3">
        <v>14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>
        <v>24</v>
      </c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>
        <v>0.26</v>
      </c>
      <c r="AZ63" s="3"/>
      <c r="BA63" s="3"/>
      <c r="BB63" s="3"/>
      <c r="BC63" s="3"/>
      <c r="BD63" s="3">
        <v>11</v>
      </c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>
        <v>2.1300000000000003</v>
      </c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>
        <v>984.65</v>
      </c>
      <c r="CV63" s="3"/>
      <c r="CW63" s="3"/>
      <c r="CX63" s="3"/>
      <c r="CY63" s="3"/>
      <c r="CZ63" s="3"/>
      <c r="DA63" s="3"/>
      <c r="DB63" s="3"/>
      <c r="DC63" s="3">
        <v>0.63</v>
      </c>
      <c r="DD63" s="3"/>
      <c r="DE63" s="3"/>
      <c r="DF63" s="3"/>
      <c r="DG63" s="3"/>
      <c r="DH63" s="3"/>
      <c r="DI63" s="3"/>
      <c r="DJ63" s="3"/>
      <c r="DK63" s="3"/>
      <c r="DL63" s="3">
        <v>18.75</v>
      </c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>
        <v>15.009999999999998</v>
      </c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>
        <v>125.5</v>
      </c>
      <c r="FA63" s="3"/>
      <c r="FB63" s="3"/>
      <c r="FC63" s="3"/>
      <c r="FD63" s="3"/>
      <c r="FE63" s="3">
        <v>3</v>
      </c>
      <c r="FF63" s="3"/>
      <c r="FG63" s="3"/>
      <c r="FH63" s="3">
        <v>44.499999999999993</v>
      </c>
      <c r="FI63" s="3">
        <v>16</v>
      </c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>
        <v>0.06</v>
      </c>
      <c r="GK63" s="3"/>
      <c r="GL63" s="3"/>
      <c r="GM63" s="3"/>
      <c r="GN63" s="3"/>
      <c r="GO63" s="3"/>
      <c r="GP63" s="3"/>
      <c r="GQ63" s="3"/>
      <c r="GR63" s="3">
        <v>6.5</v>
      </c>
      <c r="GS63" s="3"/>
      <c r="GT63" s="3"/>
      <c r="GU63" s="3"/>
      <c r="GV63" s="3">
        <v>10.379999999999999</v>
      </c>
      <c r="GW63" s="3">
        <v>27.82</v>
      </c>
      <c r="GX63" s="3"/>
      <c r="GY63" s="3"/>
      <c r="GZ63" s="3">
        <v>6.1899999999999995</v>
      </c>
      <c r="HA63" s="3"/>
      <c r="HB63" s="3"/>
      <c r="HC63" s="3"/>
      <c r="HD63" s="3"/>
      <c r="HE63" s="3"/>
      <c r="HF63" s="3"/>
      <c r="HG63" s="3"/>
      <c r="HH63" s="3"/>
      <c r="HI63" s="3">
        <v>21.5</v>
      </c>
      <c r="HJ63" s="3"/>
      <c r="HK63" s="3">
        <v>27</v>
      </c>
      <c r="HL63" s="3"/>
      <c r="HM63" s="3"/>
      <c r="HN63" s="3"/>
      <c r="HO63" s="3"/>
      <c r="HP63" s="3"/>
      <c r="HQ63" s="3">
        <v>103.57</v>
      </c>
      <c r="HR63" s="3"/>
      <c r="HS63" s="3"/>
      <c r="HT63" s="3">
        <v>218</v>
      </c>
      <c r="HU63" s="3"/>
      <c r="HV63" s="3"/>
      <c r="HW63" s="3"/>
      <c r="HX63" s="3"/>
      <c r="HY63" s="3"/>
      <c r="HZ63" s="3"/>
      <c r="IA63" s="3">
        <v>0.5</v>
      </c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>
        <v>1</v>
      </c>
      <c r="IY63" s="3"/>
      <c r="IZ63" s="3"/>
      <c r="JA63" s="3"/>
      <c r="JB63" s="3">
        <v>24</v>
      </c>
      <c r="JC63" s="3">
        <v>29</v>
      </c>
      <c r="JD63" s="3"/>
      <c r="JE63" s="3"/>
      <c r="JF63" s="3"/>
      <c r="JG63" s="3">
        <v>57</v>
      </c>
      <c r="JH63" s="3">
        <v>71.140000000000015</v>
      </c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>
        <v>3</v>
      </c>
      <c r="JY63" s="3"/>
      <c r="JZ63" s="3"/>
      <c r="KA63" s="3"/>
      <c r="KB63" s="3"/>
      <c r="KC63" s="3">
        <v>0.56000000000000005</v>
      </c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>
        <v>3</v>
      </c>
      <c r="KT63" s="3"/>
      <c r="KU63" s="3"/>
      <c r="KV63" s="3">
        <v>8</v>
      </c>
      <c r="KW63" s="3"/>
      <c r="KX63" s="3"/>
      <c r="KY63" s="3">
        <v>0.56000000000000005</v>
      </c>
      <c r="KZ63" s="3"/>
      <c r="LA63" s="3"/>
      <c r="LB63" s="3"/>
      <c r="LC63" s="3">
        <v>0.63</v>
      </c>
      <c r="LD63" s="3">
        <v>343</v>
      </c>
      <c r="LE63" s="3"/>
      <c r="LF63" s="3"/>
      <c r="LG63" s="3"/>
      <c r="LH63" s="3"/>
      <c r="LI63" s="3"/>
      <c r="LJ63" s="3"/>
      <c r="LK63" s="3"/>
      <c r="LL63" s="3"/>
      <c r="LM63" s="3"/>
      <c r="LN63" s="3">
        <v>165.50000000000003</v>
      </c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>
        <v>46.5</v>
      </c>
      <c r="MA63" s="3"/>
      <c r="MB63" s="3"/>
      <c r="MC63" s="3"/>
      <c r="MD63" s="3"/>
      <c r="ME63" s="3"/>
      <c r="MF63" s="3">
        <v>34.5</v>
      </c>
      <c r="MG63" s="3"/>
      <c r="MH63" s="3"/>
      <c r="MI63" s="3"/>
      <c r="MJ63" s="3"/>
      <c r="MK63" s="3"/>
      <c r="ML63" s="3"/>
      <c r="MM63" s="3"/>
      <c r="MN63" s="3">
        <v>31.72</v>
      </c>
      <c r="MO63" s="3"/>
      <c r="MP63" s="3"/>
      <c r="MQ63" s="3">
        <v>0.1</v>
      </c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>
        <v>6</v>
      </c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>
        <v>114.13</v>
      </c>
      <c r="PH63" s="3"/>
      <c r="PI63" s="3">
        <v>4</v>
      </c>
      <c r="PJ63" s="3"/>
      <c r="PK63" s="3"/>
      <c r="PL63" s="3"/>
      <c r="PM63" s="3"/>
      <c r="PN63" s="3">
        <v>3</v>
      </c>
      <c r="PO63" s="3"/>
      <c r="PP63" s="3"/>
      <c r="PQ63" s="3"/>
      <c r="PR63" s="3"/>
      <c r="PS63" s="3"/>
      <c r="PT63" s="3"/>
      <c r="PU63" s="3"/>
      <c r="PV63" s="3">
        <v>14</v>
      </c>
      <c r="PW63" s="3">
        <v>6.13</v>
      </c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>
        <v>3.5</v>
      </c>
      <c r="QL63" s="3">
        <v>54.5</v>
      </c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>
        <v>0.06</v>
      </c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>
        <v>28</v>
      </c>
      <c r="RV63" s="3"/>
      <c r="RW63" s="3"/>
      <c r="RX63" s="3"/>
      <c r="RY63" s="3"/>
      <c r="RZ63" s="3"/>
      <c r="SA63" s="3"/>
      <c r="SB63" s="3">
        <v>0.26</v>
      </c>
      <c r="SC63" s="3"/>
      <c r="SD63" s="3"/>
      <c r="SE63" s="3"/>
      <c r="SF63" s="3"/>
      <c r="SG63" s="3"/>
      <c r="SH63" s="3"/>
      <c r="SI63" s="3">
        <v>16</v>
      </c>
      <c r="SJ63" s="3"/>
      <c r="SK63" s="3"/>
      <c r="SL63" s="3"/>
      <c r="SM63" s="3"/>
      <c r="SN63" s="3"/>
      <c r="SO63" s="3">
        <v>40.379999999999995</v>
      </c>
      <c r="SP63" s="3"/>
      <c r="SQ63" s="3"/>
      <c r="SR63" s="3">
        <v>16</v>
      </c>
      <c r="SS63" s="3"/>
      <c r="ST63" s="3"/>
      <c r="SU63" s="3"/>
      <c r="SV63" s="3"/>
      <c r="SW63" s="3"/>
      <c r="SX63" s="3"/>
      <c r="SY63" s="3"/>
      <c r="SZ63" s="3"/>
      <c r="TA63" s="3">
        <v>0.81</v>
      </c>
      <c r="TB63" s="3"/>
      <c r="TC63" s="3"/>
      <c r="TD63" s="3">
        <v>6.63</v>
      </c>
      <c r="TE63" s="3"/>
      <c r="TF63" s="3">
        <v>5</v>
      </c>
      <c r="TG63" s="3"/>
      <c r="TH63" s="3"/>
      <c r="TI63" s="3"/>
      <c r="TJ63" s="3">
        <v>8.5</v>
      </c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>
        <v>3</v>
      </c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>
        <v>124.75999999999999</v>
      </c>
      <c r="UM63" s="3"/>
      <c r="UN63" s="3"/>
      <c r="UO63" s="3"/>
      <c r="UP63" s="3"/>
      <c r="UQ63" s="3"/>
      <c r="UR63" s="3"/>
      <c r="US63" s="3">
        <v>20.5</v>
      </c>
      <c r="UT63" s="3">
        <v>4</v>
      </c>
      <c r="UU63" s="3"/>
      <c r="UV63" s="3"/>
      <c r="UW63" s="3">
        <v>0.5</v>
      </c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>
        <v>4.62</v>
      </c>
      <c r="VI63" s="3">
        <v>0.06</v>
      </c>
      <c r="VJ63" s="3">
        <v>17.130000000000003</v>
      </c>
      <c r="VK63" s="3"/>
      <c r="VL63" s="3">
        <v>1.75</v>
      </c>
      <c r="VM63" s="3"/>
      <c r="VN63" s="3"/>
      <c r="VO63" s="3"/>
      <c r="VP63" s="3">
        <v>0.13</v>
      </c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>
        <v>8</v>
      </c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>
        <v>16</v>
      </c>
      <c r="WU63" s="3"/>
      <c r="WV63" s="3">
        <v>17</v>
      </c>
      <c r="WW63" s="3">
        <v>4</v>
      </c>
      <c r="WX63" s="3"/>
      <c r="WY63" s="3">
        <v>4</v>
      </c>
      <c r="WZ63" s="3"/>
      <c r="XA63" s="3">
        <v>1.1399999999999999</v>
      </c>
      <c r="XB63" s="3"/>
      <c r="XC63" s="3"/>
      <c r="XD63" s="3">
        <v>2.2999999999999998</v>
      </c>
      <c r="XE63" s="3"/>
      <c r="XF63" s="3"/>
      <c r="XG63" s="3"/>
      <c r="XH63" s="3"/>
      <c r="XI63" s="3"/>
      <c r="XJ63" s="3"/>
      <c r="XK63" s="3"/>
      <c r="XL63" s="3">
        <v>4</v>
      </c>
      <c r="XM63" s="3"/>
      <c r="XN63" s="3"/>
      <c r="XO63" s="3"/>
      <c r="XP63" s="3"/>
      <c r="XQ63" s="3"/>
      <c r="XR63" s="3"/>
      <c r="XS63" s="3">
        <v>1.44</v>
      </c>
      <c r="XT63" s="3"/>
      <c r="XU63" s="3"/>
      <c r="XV63" s="3"/>
      <c r="XW63" s="3"/>
      <c r="XX63" s="3">
        <v>4</v>
      </c>
      <c r="XY63" s="3"/>
      <c r="XZ63" s="3"/>
      <c r="YA63" s="3">
        <v>3102.3900000000003</v>
      </c>
    </row>
    <row r="64" spans="4:651" x14ac:dyDescent="0.3">
      <c r="D64">
        <v>202012</v>
      </c>
      <c r="E64" t="s">
        <v>12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>
        <v>16</v>
      </c>
      <c r="AN64" s="3"/>
      <c r="AO64" s="3"/>
      <c r="AP64" s="3"/>
      <c r="AQ64" s="3"/>
      <c r="AR64" s="3"/>
      <c r="AS64" s="3"/>
      <c r="AT64" s="3"/>
      <c r="AU64" s="3">
        <v>1.75</v>
      </c>
      <c r="AV64" s="3"/>
      <c r="AW64" s="3"/>
      <c r="AX64" s="3">
        <v>2.75</v>
      </c>
      <c r="AY64" s="3">
        <v>0.74</v>
      </c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>
        <v>4.87</v>
      </c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>
        <v>10.500000000000002</v>
      </c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>
        <v>117.84999999999994</v>
      </c>
      <c r="CV64" s="3"/>
      <c r="CW64" s="3"/>
      <c r="CX64" s="3"/>
      <c r="CY64" s="3"/>
      <c r="CZ64" s="3"/>
      <c r="DA64" s="3"/>
      <c r="DB64" s="3"/>
      <c r="DC64" s="3">
        <v>1.87</v>
      </c>
      <c r="DD64" s="3"/>
      <c r="DE64" s="3"/>
      <c r="DF64" s="3"/>
      <c r="DG64" s="3"/>
      <c r="DH64" s="3"/>
      <c r="DI64" s="3">
        <v>30</v>
      </c>
      <c r="DJ64" s="3"/>
      <c r="DK64" s="3"/>
      <c r="DL64" s="3">
        <v>49.749999999999993</v>
      </c>
      <c r="DM64" s="3"/>
      <c r="DN64" s="3"/>
      <c r="DO64" s="3"/>
      <c r="DP64" s="3"/>
      <c r="DQ64" s="3"/>
      <c r="DR64" s="3"/>
      <c r="DS64" s="3"/>
      <c r="DT64" s="3">
        <v>22.249999999999996</v>
      </c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>
        <v>1.49</v>
      </c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>
        <v>2</v>
      </c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>
        <v>9.9400000000000013</v>
      </c>
      <c r="GK64" s="3"/>
      <c r="GL64" s="3"/>
      <c r="GM64" s="3"/>
      <c r="GN64" s="3"/>
      <c r="GO64" s="3"/>
      <c r="GP64" s="3"/>
      <c r="GQ64" s="3"/>
      <c r="GR64" s="3">
        <v>19.5</v>
      </c>
      <c r="GS64" s="3"/>
      <c r="GT64" s="3"/>
      <c r="GU64" s="3"/>
      <c r="GV64" s="3">
        <v>10.120000000000001</v>
      </c>
      <c r="GW64" s="3">
        <v>21.18</v>
      </c>
      <c r="GX64" s="3"/>
      <c r="GY64" s="3"/>
      <c r="GZ64" s="3">
        <v>2.06</v>
      </c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>
        <v>25.180000000000007</v>
      </c>
      <c r="HR64" s="3"/>
      <c r="HS64" s="3"/>
      <c r="HT64" s="3">
        <v>65.250000000000014</v>
      </c>
      <c r="HU64" s="3"/>
      <c r="HV64" s="3"/>
      <c r="HW64" s="3"/>
      <c r="HX64" s="3"/>
      <c r="HY64" s="3">
        <v>5</v>
      </c>
      <c r="HZ64" s="3"/>
      <c r="IA64" s="3">
        <v>1.5</v>
      </c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>
        <v>5</v>
      </c>
      <c r="IN64" s="3"/>
      <c r="IO64" s="3"/>
      <c r="IP64" s="3"/>
      <c r="IQ64" s="3"/>
      <c r="IR64" s="3"/>
      <c r="IS64" s="3"/>
      <c r="IT64" s="3">
        <v>3</v>
      </c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>
        <v>26.610000000000007</v>
      </c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>
        <v>0.19</v>
      </c>
      <c r="KD64" s="3"/>
      <c r="KE64" s="3"/>
      <c r="KF64" s="3">
        <v>79.5</v>
      </c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>
        <v>1.69</v>
      </c>
      <c r="KZ64" s="3"/>
      <c r="LA64" s="3"/>
      <c r="LB64" s="3"/>
      <c r="LC64" s="3">
        <v>4.37</v>
      </c>
      <c r="LD64" s="3">
        <v>86.25</v>
      </c>
      <c r="LE64" s="3"/>
      <c r="LF64" s="3"/>
      <c r="LG64" s="3"/>
      <c r="LH64" s="3"/>
      <c r="LI64" s="3"/>
      <c r="LJ64" s="3"/>
      <c r="LK64" s="3"/>
      <c r="LL64" s="3"/>
      <c r="LM64" s="3">
        <v>37.000000000000007</v>
      </c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>
        <v>9.5000000000000053</v>
      </c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>
        <v>29.999999999999996</v>
      </c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>
        <v>118.61999999999999</v>
      </c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>
        <v>30.620000000000005</v>
      </c>
      <c r="PX64" s="3"/>
      <c r="PY64" s="3"/>
      <c r="PZ64" s="3">
        <v>2.75</v>
      </c>
      <c r="QA64" s="3"/>
      <c r="QB64" s="3"/>
      <c r="QC64" s="3"/>
      <c r="QD64" s="3">
        <v>14.250000000000002</v>
      </c>
      <c r="QE64" s="3"/>
      <c r="QF64" s="3"/>
      <c r="QG64" s="3"/>
      <c r="QH64" s="3"/>
      <c r="QI64" s="3"/>
      <c r="QJ64" s="3"/>
      <c r="QK64" s="3">
        <v>10.5</v>
      </c>
      <c r="QL64" s="3">
        <v>3</v>
      </c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>
        <v>7.75</v>
      </c>
      <c r="QX64" s="3"/>
      <c r="QY64" s="3"/>
      <c r="QZ64" s="3"/>
      <c r="RA64" s="3"/>
      <c r="RB64" s="3"/>
      <c r="RC64" s="3"/>
      <c r="RD64" s="3"/>
      <c r="RE64" s="3"/>
      <c r="RF64" s="3"/>
      <c r="RG64" s="3">
        <v>0.19</v>
      </c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>
        <v>9.5</v>
      </c>
      <c r="RZ64" s="3"/>
      <c r="SA64" s="3"/>
      <c r="SB64" s="3">
        <v>9.24</v>
      </c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>
        <v>4.12</v>
      </c>
      <c r="SP64" s="3"/>
      <c r="SQ64" s="3">
        <v>11.250000000000005</v>
      </c>
      <c r="SR64" s="3"/>
      <c r="SS64" s="3"/>
      <c r="ST64" s="3"/>
      <c r="SU64" s="3"/>
      <c r="SV64" s="3"/>
      <c r="SW64" s="3"/>
      <c r="SX64" s="3"/>
      <c r="SY64" s="3"/>
      <c r="SZ64" s="3"/>
      <c r="TA64" s="3">
        <v>2.69</v>
      </c>
      <c r="TB64" s="3"/>
      <c r="TC64" s="3"/>
      <c r="TD64" s="3">
        <v>4.8699999999999992</v>
      </c>
      <c r="TE64" s="3"/>
      <c r="TF64" s="3"/>
      <c r="TG64" s="3"/>
      <c r="TH64" s="3"/>
      <c r="TI64" s="3"/>
      <c r="TJ64" s="3">
        <v>6.5</v>
      </c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>
        <v>6</v>
      </c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>
        <v>50</v>
      </c>
      <c r="UM64" s="3"/>
      <c r="UN64" s="3"/>
      <c r="UO64" s="3"/>
      <c r="UP64" s="3"/>
      <c r="UQ64" s="3"/>
      <c r="UR64" s="3"/>
      <c r="US64" s="3">
        <v>7</v>
      </c>
      <c r="UT64" s="3"/>
      <c r="UU64" s="3"/>
      <c r="UV64" s="3"/>
      <c r="UW64" s="3">
        <v>1.5</v>
      </c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>
        <v>1.8800000000000001</v>
      </c>
      <c r="VI64" s="3">
        <v>0.19</v>
      </c>
      <c r="VJ64" s="3">
        <v>66.120000000000019</v>
      </c>
      <c r="VK64" s="3"/>
      <c r="VL64" s="3">
        <v>5.25</v>
      </c>
      <c r="VM64" s="3"/>
      <c r="VN64" s="3"/>
      <c r="VO64" s="3"/>
      <c r="VP64" s="3">
        <v>9.1199999999999992</v>
      </c>
      <c r="VQ64" s="3"/>
      <c r="VR64" s="3">
        <v>15.999999999999998</v>
      </c>
      <c r="VS64" s="3"/>
      <c r="VT64" s="3"/>
      <c r="VU64" s="3"/>
      <c r="VV64" s="3"/>
      <c r="VW64" s="3"/>
      <c r="VX64" s="3"/>
      <c r="VY64" s="3"/>
      <c r="VZ64" s="3">
        <v>2.75</v>
      </c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>
        <v>73.500000000000014</v>
      </c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>
        <v>20.309999999999995</v>
      </c>
      <c r="XT64" s="3"/>
      <c r="XU64" s="3"/>
      <c r="XV64" s="3"/>
      <c r="XW64" s="3"/>
      <c r="XX64" s="3"/>
      <c r="XY64" s="3"/>
      <c r="XZ64" s="3"/>
      <c r="YA64" s="3">
        <v>1200.1300000000001</v>
      </c>
    </row>
    <row r="65" spans="4:651" x14ac:dyDescent="0.3">
      <c r="E65" t="s">
        <v>52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>
        <v>16</v>
      </c>
      <c r="AN65" s="3"/>
      <c r="AO65" s="3"/>
      <c r="AP65" s="3"/>
      <c r="AQ65" s="3"/>
      <c r="AR65" s="3"/>
      <c r="AS65" s="3"/>
      <c r="AT65" s="3"/>
      <c r="AU65" s="3">
        <v>1.75</v>
      </c>
      <c r="AV65" s="3"/>
      <c r="AW65" s="3"/>
      <c r="AX65" s="3">
        <v>2.75</v>
      </c>
      <c r="AY65" s="3">
        <v>1</v>
      </c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>
        <v>6.5</v>
      </c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>
        <v>10</v>
      </c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>
        <v>141</v>
      </c>
      <c r="CV65" s="3"/>
      <c r="CW65" s="3"/>
      <c r="CX65" s="3"/>
      <c r="CY65" s="3"/>
      <c r="CZ65" s="3"/>
      <c r="DA65" s="3"/>
      <c r="DB65" s="3"/>
      <c r="DC65" s="3">
        <v>2.5</v>
      </c>
      <c r="DD65" s="3"/>
      <c r="DE65" s="3"/>
      <c r="DF65" s="3"/>
      <c r="DG65" s="3"/>
      <c r="DH65" s="3"/>
      <c r="DI65" s="3">
        <v>21.75</v>
      </c>
      <c r="DJ65" s="3"/>
      <c r="DK65" s="3"/>
      <c r="DL65" s="3">
        <v>54.5</v>
      </c>
      <c r="DM65" s="3"/>
      <c r="DN65" s="3"/>
      <c r="DO65" s="3"/>
      <c r="DP65" s="3"/>
      <c r="DQ65" s="3"/>
      <c r="DR65" s="3"/>
      <c r="DS65" s="3"/>
      <c r="DT65" s="3">
        <v>17</v>
      </c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>
        <v>2</v>
      </c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>
        <v>2</v>
      </c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>
        <v>10</v>
      </c>
      <c r="GK65" s="3"/>
      <c r="GL65" s="3"/>
      <c r="GM65" s="3"/>
      <c r="GN65" s="3"/>
      <c r="GO65" s="3"/>
      <c r="GP65" s="3"/>
      <c r="GQ65" s="3"/>
      <c r="GR65" s="3">
        <v>26</v>
      </c>
      <c r="GS65" s="3"/>
      <c r="GT65" s="3"/>
      <c r="GU65" s="3"/>
      <c r="GV65" s="3">
        <v>13.5</v>
      </c>
      <c r="GW65" s="3">
        <v>24</v>
      </c>
      <c r="GX65" s="3"/>
      <c r="GY65" s="3"/>
      <c r="GZ65" s="3">
        <v>2.25</v>
      </c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>
        <v>27</v>
      </c>
      <c r="HR65" s="3"/>
      <c r="HS65" s="3"/>
      <c r="HT65" s="3">
        <v>65.25</v>
      </c>
      <c r="HU65" s="3"/>
      <c r="HV65" s="3"/>
      <c r="HW65" s="3"/>
      <c r="HX65" s="3"/>
      <c r="HY65" s="3">
        <v>5</v>
      </c>
      <c r="HZ65" s="3"/>
      <c r="IA65" s="3">
        <v>2</v>
      </c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>
        <v>5</v>
      </c>
      <c r="IN65" s="3"/>
      <c r="IO65" s="3"/>
      <c r="IP65" s="3"/>
      <c r="IQ65" s="3"/>
      <c r="IR65" s="3"/>
      <c r="IS65" s="3"/>
      <c r="IT65" s="3">
        <v>3</v>
      </c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>
        <v>28.75</v>
      </c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>
        <v>0.25</v>
      </c>
      <c r="KD65" s="3"/>
      <c r="KE65" s="3"/>
      <c r="KF65" s="3">
        <v>2.25</v>
      </c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>
        <v>2.25</v>
      </c>
      <c r="KZ65" s="3"/>
      <c r="LA65" s="3"/>
      <c r="LB65" s="3"/>
      <c r="LC65" s="3">
        <v>2.5</v>
      </c>
      <c r="LD65" s="3">
        <v>96.25</v>
      </c>
      <c r="LE65" s="3"/>
      <c r="LF65" s="3"/>
      <c r="LG65" s="3"/>
      <c r="LH65" s="3"/>
      <c r="LI65" s="3"/>
      <c r="LJ65" s="3"/>
      <c r="LK65" s="3"/>
      <c r="LL65" s="3"/>
      <c r="LM65" s="3">
        <v>37</v>
      </c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>
        <v>9</v>
      </c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>
        <v>35</v>
      </c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>
        <v>126.75</v>
      </c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>
        <v>36.75</v>
      </c>
      <c r="PX65" s="3"/>
      <c r="PY65" s="3"/>
      <c r="PZ65" s="3">
        <v>2.75</v>
      </c>
      <c r="QA65" s="3"/>
      <c r="QB65" s="3"/>
      <c r="QC65" s="3"/>
      <c r="QD65" s="3">
        <v>13</v>
      </c>
      <c r="QE65" s="3"/>
      <c r="QF65" s="3"/>
      <c r="QG65" s="3"/>
      <c r="QH65" s="3"/>
      <c r="QI65" s="3"/>
      <c r="QJ65" s="3"/>
      <c r="QK65" s="3">
        <v>14</v>
      </c>
      <c r="QL65" s="3">
        <v>4</v>
      </c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>
        <v>7.75</v>
      </c>
      <c r="QX65" s="3"/>
      <c r="QY65" s="3"/>
      <c r="QZ65" s="3"/>
      <c r="RA65" s="3"/>
      <c r="RB65" s="3"/>
      <c r="RC65" s="3"/>
      <c r="RD65" s="3"/>
      <c r="RE65" s="3"/>
      <c r="RF65" s="3"/>
      <c r="RG65" s="3">
        <v>0.25</v>
      </c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>
        <v>9.5</v>
      </c>
      <c r="RZ65" s="3"/>
      <c r="SA65" s="3"/>
      <c r="SB65" s="3">
        <v>9.5</v>
      </c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>
        <v>5.5</v>
      </c>
      <c r="SP65" s="3"/>
      <c r="SQ65" s="3">
        <v>11.25</v>
      </c>
      <c r="SR65" s="3"/>
      <c r="SS65" s="3"/>
      <c r="ST65" s="3"/>
      <c r="SU65" s="3"/>
      <c r="SV65" s="3"/>
      <c r="SW65" s="3"/>
      <c r="SX65" s="3"/>
      <c r="SY65" s="3"/>
      <c r="SZ65" s="3"/>
      <c r="TA65" s="3">
        <v>3.5</v>
      </c>
      <c r="TB65" s="3"/>
      <c r="TC65" s="3"/>
      <c r="TD65" s="3">
        <v>6.5</v>
      </c>
      <c r="TE65" s="3"/>
      <c r="TF65" s="3"/>
      <c r="TG65" s="3"/>
      <c r="TH65" s="3"/>
      <c r="TI65" s="3"/>
      <c r="TJ65" s="3">
        <v>6.5</v>
      </c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>
        <v>6</v>
      </c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>
        <v>50</v>
      </c>
      <c r="UM65" s="3"/>
      <c r="UN65" s="3"/>
      <c r="UO65" s="3"/>
      <c r="UP65" s="3"/>
      <c r="UQ65" s="3"/>
      <c r="UR65" s="3"/>
      <c r="US65" s="3">
        <v>7</v>
      </c>
      <c r="UT65" s="3"/>
      <c r="UU65" s="3"/>
      <c r="UV65" s="3"/>
      <c r="UW65" s="3">
        <v>2</v>
      </c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>
        <v>2.5</v>
      </c>
      <c r="VI65" s="3">
        <v>0.25</v>
      </c>
      <c r="VJ65" s="3">
        <v>72.75</v>
      </c>
      <c r="VK65" s="3"/>
      <c r="VL65" s="3">
        <v>7</v>
      </c>
      <c r="VM65" s="3"/>
      <c r="VN65" s="3"/>
      <c r="VO65" s="3"/>
      <c r="VP65" s="3">
        <v>9.25</v>
      </c>
      <c r="VQ65" s="3"/>
      <c r="VR65" s="3">
        <v>16</v>
      </c>
      <c r="VS65" s="3"/>
      <c r="VT65" s="3"/>
      <c r="VU65" s="3"/>
      <c r="VV65" s="3"/>
      <c r="VW65" s="3"/>
      <c r="VX65" s="3"/>
      <c r="VY65" s="3"/>
      <c r="VZ65" s="3">
        <v>2.75</v>
      </c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>
        <v>73.5</v>
      </c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>
        <v>21.75</v>
      </c>
      <c r="XT65" s="3"/>
      <c r="XU65" s="3"/>
      <c r="XV65" s="3"/>
      <c r="XW65" s="3"/>
      <c r="XX65" s="3"/>
      <c r="XY65" s="3"/>
      <c r="XZ65" s="3"/>
      <c r="YA65" s="3">
        <v>1203.25</v>
      </c>
    </row>
    <row r="66" spans="4:651" x14ac:dyDescent="0.3">
      <c r="D66" t="s">
        <v>73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>
        <v>32</v>
      </c>
      <c r="AN66" s="3"/>
      <c r="AO66" s="3"/>
      <c r="AP66" s="3"/>
      <c r="AQ66" s="3"/>
      <c r="AR66" s="3"/>
      <c r="AS66" s="3"/>
      <c r="AT66" s="3"/>
      <c r="AU66" s="3">
        <v>3.5</v>
      </c>
      <c r="AV66" s="3"/>
      <c r="AW66" s="3"/>
      <c r="AX66" s="3">
        <v>5.5</v>
      </c>
      <c r="AY66" s="3">
        <v>1.74</v>
      </c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>
        <v>11.370000000000001</v>
      </c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>
        <v>20.5</v>
      </c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>
        <v>258.84999999999991</v>
      </c>
      <c r="CV66" s="3"/>
      <c r="CW66" s="3"/>
      <c r="CX66" s="3"/>
      <c r="CY66" s="3"/>
      <c r="CZ66" s="3"/>
      <c r="DA66" s="3"/>
      <c r="DB66" s="3"/>
      <c r="DC66" s="3">
        <v>4.37</v>
      </c>
      <c r="DD66" s="3"/>
      <c r="DE66" s="3"/>
      <c r="DF66" s="3"/>
      <c r="DG66" s="3"/>
      <c r="DH66" s="3"/>
      <c r="DI66" s="3">
        <v>51.75</v>
      </c>
      <c r="DJ66" s="3"/>
      <c r="DK66" s="3"/>
      <c r="DL66" s="3">
        <v>104.25</v>
      </c>
      <c r="DM66" s="3"/>
      <c r="DN66" s="3"/>
      <c r="DO66" s="3"/>
      <c r="DP66" s="3"/>
      <c r="DQ66" s="3"/>
      <c r="DR66" s="3"/>
      <c r="DS66" s="3"/>
      <c r="DT66" s="3">
        <v>39.25</v>
      </c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>
        <v>3.49</v>
      </c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>
        <v>4</v>
      </c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>
        <v>19.940000000000001</v>
      </c>
      <c r="GK66" s="3"/>
      <c r="GL66" s="3"/>
      <c r="GM66" s="3"/>
      <c r="GN66" s="3"/>
      <c r="GO66" s="3"/>
      <c r="GP66" s="3"/>
      <c r="GQ66" s="3"/>
      <c r="GR66" s="3">
        <v>45.5</v>
      </c>
      <c r="GS66" s="3"/>
      <c r="GT66" s="3"/>
      <c r="GU66" s="3"/>
      <c r="GV66" s="3">
        <v>23.62</v>
      </c>
      <c r="GW66" s="3">
        <v>45.18</v>
      </c>
      <c r="GX66" s="3"/>
      <c r="GY66" s="3"/>
      <c r="GZ66" s="3">
        <v>4.3100000000000005</v>
      </c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>
        <v>52.180000000000007</v>
      </c>
      <c r="HR66" s="3"/>
      <c r="HS66" s="3"/>
      <c r="HT66" s="3">
        <v>130.5</v>
      </c>
      <c r="HU66" s="3"/>
      <c r="HV66" s="3"/>
      <c r="HW66" s="3"/>
      <c r="HX66" s="3"/>
      <c r="HY66" s="3">
        <v>10</v>
      </c>
      <c r="HZ66" s="3"/>
      <c r="IA66" s="3">
        <v>3.5</v>
      </c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>
        <v>10</v>
      </c>
      <c r="IN66" s="3"/>
      <c r="IO66" s="3"/>
      <c r="IP66" s="3"/>
      <c r="IQ66" s="3"/>
      <c r="IR66" s="3"/>
      <c r="IS66" s="3"/>
      <c r="IT66" s="3">
        <v>6</v>
      </c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>
        <v>55.360000000000007</v>
      </c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>
        <v>0.44</v>
      </c>
      <c r="KD66" s="3"/>
      <c r="KE66" s="3"/>
      <c r="KF66" s="3">
        <v>81.75</v>
      </c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>
        <v>3.94</v>
      </c>
      <c r="KZ66" s="3"/>
      <c r="LA66" s="3"/>
      <c r="LB66" s="3"/>
      <c r="LC66" s="3">
        <v>6.87</v>
      </c>
      <c r="LD66" s="3">
        <v>182.5</v>
      </c>
      <c r="LE66" s="3"/>
      <c r="LF66" s="3"/>
      <c r="LG66" s="3"/>
      <c r="LH66" s="3"/>
      <c r="LI66" s="3"/>
      <c r="LJ66" s="3"/>
      <c r="LK66" s="3"/>
      <c r="LL66" s="3"/>
      <c r="LM66" s="3">
        <v>74</v>
      </c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>
        <v>18.500000000000007</v>
      </c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>
        <v>65</v>
      </c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>
        <v>245.37</v>
      </c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>
        <v>67.37</v>
      </c>
      <c r="PX66" s="3"/>
      <c r="PY66" s="3"/>
      <c r="PZ66" s="3">
        <v>5.5</v>
      </c>
      <c r="QA66" s="3"/>
      <c r="QB66" s="3"/>
      <c r="QC66" s="3"/>
      <c r="QD66" s="3">
        <v>27.25</v>
      </c>
      <c r="QE66" s="3"/>
      <c r="QF66" s="3"/>
      <c r="QG66" s="3"/>
      <c r="QH66" s="3"/>
      <c r="QI66" s="3"/>
      <c r="QJ66" s="3"/>
      <c r="QK66" s="3">
        <v>24.5</v>
      </c>
      <c r="QL66" s="3">
        <v>7</v>
      </c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>
        <v>15.5</v>
      </c>
      <c r="QX66" s="3"/>
      <c r="QY66" s="3"/>
      <c r="QZ66" s="3"/>
      <c r="RA66" s="3"/>
      <c r="RB66" s="3"/>
      <c r="RC66" s="3"/>
      <c r="RD66" s="3"/>
      <c r="RE66" s="3"/>
      <c r="RF66" s="3"/>
      <c r="RG66" s="3">
        <v>0.44</v>
      </c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>
        <v>19</v>
      </c>
      <c r="RZ66" s="3"/>
      <c r="SA66" s="3"/>
      <c r="SB66" s="3">
        <v>18.740000000000002</v>
      </c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>
        <v>9.620000000000001</v>
      </c>
      <c r="SP66" s="3"/>
      <c r="SQ66" s="3">
        <v>22.500000000000007</v>
      </c>
      <c r="SR66" s="3"/>
      <c r="SS66" s="3"/>
      <c r="ST66" s="3"/>
      <c r="SU66" s="3"/>
      <c r="SV66" s="3"/>
      <c r="SW66" s="3"/>
      <c r="SX66" s="3"/>
      <c r="SY66" s="3"/>
      <c r="SZ66" s="3"/>
      <c r="TA66" s="3">
        <v>6.1899999999999995</v>
      </c>
      <c r="TB66" s="3"/>
      <c r="TC66" s="3"/>
      <c r="TD66" s="3">
        <v>11.37</v>
      </c>
      <c r="TE66" s="3"/>
      <c r="TF66" s="3"/>
      <c r="TG66" s="3"/>
      <c r="TH66" s="3"/>
      <c r="TI66" s="3"/>
      <c r="TJ66" s="3">
        <v>13</v>
      </c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>
        <v>12</v>
      </c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>
        <v>100</v>
      </c>
      <c r="UM66" s="3"/>
      <c r="UN66" s="3"/>
      <c r="UO66" s="3"/>
      <c r="UP66" s="3"/>
      <c r="UQ66" s="3"/>
      <c r="UR66" s="3"/>
      <c r="US66" s="3">
        <v>14</v>
      </c>
      <c r="UT66" s="3"/>
      <c r="UU66" s="3"/>
      <c r="UV66" s="3"/>
      <c r="UW66" s="3">
        <v>3.5</v>
      </c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>
        <v>4.38</v>
      </c>
      <c r="VI66" s="3">
        <v>0.44</v>
      </c>
      <c r="VJ66" s="3">
        <v>138.87</v>
      </c>
      <c r="VK66" s="3"/>
      <c r="VL66" s="3">
        <v>12.25</v>
      </c>
      <c r="VM66" s="3"/>
      <c r="VN66" s="3"/>
      <c r="VO66" s="3"/>
      <c r="VP66" s="3">
        <v>18.369999999999997</v>
      </c>
      <c r="VQ66" s="3"/>
      <c r="VR66" s="3">
        <v>32</v>
      </c>
      <c r="VS66" s="3"/>
      <c r="VT66" s="3"/>
      <c r="VU66" s="3"/>
      <c r="VV66" s="3"/>
      <c r="VW66" s="3"/>
      <c r="VX66" s="3"/>
      <c r="VY66" s="3"/>
      <c r="VZ66" s="3">
        <v>5.5</v>
      </c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>
        <v>147</v>
      </c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>
        <v>42.059999999999995</v>
      </c>
      <c r="XT66" s="3"/>
      <c r="XU66" s="3"/>
      <c r="XV66" s="3"/>
      <c r="XW66" s="3"/>
      <c r="XX66" s="3"/>
      <c r="XY66" s="3"/>
      <c r="XZ66" s="3"/>
      <c r="YA66" s="3">
        <v>2403.38</v>
      </c>
    </row>
    <row r="67" spans="4:651" x14ac:dyDescent="0.3">
      <c r="D67">
        <v>202101</v>
      </c>
      <c r="E67" t="s">
        <v>12</v>
      </c>
      <c r="F67" s="3"/>
      <c r="G67" s="3"/>
      <c r="H67" s="3"/>
      <c r="I67" s="3"/>
      <c r="J67" s="3"/>
      <c r="K67" s="3"/>
      <c r="L67" s="3"/>
      <c r="M67" s="3">
        <v>16.499999999999996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>
        <v>9</v>
      </c>
      <c r="AP67" s="3"/>
      <c r="AQ67" s="3"/>
      <c r="AR67" s="3"/>
      <c r="AS67" s="3"/>
      <c r="AT67" s="3"/>
      <c r="AU67" s="3"/>
      <c r="AV67" s="3"/>
      <c r="AW67" s="3"/>
      <c r="AX67" s="3">
        <v>2.75</v>
      </c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>
        <v>3</v>
      </c>
      <c r="BK67" s="3"/>
      <c r="BL67" s="3"/>
      <c r="BM67" s="3"/>
      <c r="BN67" s="3"/>
      <c r="BO67" s="3"/>
      <c r="BP67" s="3">
        <v>0.5</v>
      </c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>
        <v>3</v>
      </c>
      <c r="CF67" s="3">
        <v>1</v>
      </c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>
        <v>57.750000000000007</v>
      </c>
      <c r="CV67" s="3"/>
      <c r="CW67" s="3"/>
      <c r="CX67" s="3"/>
      <c r="CY67" s="3"/>
      <c r="CZ67" s="3"/>
      <c r="DA67" s="3">
        <v>0.5</v>
      </c>
      <c r="DB67" s="3"/>
      <c r="DC67" s="3"/>
      <c r="DD67" s="3"/>
      <c r="DE67" s="3"/>
      <c r="DF67" s="3"/>
      <c r="DG67" s="3"/>
      <c r="DH67" s="3"/>
      <c r="DI67" s="3">
        <v>49.25</v>
      </c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>
        <v>10.750000000000004</v>
      </c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>
        <v>82.000000000000014</v>
      </c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>
        <v>11</v>
      </c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>
        <v>0.5</v>
      </c>
      <c r="GR67" s="3"/>
      <c r="GS67" s="3">
        <v>1.2499999999999998</v>
      </c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>
        <v>28.249999999999996</v>
      </c>
      <c r="HR67" s="3"/>
      <c r="HS67" s="3"/>
      <c r="HT67" s="3">
        <v>276.25000000000006</v>
      </c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>
        <v>8</v>
      </c>
      <c r="IX67" s="3">
        <v>0.5</v>
      </c>
      <c r="IY67" s="3"/>
      <c r="IZ67" s="3"/>
      <c r="JA67" s="3"/>
      <c r="JB67" s="3"/>
      <c r="JC67" s="3"/>
      <c r="JD67" s="3"/>
      <c r="JE67" s="3"/>
      <c r="JF67" s="3"/>
      <c r="JG67" s="3"/>
      <c r="JH67" s="3">
        <v>3.25</v>
      </c>
      <c r="JI67" s="3">
        <v>2</v>
      </c>
      <c r="JJ67" s="3"/>
      <c r="JK67" s="3"/>
      <c r="JL67" s="3"/>
      <c r="JM67" s="3"/>
      <c r="JN67" s="3"/>
      <c r="JO67" s="3"/>
      <c r="JP67" s="3"/>
      <c r="JQ67" s="3"/>
      <c r="JR67" s="3"/>
      <c r="JS67" s="3">
        <v>0.25</v>
      </c>
      <c r="JT67" s="3"/>
      <c r="JU67" s="3"/>
      <c r="JV67" s="3"/>
      <c r="JW67" s="3"/>
      <c r="JX67" s="3">
        <v>106.5</v>
      </c>
      <c r="JY67" s="3"/>
      <c r="JZ67" s="3"/>
      <c r="KA67" s="3"/>
      <c r="KB67" s="3"/>
      <c r="KC67" s="3">
        <v>1</v>
      </c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>
        <v>42.75</v>
      </c>
      <c r="KZ67" s="3"/>
      <c r="LA67" s="3"/>
      <c r="LB67" s="3"/>
      <c r="LC67" s="3"/>
      <c r="LD67" s="3">
        <v>232.24999999999997</v>
      </c>
      <c r="LE67" s="3"/>
      <c r="LF67" s="3"/>
      <c r="LG67" s="3"/>
      <c r="LH67" s="3"/>
      <c r="LI67" s="3"/>
      <c r="LJ67" s="3"/>
      <c r="LK67" s="3"/>
      <c r="LL67" s="3"/>
      <c r="LM67" s="3">
        <v>0.5</v>
      </c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>
        <v>20.499999999999996</v>
      </c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>
        <v>3</v>
      </c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>
        <v>1.5</v>
      </c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>
        <v>85.499999999999986</v>
      </c>
      <c r="PH67" s="3">
        <v>2.25</v>
      </c>
      <c r="PI67" s="3"/>
      <c r="PJ67" s="3"/>
      <c r="PK67" s="3">
        <v>8.75</v>
      </c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>
        <v>39.999999999999986</v>
      </c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>
        <v>16</v>
      </c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>
        <v>1</v>
      </c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>
        <v>151.74999999999997</v>
      </c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>
        <v>1</v>
      </c>
      <c r="SR67" s="3"/>
      <c r="SS67" s="3"/>
      <c r="ST67" s="3"/>
      <c r="SU67" s="3">
        <v>1.25</v>
      </c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>
        <v>32.499999999999986</v>
      </c>
      <c r="TK67" s="3"/>
      <c r="TL67" s="3"/>
      <c r="TM67" s="3"/>
      <c r="TN67" s="3">
        <v>1.5</v>
      </c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>
        <v>0.5</v>
      </c>
      <c r="UM67" s="3"/>
      <c r="UN67" s="3"/>
      <c r="UO67" s="3"/>
      <c r="UP67" s="3"/>
      <c r="UQ67" s="3"/>
      <c r="UR67" s="3"/>
      <c r="US67" s="3">
        <v>29.749999999999996</v>
      </c>
      <c r="UT67" s="3">
        <v>9.5</v>
      </c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>
        <v>3</v>
      </c>
      <c r="VK67" s="3"/>
      <c r="VL67" s="3"/>
      <c r="VM67" s="3"/>
      <c r="VN67" s="3"/>
      <c r="VO67" s="3"/>
      <c r="VP67" s="3"/>
      <c r="VQ67" s="3"/>
      <c r="VR67" s="3">
        <v>91.75</v>
      </c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>
        <v>4</v>
      </c>
      <c r="WQ67" s="3"/>
      <c r="WR67" s="3"/>
      <c r="WS67" s="3"/>
      <c r="WT67" s="3"/>
      <c r="WU67" s="3">
        <v>1</v>
      </c>
      <c r="WV67" s="3"/>
      <c r="WW67" s="3"/>
      <c r="WX67" s="3"/>
      <c r="WY67" s="3"/>
      <c r="WZ67" s="3"/>
      <c r="XA67" s="3"/>
      <c r="XB67" s="3"/>
      <c r="XC67" s="3"/>
      <c r="XD67" s="3">
        <v>161.75</v>
      </c>
      <c r="XE67" s="3"/>
      <c r="XF67" s="3"/>
      <c r="XG67" s="3">
        <v>0.25</v>
      </c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>
        <v>3</v>
      </c>
      <c r="XT67" s="3"/>
      <c r="XU67" s="3">
        <v>22.75</v>
      </c>
      <c r="XV67" s="3"/>
      <c r="XW67" s="3"/>
      <c r="XX67" s="3"/>
      <c r="XY67" s="3"/>
      <c r="XZ67" s="3"/>
      <c r="YA67" s="3">
        <v>1644</v>
      </c>
    </row>
    <row r="68" spans="4:651" x14ac:dyDescent="0.3">
      <c r="E68" t="s">
        <v>52</v>
      </c>
      <c r="F68" s="3"/>
      <c r="G68" s="3"/>
      <c r="H68" s="3"/>
      <c r="I68" s="3"/>
      <c r="J68" s="3"/>
      <c r="K68" s="3"/>
      <c r="L68" s="3"/>
      <c r="M68" s="3">
        <v>16.5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>
        <v>9</v>
      </c>
      <c r="AP68" s="3"/>
      <c r="AQ68" s="3"/>
      <c r="AR68" s="3"/>
      <c r="AS68" s="3"/>
      <c r="AT68" s="3"/>
      <c r="AU68" s="3"/>
      <c r="AV68" s="3"/>
      <c r="AW68" s="3"/>
      <c r="AX68" s="3">
        <v>2.75</v>
      </c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>
        <v>3</v>
      </c>
      <c r="BK68" s="3"/>
      <c r="BL68" s="3"/>
      <c r="BM68" s="3"/>
      <c r="BN68" s="3"/>
      <c r="BO68" s="3"/>
      <c r="BP68" s="3">
        <v>0.5</v>
      </c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>
        <v>3</v>
      </c>
      <c r="CF68" s="3">
        <v>1.5</v>
      </c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>
        <v>57.75</v>
      </c>
      <c r="CV68" s="3"/>
      <c r="CW68" s="3"/>
      <c r="CX68" s="3"/>
      <c r="CY68" s="3"/>
      <c r="CZ68" s="3"/>
      <c r="DA68" s="3">
        <v>0.5</v>
      </c>
      <c r="DB68" s="3"/>
      <c r="DC68" s="3"/>
      <c r="DD68" s="3"/>
      <c r="DE68" s="3"/>
      <c r="DF68" s="3"/>
      <c r="DG68" s="3"/>
      <c r="DH68" s="3"/>
      <c r="DI68" s="3">
        <v>57.5</v>
      </c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>
        <v>5.25</v>
      </c>
      <c r="DU68" s="3"/>
      <c r="DV68" s="3"/>
      <c r="DW68" s="3"/>
      <c r="DX68" s="3"/>
      <c r="DY68" s="3"/>
      <c r="DZ68" s="3">
        <v>10.75</v>
      </c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>
        <v>82</v>
      </c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>
        <v>11</v>
      </c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>
        <v>0.5</v>
      </c>
      <c r="GR68" s="3"/>
      <c r="GS68" s="3">
        <v>1.25</v>
      </c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>
        <v>29</v>
      </c>
      <c r="HR68" s="3"/>
      <c r="HS68" s="3"/>
      <c r="HT68" s="3">
        <v>276.25</v>
      </c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>
        <v>8</v>
      </c>
      <c r="IX68" s="3">
        <v>0.5</v>
      </c>
      <c r="IY68" s="3"/>
      <c r="IZ68" s="3"/>
      <c r="JA68" s="3"/>
      <c r="JB68" s="3"/>
      <c r="JC68" s="3"/>
      <c r="JD68" s="3"/>
      <c r="JE68" s="3"/>
      <c r="JF68" s="3"/>
      <c r="JG68" s="3"/>
      <c r="JH68" s="3">
        <v>3.25</v>
      </c>
      <c r="JI68" s="3">
        <v>2</v>
      </c>
      <c r="JJ68" s="3"/>
      <c r="JK68" s="3"/>
      <c r="JL68" s="3"/>
      <c r="JM68" s="3"/>
      <c r="JN68" s="3"/>
      <c r="JO68" s="3"/>
      <c r="JP68" s="3"/>
      <c r="JQ68" s="3"/>
      <c r="JR68" s="3"/>
      <c r="JS68" s="3">
        <v>0.25</v>
      </c>
      <c r="JT68" s="3"/>
      <c r="JU68" s="3"/>
      <c r="JV68" s="3"/>
      <c r="JW68" s="3"/>
      <c r="JX68" s="3">
        <v>106.5</v>
      </c>
      <c r="JY68" s="3"/>
      <c r="JZ68" s="3"/>
      <c r="KA68" s="3"/>
      <c r="KB68" s="3"/>
      <c r="KC68" s="3">
        <v>1</v>
      </c>
      <c r="KD68" s="3"/>
      <c r="KE68" s="3"/>
      <c r="KF68" s="3">
        <v>77.25</v>
      </c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>
        <v>42.75</v>
      </c>
      <c r="KZ68" s="3"/>
      <c r="LA68" s="3"/>
      <c r="LB68" s="3"/>
      <c r="LC68" s="3">
        <v>2.5</v>
      </c>
      <c r="LD68" s="3">
        <v>232.25</v>
      </c>
      <c r="LE68" s="3"/>
      <c r="LF68" s="3"/>
      <c r="LG68" s="3"/>
      <c r="LH68" s="3"/>
      <c r="LI68" s="3"/>
      <c r="LJ68" s="3"/>
      <c r="LK68" s="3"/>
      <c r="LL68" s="3"/>
      <c r="LM68" s="3">
        <v>0.5</v>
      </c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>
        <v>20.5</v>
      </c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>
        <v>3.5</v>
      </c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>
        <v>1.5</v>
      </c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>
        <v>85.5</v>
      </c>
      <c r="PH68" s="3">
        <v>2.25</v>
      </c>
      <c r="PI68" s="3"/>
      <c r="PJ68" s="3"/>
      <c r="PK68" s="3">
        <v>8.75</v>
      </c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>
        <v>40</v>
      </c>
      <c r="PX68" s="3"/>
      <c r="PY68" s="3"/>
      <c r="PZ68" s="3"/>
      <c r="QA68" s="3"/>
      <c r="QB68" s="3"/>
      <c r="QC68" s="3"/>
      <c r="QD68" s="3">
        <v>1.25</v>
      </c>
      <c r="QE68" s="3"/>
      <c r="QF68" s="3"/>
      <c r="QG68" s="3"/>
      <c r="QH68" s="3"/>
      <c r="QI68" s="3"/>
      <c r="QJ68" s="3"/>
      <c r="QK68" s="3">
        <v>16</v>
      </c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>
        <v>1</v>
      </c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>
        <v>151.75</v>
      </c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>
        <v>1</v>
      </c>
      <c r="SR68" s="3"/>
      <c r="SS68" s="3"/>
      <c r="ST68" s="3"/>
      <c r="SU68" s="3">
        <v>1.25</v>
      </c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>
        <v>32.5</v>
      </c>
      <c r="TK68" s="3"/>
      <c r="TL68" s="3"/>
      <c r="TM68" s="3"/>
      <c r="TN68" s="3">
        <v>1.5</v>
      </c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>
        <v>0.5</v>
      </c>
      <c r="UM68" s="3"/>
      <c r="UN68" s="3"/>
      <c r="UO68" s="3"/>
      <c r="UP68" s="3"/>
      <c r="UQ68" s="3"/>
      <c r="UR68" s="3"/>
      <c r="US68" s="3">
        <v>29.75</v>
      </c>
      <c r="UT68" s="3">
        <v>9.5</v>
      </c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>
        <v>3</v>
      </c>
      <c r="VK68" s="3"/>
      <c r="VL68" s="3"/>
      <c r="VM68" s="3"/>
      <c r="VN68" s="3"/>
      <c r="VO68" s="3"/>
      <c r="VP68" s="3"/>
      <c r="VQ68" s="3"/>
      <c r="VR68" s="3">
        <v>91.75</v>
      </c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>
        <v>4</v>
      </c>
      <c r="WQ68" s="3"/>
      <c r="WR68" s="3"/>
      <c r="WS68" s="3"/>
      <c r="WT68" s="3"/>
      <c r="WU68" s="3">
        <v>1</v>
      </c>
      <c r="WV68" s="3"/>
      <c r="WW68" s="3"/>
      <c r="WX68" s="3"/>
      <c r="WY68" s="3"/>
      <c r="WZ68" s="3"/>
      <c r="XA68" s="3"/>
      <c r="XB68" s="3"/>
      <c r="XC68" s="3"/>
      <c r="XD68" s="3">
        <v>161.75</v>
      </c>
      <c r="XE68" s="3"/>
      <c r="XF68" s="3"/>
      <c r="XG68" s="3">
        <v>0.25</v>
      </c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>
        <v>3</v>
      </c>
      <c r="XT68" s="3"/>
      <c r="XU68" s="3">
        <v>22.75</v>
      </c>
      <c r="XV68" s="3"/>
      <c r="XW68" s="3"/>
      <c r="XX68" s="3"/>
      <c r="XY68" s="3"/>
      <c r="XZ68" s="3"/>
      <c r="YA68" s="3">
        <v>1740.25</v>
      </c>
    </row>
    <row r="69" spans="4:651" x14ac:dyDescent="0.3">
      <c r="D69" t="s">
        <v>74</v>
      </c>
      <c r="F69" s="3"/>
      <c r="G69" s="3"/>
      <c r="H69" s="3"/>
      <c r="I69" s="3"/>
      <c r="J69" s="3"/>
      <c r="K69" s="3"/>
      <c r="L69" s="3"/>
      <c r="M69" s="3">
        <v>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>
        <v>18</v>
      </c>
      <c r="AP69" s="3"/>
      <c r="AQ69" s="3"/>
      <c r="AR69" s="3"/>
      <c r="AS69" s="3"/>
      <c r="AT69" s="3"/>
      <c r="AU69" s="3"/>
      <c r="AV69" s="3"/>
      <c r="AW69" s="3"/>
      <c r="AX69" s="3">
        <v>5.5</v>
      </c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>
        <v>6</v>
      </c>
      <c r="BK69" s="3"/>
      <c r="BL69" s="3"/>
      <c r="BM69" s="3"/>
      <c r="BN69" s="3"/>
      <c r="BO69" s="3"/>
      <c r="BP69" s="3">
        <v>1</v>
      </c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>
        <v>6</v>
      </c>
      <c r="CF69" s="3">
        <v>2.5</v>
      </c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>
        <v>115.5</v>
      </c>
      <c r="CV69" s="3"/>
      <c r="CW69" s="3"/>
      <c r="CX69" s="3"/>
      <c r="CY69" s="3"/>
      <c r="CZ69" s="3"/>
      <c r="DA69" s="3">
        <v>1</v>
      </c>
      <c r="DB69" s="3"/>
      <c r="DC69" s="3"/>
      <c r="DD69" s="3"/>
      <c r="DE69" s="3"/>
      <c r="DF69" s="3"/>
      <c r="DG69" s="3"/>
      <c r="DH69" s="3"/>
      <c r="DI69" s="3">
        <v>106.75</v>
      </c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>
        <v>5.25</v>
      </c>
      <c r="DU69" s="3"/>
      <c r="DV69" s="3"/>
      <c r="DW69" s="3"/>
      <c r="DX69" s="3"/>
      <c r="DY69" s="3"/>
      <c r="DZ69" s="3">
        <v>21.500000000000004</v>
      </c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>
        <v>164</v>
      </c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>
        <v>22</v>
      </c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>
        <v>1</v>
      </c>
      <c r="GR69" s="3"/>
      <c r="GS69" s="3">
        <v>2.5</v>
      </c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>
        <v>57.25</v>
      </c>
      <c r="HR69" s="3"/>
      <c r="HS69" s="3"/>
      <c r="HT69" s="3">
        <v>552.5</v>
      </c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>
        <v>16</v>
      </c>
      <c r="IX69" s="3">
        <v>1</v>
      </c>
      <c r="IY69" s="3"/>
      <c r="IZ69" s="3"/>
      <c r="JA69" s="3"/>
      <c r="JB69" s="3"/>
      <c r="JC69" s="3"/>
      <c r="JD69" s="3"/>
      <c r="JE69" s="3"/>
      <c r="JF69" s="3"/>
      <c r="JG69" s="3"/>
      <c r="JH69" s="3">
        <v>6.5</v>
      </c>
      <c r="JI69" s="3">
        <v>4</v>
      </c>
      <c r="JJ69" s="3"/>
      <c r="JK69" s="3"/>
      <c r="JL69" s="3"/>
      <c r="JM69" s="3"/>
      <c r="JN69" s="3"/>
      <c r="JO69" s="3"/>
      <c r="JP69" s="3"/>
      <c r="JQ69" s="3"/>
      <c r="JR69" s="3"/>
      <c r="JS69" s="3">
        <v>0.5</v>
      </c>
      <c r="JT69" s="3"/>
      <c r="JU69" s="3"/>
      <c r="JV69" s="3"/>
      <c r="JW69" s="3"/>
      <c r="JX69" s="3">
        <v>213</v>
      </c>
      <c r="JY69" s="3"/>
      <c r="JZ69" s="3"/>
      <c r="KA69" s="3"/>
      <c r="KB69" s="3"/>
      <c r="KC69" s="3">
        <v>2</v>
      </c>
      <c r="KD69" s="3"/>
      <c r="KE69" s="3"/>
      <c r="KF69" s="3">
        <v>77.25</v>
      </c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>
        <v>85.5</v>
      </c>
      <c r="KZ69" s="3"/>
      <c r="LA69" s="3"/>
      <c r="LB69" s="3"/>
      <c r="LC69" s="3">
        <v>2.5</v>
      </c>
      <c r="LD69" s="3">
        <v>464.5</v>
      </c>
      <c r="LE69" s="3"/>
      <c r="LF69" s="3"/>
      <c r="LG69" s="3"/>
      <c r="LH69" s="3"/>
      <c r="LI69" s="3"/>
      <c r="LJ69" s="3"/>
      <c r="LK69" s="3"/>
      <c r="LL69" s="3"/>
      <c r="LM69" s="3">
        <v>1</v>
      </c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>
        <v>41</v>
      </c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>
        <v>6.5</v>
      </c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>
        <v>3</v>
      </c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>
        <v>171</v>
      </c>
      <c r="PH69" s="3">
        <v>4.5</v>
      </c>
      <c r="PI69" s="3"/>
      <c r="PJ69" s="3"/>
      <c r="PK69" s="3">
        <v>17.5</v>
      </c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>
        <v>79.999999999999986</v>
      </c>
      <c r="PX69" s="3"/>
      <c r="PY69" s="3"/>
      <c r="PZ69" s="3"/>
      <c r="QA69" s="3"/>
      <c r="QB69" s="3"/>
      <c r="QC69" s="3"/>
      <c r="QD69" s="3">
        <v>1.25</v>
      </c>
      <c r="QE69" s="3"/>
      <c r="QF69" s="3"/>
      <c r="QG69" s="3"/>
      <c r="QH69" s="3"/>
      <c r="QI69" s="3"/>
      <c r="QJ69" s="3"/>
      <c r="QK69" s="3">
        <v>32</v>
      </c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>
        <v>2</v>
      </c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>
        <v>303.5</v>
      </c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>
        <v>2</v>
      </c>
      <c r="SR69" s="3"/>
      <c r="SS69" s="3"/>
      <c r="ST69" s="3"/>
      <c r="SU69" s="3">
        <v>2.5</v>
      </c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>
        <v>64.999999999999986</v>
      </c>
      <c r="TK69" s="3"/>
      <c r="TL69" s="3"/>
      <c r="TM69" s="3"/>
      <c r="TN69" s="3">
        <v>3</v>
      </c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>
        <v>1</v>
      </c>
      <c r="UM69" s="3"/>
      <c r="UN69" s="3"/>
      <c r="UO69" s="3"/>
      <c r="UP69" s="3"/>
      <c r="UQ69" s="3"/>
      <c r="UR69" s="3"/>
      <c r="US69" s="3">
        <v>59.5</v>
      </c>
      <c r="UT69" s="3">
        <v>19</v>
      </c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>
        <v>6</v>
      </c>
      <c r="VK69" s="3"/>
      <c r="VL69" s="3"/>
      <c r="VM69" s="3"/>
      <c r="VN69" s="3"/>
      <c r="VO69" s="3"/>
      <c r="VP69" s="3"/>
      <c r="VQ69" s="3"/>
      <c r="VR69" s="3">
        <v>183.5</v>
      </c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>
        <v>8</v>
      </c>
      <c r="WQ69" s="3"/>
      <c r="WR69" s="3"/>
      <c r="WS69" s="3"/>
      <c r="WT69" s="3"/>
      <c r="WU69" s="3">
        <v>2</v>
      </c>
      <c r="WV69" s="3"/>
      <c r="WW69" s="3"/>
      <c r="WX69" s="3"/>
      <c r="WY69" s="3"/>
      <c r="WZ69" s="3"/>
      <c r="XA69" s="3"/>
      <c r="XB69" s="3"/>
      <c r="XC69" s="3"/>
      <c r="XD69" s="3">
        <v>323.5</v>
      </c>
      <c r="XE69" s="3"/>
      <c r="XF69" s="3"/>
      <c r="XG69" s="3">
        <v>0.5</v>
      </c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>
        <v>6</v>
      </c>
      <c r="XT69" s="3"/>
      <c r="XU69" s="3">
        <v>45.5</v>
      </c>
      <c r="XV69" s="3"/>
      <c r="XW69" s="3"/>
      <c r="XX69" s="3"/>
      <c r="XY69" s="3"/>
      <c r="XZ69" s="3"/>
      <c r="YA69" s="3">
        <v>3384.25</v>
      </c>
    </row>
    <row r="70" spans="4:651" x14ac:dyDescent="0.3">
      <c r="D70">
        <v>202102</v>
      </c>
      <c r="E70" t="s">
        <v>12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71.500000000000028</v>
      </c>
      <c r="Q70" s="3">
        <v>16.749999999999996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0.75</v>
      </c>
      <c r="AF70" s="3">
        <v>0.25</v>
      </c>
      <c r="AG70" s="3"/>
      <c r="AH70" s="3"/>
      <c r="AI70" s="3"/>
      <c r="AJ70" s="3"/>
      <c r="AK70" s="3"/>
      <c r="AL70" s="3"/>
      <c r="AM70" s="3"/>
      <c r="AN70" s="3"/>
      <c r="AO70" s="3">
        <v>1</v>
      </c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>
        <v>2</v>
      </c>
      <c r="BE70" s="3"/>
      <c r="BF70" s="3"/>
      <c r="BG70" s="3"/>
      <c r="BH70" s="3"/>
      <c r="BI70" s="3">
        <v>3.5</v>
      </c>
      <c r="BJ70" s="3"/>
      <c r="BK70" s="3">
        <v>1.25</v>
      </c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>
        <v>320.24999999999994</v>
      </c>
      <c r="CV70" s="3"/>
      <c r="CW70" s="3"/>
      <c r="CX70" s="3"/>
      <c r="CY70" s="3"/>
      <c r="CZ70" s="3"/>
      <c r="DA70" s="3"/>
      <c r="DB70" s="3"/>
      <c r="DC70" s="3">
        <v>19.75</v>
      </c>
      <c r="DD70" s="3"/>
      <c r="DE70" s="3"/>
      <c r="DF70" s="3"/>
      <c r="DG70" s="3"/>
      <c r="DH70" s="3"/>
      <c r="DI70" s="3"/>
      <c r="DJ70" s="3"/>
      <c r="DK70" s="3"/>
      <c r="DL70" s="3">
        <v>19.999999999999993</v>
      </c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>
        <v>102.74999999999994</v>
      </c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>
        <v>2.9999999999999996</v>
      </c>
      <c r="FB70" s="3"/>
      <c r="FC70" s="3"/>
      <c r="FD70" s="3"/>
      <c r="FE70" s="3"/>
      <c r="FF70" s="3"/>
      <c r="FG70" s="3"/>
      <c r="FH70" s="3">
        <v>5</v>
      </c>
      <c r="FI70" s="3"/>
      <c r="FJ70" s="3"/>
      <c r="FK70" s="3"/>
      <c r="FL70" s="3"/>
      <c r="FM70" s="3"/>
      <c r="FN70" s="3"/>
      <c r="FO70" s="3"/>
      <c r="FP70" s="3"/>
      <c r="FQ70" s="3">
        <v>13.749999999999996</v>
      </c>
      <c r="FR70" s="3"/>
      <c r="FS70" s="3"/>
      <c r="FT70" s="3"/>
      <c r="FU70" s="3"/>
      <c r="FV70" s="3">
        <v>6</v>
      </c>
      <c r="FW70" s="3"/>
      <c r="FX70" s="3"/>
      <c r="FY70" s="3"/>
      <c r="FZ70" s="3"/>
      <c r="GA70" s="3"/>
      <c r="GB70" s="3"/>
      <c r="GC70" s="3"/>
      <c r="GD70" s="3"/>
      <c r="GE70" s="3"/>
      <c r="GF70" s="3">
        <v>5.5</v>
      </c>
      <c r="GG70" s="3"/>
      <c r="GH70" s="3"/>
      <c r="GI70" s="3"/>
      <c r="GJ70" s="3"/>
      <c r="GK70" s="3"/>
      <c r="GL70" s="3"/>
      <c r="GM70" s="3">
        <v>2</v>
      </c>
      <c r="GN70" s="3"/>
      <c r="GO70" s="3"/>
      <c r="GP70" s="3"/>
      <c r="GQ70" s="3">
        <v>0.5</v>
      </c>
      <c r="GR70" s="3"/>
      <c r="GS70" s="3">
        <v>4</v>
      </c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>
        <v>2</v>
      </c>
      <c r="HH70" s="3"/>
      <c r="HI70" s="3">
        <v>9</v>
      </c>
      <c r="HJ70" s="3"/>
      <c r="HK70" s="3"/>
      <c r="HL70" s="3"/>
      <c r="HM70" s="3"/>
      <c r="HN70" s="3"/>
      <c r="HO70" s="3"/>
      <c r="HP70" s="3"/>
      <c r="HQ70" s="3">
        <v>46.5</v>
      </c>
      <c r="HR70" s="3"/>
      <c r="HS70" s="3"/>
      <c r="HT70" s="3">
        <v>10.749999999999998</v>
      </c>
      <c r="HU70" s="3">
        <v>6.5</v>
      </c>
      <c r="HV70" s="3"/>
      <c r="HW70" s="3"/>
      <c r="HX70" s="3"/>
      <c r="HY70" s="3">
        <v>7</v>
      </c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>
        <v>1.2500000000000002</v>
      </c>
      <c r="IY70" s="3"/>
      <c r="IZ70" s="3"/>
      <c r="JA70" s="3"/>
      <c r="JB70" s="3"/>
      <c r="JC70" s="3"/>
      <c r="JD70" s="3"/>
      <c r="JE70" s="3"/>
      <c r="JF70" s="3"/>
      <c r="JG70" s="3"/>
      <c r="JH70" s="3">
        <v>12.750000000000005</v>
      </c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>
        <v>10</v>
      </c>
      <c r="JX70" s="3">
        <v>84.749999999999957</v>
      </c>
      <c r="JY70" s="3"/>
      <c r="JZ70" s="3"/>
      <c r="KA70" s="3"/>
      <c r="KB70" s="3"/>
      <c r="KC70" s="3">
        <v>7.9999999999999991</v>
      </c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>
        <v>9.5</v>
      </c>
      <c r="KT70" s="3"/>
      <c r="KU70" s="3"/>
      <c r="KV70" s="3"/>
      <c r="KW70" s="3">
        <v>8.25</v>
      </c>
      <c r="KX70" s="3"/>
      <c r="KY70" s="3">
        <v>18.400000000000002</v>
      </c>
      <c r="KZ70" s="3"/>
      <c r="LA70" s="3"/>
      <c r="LB70" s="3"/>
      <c r="LC70" s="3"/>
      <c r="LD70" s="3">
        <v>153.49999999999994</v>
      </c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>
        <v>0.25</v>
      </c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>
        <v>2</v>
      </c>
      <c r="MU70" s="3">
        <v>23.75</v>
      </c>
      <c r="MV70" s="3"/>
      <c r="MW70" s="3"/>
      <c r="MX70" s="3">
        <v>9</v>
      </c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>
        <v>0.25</v>
      </c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>
        <v>7</v>
      </c>
      <c r="PD70" s="3"/>
      <c r="PE70" s="3"/>
      <c r="PF70" s="3"/>
      <c r="PG70" s="3">
        <v>111.5</v>
      </c>
      <c r="PH70" s="3"/>
      <c r="PI70" s="3"/>
      <c r="PJ70" s="3"/>
      <c r="PK70" s="3">
        <v>12.749999999999996</v>
      </c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>
        <v>12.500000000000002</v>
      </c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>
        <v>127.99999999999997</v>
      </c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>
        <v>88.999999999999986</v>
      </c>
      <c r="RV70" s="3"/>
      <c r="RW70" s="3"/>
      <c r="RX70" s="3"/>
      <c r="RY70" s="3"/>
      <c r="RZ70" s="3"/>
      <c r="SA70" s="3"/>
      <c r="SB70" s="3">
        <v>11.499999999999996</v>
      </c>
      <c r="SC70" s="3"/>
      <c r="SD70" s="3"/>
      <c r="SE70" s="3"/>
      <c r="SF70" s="3"/>
      <c r="SG70" s="3"/>
      <c r="SH70" s="3"/>
      <c r="SI70" s="3"/>
      <c r="SJ70" s="3"/>
      <c r="SK70" s="3">
        <v>21.75</v>
      </c>
      <c r="SL70" s="3"/>
      <c r="SM70" s="3"/>
      <c r="SN70" s="3"/>
      <c r="SO70" s="3"/>
      <c r="SP70" s="3"/>
      <c r="SQ70" s="3"/>
      <c r="SR70" s="3">
        <v>6</v>
      </c>
      <c r="SS70" s="3"/>
      <c r="ST70" s="3"/>
      <c r="SU70" s="3"/>
      <c r="SV70" s="3"/>
      <c r="SW70" s="3"/>
      <c r="SX70" s="3">
        <v>4.25</v>
      </c>
      <c r="SY70" s="3"/>
      <c r="SZ70" s="3"/>
      <c r="TA70" s="3"/>
      <c r="TB70" s="3">
        <v>3</v>
      </c>
      <c r="TC70" s="3"/>
      <c r="TD70" s="3">
        <v>1.5</v>
      </c>
      <c r="TE70" s="3"/>
      <c r="TF70" s="3">
        <v>0.5</v>
      </c>
      <c r="TG70" s="3"/>
      <c r="TH70" s="3"/>
      <c r="TI70" s="3"/>
      <c r="TJ70" s="3">
        <v>22</v>
      </c>
      <c r="TK70" s="3"/>
      <c r="TL70" s="3"/>
      <c r="TM70" s="3"/>
      <c r="TN70" s="3">
        <v>18.499999999999996</v>
      </c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>
        <v>2.25</v>
      </c>
      <c r="UA70" s="3"/>
      <c r="UB70" s="3"/>
      <c r="UC70" s="3"/>
      <c r="UD70" s="3">
        <v>0.25</v>
      </c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>
        <v>21.499999999999993</v>
      </c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>
        <v>10</v>
      </c>
      <c r="VI70" s="3"/>
      <c r="VJ70" s="3"/>
      <c r="VK70" s="3"/>
      <c r="VL70" s="3"/>
      <c r="VM70" s="3"/>
      <c r="VN70" s="3"/>
      <c r="VO70" s="3"/>
      <c r="VP70" s="3"/>
      <c r="VQ70" s="3"/>
      <c r="VR70" s="3">
        <v>109.99999999999999</v>
      </c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>
        <v>2.75</v>
      </c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>
        <v>3</v>
      </c>
      <c r="WQ70" s="3"/>
      <c r="WR70" s="3"/>
      <c r="WS70" s="3"/>
      <c r="WT70" s="3"/>
      <c r="WU70" s="3">
        <v>4.5</v>
      </c>
      <c r="WV70" s="3"/>
      <c r="WW70" s="3"/>
      <c r="WX70" s="3"/>
      <c r="WY70" s="3"/>
      <c r="WZ70" s="3"/>
      <c r="XA70" s="3"/>
      <c r="XB70" s="3"/>
      <c r="XC70" s="3"/>
      <c r="XD70" s="3">
        <v>17.749999999999993</v>
      </c>
      <c r="XE70" s="3"/>
      <c r="XF70" s="3"/>
      <c r="XG70" s="3">
        <v>2.75</v>
      </c>
      <c r="XH70" s="3"/>
      <c r="XI70" s="3"/>
      <c r="XJ70" s="3"/>
      <c r="XK70" s="3">
        <v>3.4999999999999996</v>
      </c>
      <c r="XL70" s="3"/>
      <c r="XM70" s="3"/>
      <c r="XN70" s="3"/>
      <c r="XO70" s="3"/>
      <c r="XP70" s="3"/>
      <c r="XQ70" s="3"/>
      <c r="XR70" s="3"/>
      <c r="XS70" s="3"/>
      <c r="XT70" s="3"/>
      <c r="XU70" s="3">
        <v>33.499999999999993</v>
      </c>
      <c r="XV70" s="3"/>
      <c r="XW70" s="3"/>
      <c r="XX70" s="3"/>
      <c r="XY70" s="3"/>
      <c r="XZ70" s="3"/>
      <c r="YA70" s="3">
        <v>1684.3999999999999</v>
      </c>
    </row>
    <row r="71" spans="4:651" x14ac:dyDescent="0.3">
      <c r="E71" t="s">
        <v>52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71.5</v>
      </c>
      <c r="Q71" s="3">
        <v>16.75</v>
      </c>
      <c r="R71" s="3"/>
      <c r="S71" s="3"/>
      <c r="T71" s="3"/>
      <c r="U71" s="3"/>
      <c r="V71" s="3"/>
      <c r="W71" s="3"/>
      <c r="X71" s="3">
        <v>3</v>
      </c>
      <c r="Y71" s="3"/>
      <c r="Z71" s="3"/>
      <c r="AA71" s="3"/>
      <c r="AB71" s="3"/>
      <c r="AC71" s="3"/>
      <c r="AD71" s="3"/>
      <c r="AE71" s="3">
        <v>0.75</v>
      </c>
      <c r="AF71" s="3">
        <v>0.25</v>
      </c>
      <c r="AG71" s="3"/>
      <c r="AH71" s="3"/>
      <c r="AI71" s="3"/>
      <c r="AJ71" s="3"/>
      <c r="AK71" s="3"/>
      <c r="AL71" s="3"/>
      <c r="AM71" s="3"/>
      <c r="AN71" s="3"/>
      <c r="AO71" s="3">
        <v>1</v>
      </c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>
        <v>2</v>
      </c>
      <c r="BE71" s="3"/>
      <c r="BF71" s="3"/>
      <c r="BG71" s="3"/>
      <c r="BH71" s="3"/>
      <c r="BI71" s="3">
        <v>3.5</v>
      </c>
      <c r="BJ71" s="3"/>
      <c r="BK71" s="3">
        <v>1.25</v>
      </c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>
        <v>320.25</v>
      </c>
      <c r="CV71" s="3"/>
      <c r="CW71" s="3"/>
      <c r="CX71" s="3"/>
      <c r="CY71" s="3"/>
      <c r="CZ71" s="3"/>
      <c r="DA71" s="3"/>
      <c r="DB71" s="3"/>
      <c r="DC71" s="3">
        <v>19.75</v>
      </c>
      <c r="DD71" s="3"/>
      <c r="DE71" s="3"/>
      <c r="DF71" s="3"/>
      <c r="DG71" s="3"/>
      <c r="DH71" s="3"/>
      <c r="DI71" s="3"/>
      <c r="DJ71" s="3"/>
      <c r="DK71" s="3"/>
      <c r="DL71" s="3">
        <v>20</v>
      </c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>
        <v>102.75</v>
      </c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>
        <v>3</v>
      </c>
      <c r="FB71" s="3"/>
      <c r="FC71" s="3"/>
      <c r="FD71" s="3"/>
      <c r="FE71" s="3"/>
      <c r="FF71" s="3"/>
      <c r="FG71" s="3"/>
      <c r="FH71" s="3">
        <v>5</v>
      </c>
      <c r="FI71" s="3"/>
      <c r="FJ71" s="3"/>
      <c r="FK71" s="3"/>
      <c r="FL71" s="3"/>
      <c r="FM71" s="3"/>
      <c r="FN71" s="3"/>
      <c r="FO71" s="3"/>
      <c r="FP71" s="3"/>
      <c r="FQ71" s="3">
        <v>13.75</v>
      </c>
      <c r="FR71" s="3"/>
      <c r="FS71" s="3"/>
      <c r="FT71" s="3"/>
      <c r="FU71" s="3"/>
      <c r="FV71" s="3">
        <v>6</v>
      </c>
      <c r="FW71" s="3"/>
      <c r="FX71" s="3"/>
      <c r="FY71" s="3"/>
      <c r="FZ71" s="3"/>
      <c r="GA71" s="3"/>
      <c r="GB71" s="3"/>
      <c r="GC71" s="3"/>
      <c r="GD71" s="3"/>
      <c r="GE71" s="3"/>
      <c r="GF71" s="3">
        <v>5.5</v>
      </c>
      <c r="GG71" s="3"/>
      <c r="GH71" s="3"/>
      <c r="GI71" s="3"/>
      <c r="GJ71" s="3"/>
      <c r="GK71" s="3"/>
      <c r="GL71" s="3"/>
      <c r="GM71" s="3">
        <v>2</v>
      </c>
      <c r="GN71" s="3"/>
      <c r="GO71" s="3"/>
      <c r="GP71" s="3"/>
      <c r="GQ71" s="3">
        <v>0.5</v>
      </c>
      <c r="GR71" s="3"/>
      <c r="GS71" s="3">
        <v>4</v>
      </c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>
        <v>2</v>
      </c>
      <c r="HH71" s="3"/>
      <c r="HI71" s="3">
        <v>9</v>
      </c>
      <c r="HJ71" s="3"/>
      <c r="HK71" s="3"/>
      <c r="HL71" s="3"/>
      <c r="HM71" s="3"/>
      <c r="HN71" s="3"/>
      <c r="HO71" s="3"/>
      <c r="HP71" s="3"/>
      <c r="HQ71" s="3">
        <v>46.5</v>
      </c>
      <c r="HR71" s="3"/>
      <c r="HS71" s="3"/>
      <c r="HT71" s="3">
        <v>10.75</v>
      </c>
      <c r="HU71" s="3">
        <v>6.5</v>
      </c>
      <c r="HV71" s="3"/>
      <c r="HW71" s="3"/>
      <c r="HX71" s="3"/>
      <c r="HY71" s="3">
        <v>7</v>
      </c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>
        <v>1.25</v>
      </c>
      <c r="IY71" s="3"/>
      <c r="IZ71" s="3"/>
      <c r="JA71" s="3"/>
      <c r="JB71" s="3"/>
      <c r="JC71" s="3"/>
      <c r="JD71" s="3"/>
      <c r="JE71" s="3"/>
      <c r="JF71" s="3"/>
      <c r="JG71" s="3"/>
      <c r="JH71" s="3">
        <v>12.75</v>
      </c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>
        <v>10</v>
      </c>
      <c r="JX71" s="3">
        <v>84.75</v>
      </c>
      <c r="JY71" s="3"/>
      <c r="JZ71" s="3"/>
      <c r="KA71" s="3"/>
      <c r="KB71" s="3"/>
      <c r="KC71" s="3">
        <v>8</v>
      </c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>
        <v>9.5</v>
      </c>
      <c r="KT71" s="3"/>
      <c r="KU71" s="3"/>
      <c r="KV71" s="3"/>
      <c r="KW71" s="3">
        <v>8.25</v>
      </c>
      <c r="KX71" s="3"/>
      <c r="KY71" s="3">
        <v>18.399999999999999</v>
      </c>
      <c r="KZ71" s="3"/>
      <c r="LA71" s="3"/>
      <c r="LB71" s="3"/>
      <c r="LC71" s="3"/>
      <c r="LD71" s="3">
        <v>153.5</v>
      </c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>
        <v>0.25</v>
      </c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>
        <v>2</v>
      </c>
      <c r="MU71" s="3">
        <v>23.75</v>
      </c>
      <c r="MV71" s="3"/>
      <c r="MW71" s="3"/>
      <c r="MX71" s="3">
        <v>9</v>
      </c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>
        <v>0.25</v>
      </c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>
        <v>7</v>
      </c>
      <c r="PD71" s="3"/>
      <c r="PE71" s="3"/>
      <c r="PF71" s="3"/>
      <c r="PG71" s="3">
        <v>111.5</v>
      </c>
      <c r="PH71" s="3"/>
      <c r="PI71" s="3"/>
      <c r="PJ71" s="3"/>
      <c r="PK71" s="3">
        <v>12.75</v>
      </c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>
        <v>12.5</v>
      </c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>
        <v>128</v>
      </c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>
        <v>89</v>
      </c>
      <c r="RV71" s="3"/>
      <c r="RW71" s="3"/>
      <c r="RX71" s="3"/>
      <c r="RY71" s="3"/>
      <c r="RZ71" s="3"/>
      <c r="SA71" s="3"/>
      <c r="SB71" s="3">
        <v>11.5</v>
      </c>
      <c r="SC71" s="3"/>
      <c r="SD71" s="3"/>
      <c r="SE71" s="3"/>
      <c r="SF71" s="3"/>
      <c r="SG71" s="3"/>
      <c r="SH71" s="3"/>
      <c r="SI71" s="3"/>
      <c r="SJ71" s="3"/>
      <c r="SK71" s="3">
        <v>21.75</v>
      </c>
      <c r="SL71" s="3"/>
      <c r="SM71" s="3"/>
      <c r="SN71" s="3"/>
      <c r="SO71" s="3"/>
      <c r="SP71" s="3"/>
      <c r="SQ71" s="3"/>
      <c r="SR71" s="3">
        <v>6</v>
      </c>
      <c r="SS71" s="3"/>
      <c r="ST71" s="3"/>
      <c r="SU71" s="3"/>
      <c r="SV71" s="3"/>
      <c r="SW71" s="3"/>
      <c r="SX71" s="3">
        <v>4.25</v>
      </c>
      <c r="SY71" s="3"/>
      <c r="SZ71" s="3"/>
      <c r="TA71" s="3"/>
      <c r="TB71" s="3">
        <v>3</v>
      </c>
      <c r="TC71" s="3"/>
      <c r="TD71" s="3">
        <v>1.5</v>
      </c>
      <c r="TE71" s="3"/>
      <c r="TF71" s="3">
        <v>0.5</v>
      </c>
      <c r="TG71" s="3"/>
      <c r="TH71" s="3"/>
      <c r="TI71" s="3"/>
      <c r="TJ71" s="3">
        <v>22</v>
      </c>
      <c r="TK71" s="3"/>
      <c r="TL71" s="3"/>
      <c r="TM71" s="3"/>
      <c r="TN71" s="3">
        <v>18.5</v>
      </c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>
        <v>2.25</v>
      </c>
      <c r="UA71" s="3"/>
      <c r="UB71" s="3"/>
      <c r="UC71" s="3"/>
      <c r="UD71" s="3">
        <v>0.25</v>
      </c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>
        <v>21.5</v>
      </c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>
        <v>10</v>
      </c>
      <c r="VI71" s="3"/>
      <c r="VJ71" s="3"/>
      <c r="VK71" s="3"/>
      <c r="VL71" s="3"/>
      <c r="VM71" s="3"/>
      <c r="VN71" s="3"/>
      <c r="VO71" s="3"/>
      <c r="VP71" s="3"/>
      <c r="VQ71" s="3"/>
      <c r="VR71" s="3">
        <v>110</v>
      </c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>
        <v>2.75</v>
      </c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>
        <v>3</v>
      </c>
      <c r="WQ71" s="3"/>
      <c r="WR71" s="3"/>
      <c r="WS71" s="3"/>
      <c r="WT71" s="3"/>
      <c r="WU71" s="3">
        <v>4.5</v>
      </c>
      <c r="WV71" s="3"/>
      <c r="WW71" s="3"/>
      <c r="WX71" s="3"/>
      <c r="WY71" s="3"/>
      <c r="WZ71" s="3"/>
      <c r="XA71" s="3"/>
      <c r="XB71" s="3"/>
      <c r="XC71" s="3"/>
      <c r="XD71" s="3">
        <v>17.75</v>
      </c>
      <c r="XE71" s="3"/>
      <c r="XF71" s="3"/>
      <c r="XG71" s="3">
        <v>2.75</v>
      </c>
      <c r="XH71" s="3"/>
      <c r="XI71" s="3"/>
      <c r="XJ71" s="3"/>
      <c r="XK71" s="3">
        <v>3.5</v>
      </c>
      <c r="XL71" s="3"/>
      <c r="XM71" s="3"/>
      <c r="XN71" s="3"/>
      <c r="XO71" s="3"/>
      <c r="XP71" s="3"/>
      <c r="XQ71" s="3"/>
      <c r="XR71" s="3"/>
      <c r="XS71" s="3"/>
      <c r="XT71" s="3"/>
      <c r="XU71" s="3">
        <v>33.5</v>
      </c>
      <c r="XV71" s="3"/>
      <c r="XW71" s="3"/>
      <c r="XX71" s="3"/>
      <c r="XY71" s="3"/>
      <c r="XZ71" s="3"/>
      <c r="YA71" s="3">
        <v>1687.4</v>
      </c>
    </row>
    <row r="72" spans="4:651" x14ac:dyDescent="0.3">
      <c r="D72" t="s">
        <v>75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143.00000000000003</v>
      </c>
      <c r="Q72" s="3">
        <v>33.5</v>
      </c>
      <c r="R72" s="3"/>
      <c r="S72" s="3"/>
      <c r="T72" s="3"/>
      <c r="U72" s="3"/>
      <c r="V72" s="3"/>
      <c r="W72" s="3"/>
      <c r="X72" s="3">
        <v>3</v>
      </c>
      <c r="Y72" s="3"/>
      <c r="Z72" s="3"/>
      <c r="AA72" s="3"/>
      <c r="AB72" s="3"/>
      <c r="AC72" s="3"/>
      <c r="AD72" s="3"/>
      <c r="AE72" s="3">
        <v>1.5</v>
      </c>
      <c r="AF72" s="3">
        <v>0.5</v>
      </c>
      <c r="AG72" s="3"/>
      <c r="AH72" s="3"/>
      <c r="AI72" s="3"/>
      <c r="AJ72" s="3"/>
      <c r="AK72" s="3"/>
      <c r="AL72" s="3"/>
      <c r="AM72" s="3"/>
      <c r="AN72" s="3"/>
      <c r="AO72" s="3">
        <v>2</v>
      </c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>
        <v>4</v>
      </c>
      <c r="BE72" s="3"/>
      <c r="BF72" s="3"/>
      <c r="BG72" s="3"/>
      <c r="BH72" s="3"/>
      <c r="BI72" s="3">
        <v>7</v>
      </c>
      <c r="BJ72" s="3"/>
      <c r="BK72" s="3">
        <v>2.5</v>
      </c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>
        <v>640.5</v>
      </c>
      <c r="CV72" s="3"/>
      <c r="CW72" s="3"/>
      <c r="CX72" s="3"/>
      <c r="CY72" s="3"/>
      <c r="CZ72" s="3"/>
      <c r="DA72" s="3"/>
      <c r="DB72" s="3"/>
      <c r="DC72" s="3">
        <v>39.5</v>
      </c>
      <c r="DD72" s="3"/>
      <c r="DE72" s="3"/>
      <c r="DF72" s="3"/>
      <c r="DG72" s="3"/>
      <c r="DH72" s="3"/>
      <c r="DI72" s="3"/>
      <c r="DJ72" s="3"/>
      <c r="DK72" s="3"/>
      <c r="DL72" s="3">
        <v>39.999999999999993</v>
      </c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>
        <v>205.49999999999994</v>
      </c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>
        <v>6</v>
      </c>
      <c r="FB72" s="3"/>
      <c r="FC72" s="3"/>
      <c r="FD72" s="3"/>
      <c r="FE72" s="3"/>
      <c r="FF72" s="3"/>
      <c r="FG72" s="3"/>
      <c r="FH72" s="3">
        <v>10</v>
      </c>
      <c r="FI72" s="3"/>
      <c r="FJ72" s="3"/>
      <c r="FK72" s="3"/>
      <c r="FL72" s="3"/>
      <c r="FM72" s="3"/>
      <c r="FN72" s="3"/>
      <c r="FO72" s="3"/>
      <c r="FP72" s="3"/>
      <c r="FQ72" s="3">
        <v>27.499999999999996</v>
      </c>
      <c r="FR72" s="3"/>
      <c r="FS72" s="3"/>
      <c r="FT72" s="3"/>
      <c r="FU72" s="3"/>
      <c r="FV72" s="3">
        <v>12</v>
      </c>
      <c r="FW72" s="3"/>
      <c r="FX72" s="3"/>
      <c r="FY72" s="3"/>
      <c r="FZ72" s="3"/>
      <c r="GA72" s="3"/>
      <c r="GB72" s="3"/>
      <c r="GC72" s="3"/>
      <c r="GD72" s="3"/>
      <c r="GE72" s="3"/>
      <c r="GF72" s="3">
        <v>11</v>
      </c>
      <c r="GG72" s="3"/>
      <c r="GH72" s="3"/>
      <c r="GI72" s="3"/>
      <c r="GJ72" s="3"/>
      <c r="GK72" s="3"/>
      <c r="GL72" s="3"/>
      <c r="GM72" s="3">
        <v>4</v>
      </c>
      <c r="GN72" s="3"/>
      <c r="GO72" s="3"/>
      <c r="GP72" s="3"/>
      <c r="GQ72" s="3">
        <v>1</v>
      </c>
      <c r="GR72" s="3"/>
      <c r="GS72" s="3">
        <v>8</v>
      </c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>
        <v>4</v>
      </c>
      <c r="HH72" s="3"/>
      <c r="HI72" s="3">
        <v>18</v>
      </c>
      <c r="HJ72" s="3"/>
      <c r="HK72" s="3"/>
      <c r="HL72" s="3"/>
      <c r="HM72" s="3"/>
      <c r="HN72" s="3"/>
      <c r="HO72" s="3"/>
      <c r="HP72" s="3"/>
      <c r="HQ72" s="3">
        <v>93</v>
      </c>
      <c r="HR72" s="3"/>
      <c r="HS72" s="3"/>
      <c r="HT72" s="3">
        <v>21.5</v>
      </c>
      <c r="HU72" s="3">
        <v>13</v>
      </c>
      <c r="HV72" s="3"/>
      <c r="HW72" s="3"/>
      <c r="HX72" s="3"/>
      <c r="HY72" s="3">
        <v>14</v>
      </c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>
        <v>2.5</v>
      </c>
      <c r="IY72" s="3"/>
      <c r="IZ72" s="3"/>
      <c r="JA72" s="3"/>
      <c r="JB72" s="3"/>
      <c r="JC72" s="3"/>
      <c r="JD72" s="3"/>
      <c r="JE72" s="3"/>
      <c r="JF72" s="3"/>
      <c r="JG72" s="3"/>
      <c r="JH72" s="3">
        <v>25.500000000000007</v>
      </c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>
        <v>20</v>
      </c>
      <c r="JX72" s="3">
        <v>169.49999999999994</v>
      </c>
      <c r="JY72" s="3"/>
      <c r="JZ72" s="3"/>
      <c r="KA72" s="3"/>
      <c r="KB72" s="3"/>
      <c r="KC72" s="3">
        <v>16</v>
      </c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>
        <v>19</v>
      </c>
      <c r="KT72" s="3"/>
      <c r="KU72" s="3"/>
      <c r="KV72" s="3"/>
      <c r="KW72" s="3">
        <v>16.5</v>
      </c>
      <c r="KX72" s="3"/>
      <c r="KY72" s="3">
        <v>36.799999999999997</v>
      </c>
      <c r="KZ72" s="3"/>
      <c r="LA72" s="3"/>
      <c r="LB72" s="3"/>
      <c r="LC72" s="3"/>
      <c r="LD72" s="3">
        <v>306.99999999999994</v>
      </c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>
        <v>0.5</v>
      </c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>
        <v>4</v>
      </c>
      <c r="MU72" s="3">
        <v>47.5</v>
      </c>
      <c r="MV72" s="3"/>
      <c r="MW72" s="3"/>
      <c r="MX72" s="3">
        <v>18</v>
      </c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>
        <v>0.5</v>
      </c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>
        <v>14</v>
      </c>
      <c r="PD72" s="3"/>
      <c r="PE72" s="3"/>
      <c r="PF72" s="3"/>
      <c r="PG72" s="3">
        <v>223</v>
      </c>
      <c r="PH72" s="3"/>
      <c r="PI72" s="3"/>
      <c r="PJ72" s="3"/>
      <c r="PK72" s="3">
        <v>25.499999999999996</v>
      </c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>
        <v>25</v>
      </c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>
        <v>255.99999999999997</v>
      </c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>
        <v>178</v>
      </c>
      <c r="RV72" s="3"/>
      <c r="RW72" s="3"/>
      <c r="RX72" s="3"/>
      <c r="RY72" s="3"/>
      <c r="RZ72" s="3"/>
      <c r="SA72" s="3"/>
      <c r="SB72" s="3">
        <v>22.999999999999996</v>
      </c>
      <c r="SC72" s="3"/>
      <c r="SD72" s="3"/>
      <c r="SE72" s="3"/>
      <c r="SF72" s="3"/>
      <c r="SG72" s="3"/>
      <c r="SH72" s="3"/>
      <c r="SI72" s="3"/>
      <c r="SJ72" s="3"/>
      <c r="SK72" s="3">
        <v>43.5</v>
      </c>
      <c r="SL72" s="3"/>
      <c r="SM72" s="3"/>
      <c r="SN72" s="3"/>
      <c r="SO72" s="3"/>
      <c r="SP72" s="3"/>
      <c r="SQ72" s="3"/>
      <c r="SR72" s="3">
        <v>12</v>
      </c>
      <c r="SS72" s="3"/>
      <c r="ST72" s="3"/>
      <c r="SU72" s="3"/>
      <c r="SV72" s="3"/>
      <c r="SW72" s="3"/>
      <c r="SX72" s="3">
        <v>8.5</v>
      </c>
      <c r="SY72" s="3"/>
      <c r="SZ72" s="3"/>
      <c r="TA72" s="3"/>
      <c r="TB72" s="3">
        <v>6</v>
      </c>
      <c r="TC72" s="3"/>
      <c r="TD72" s="3">
        <v>3</v>
      </c>
      <c r="TE72" s="3"/>
      <c r="TF72" s="3">
        <v>1</v>
      </c>
      <c r="TG72" s="3"/>
      <c r="TH72" s="3"/>
      <c r="TI72" s="3"/>
      <c r="TJ72" s="3">
        <v>44</v>
      </c>
      <c r="TK72" s="3"/>
      <c r="TL72" s="3"/>
      <c r="TM72" s="3"/>
      <c r="TN72" s="3">
        <v>37</v>
      </c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>
        <v>4.5</v>
      </c>
      <c r="UA72" s="3"/>
      <c r="UB72" s="3"/>
      <c r="UC72" s="3"/>
      <c r="UD72" s="3">
        <v>0.5</v>
      </c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>
        <v>42.999999999999993</v>
      </c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>
        <v>20</v>
      </c>
      <c r="VI72" s="3"/>
      <c r="VJ72" s="3"/>
      <c r="VK72" s="3"/>
      <c r="VL72" s="3"/>
      <c r="VM72" s="3"/>
      <c r="VN72" s="3"/>
      <c r="VO72" s="3"/>
      <c r="VP72" s="3"/>
      <c r="VQ72" s="3"/>
      <c r="VR72" s="3">
        <v>220</v>
      </c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>
        <v>5.5</v>
      </c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>
        <v>6</v>
      </c>
      <c r="WQ72" s="3"/>
      <c r="WR72" s="3"/>
      <c r="WS72" s="3"/>
      <c r="WT72" s="3"/>
      <c r="WU72" s="3">
        <v>9</v>
      </c>
      <c r="WV72" s="3"/>
      <c r="WW72" s="3"/>
      <c r="WX72" s="3"/>
      <c r="WY72" s="3"/>
      <c r="WZ72" s="3"/>
      <c r="XA72" s="3"/>
      <c r="XB72" s="3"/>
      <c r="XC72" s="3"/>
      <c r="XD72" s="3">
        <v>35.499999999999993</v>
      </c>
      <c r="XE72" s="3"/>
      <c r="XF72" s="3"/>
      <c r="XG72" s="3">
        <v>5.5</v>
      </c>
      <c r="XH72" s="3"/>
      <c r="XI72" s="3"/>
      <c r="XJ72" s="3"/>
      <c r="XK72" s="3">
        <v>7</v>
      </c>
      <c r="XL72" s="3"/>
      <c r="XM72" s="3"/>
      <c r="XN72" s="3"/>
      <c r="XO72" s="3"/>
      <c r="XP72" s="3"/>
      <c r="XQ72" s="3"/>
      <c r="XR72" s="3"/>
      <c r="XS72" s="3"/>
      <c r="XT72" s="3"/>
      <c r="XU72" s="3">
        <v>67</v>
      </c>
      <c r="XV72" s="3"/>
      <c r="XW72" s="3"/>
      <c r="XX72" s="3"/>
      <c r="XY72" s="3"/>
      <c r="XZ72" s="3"/>
      <c r="YA72" s="3">
        <v>3371.8</v>
      </c>
    </row>
    <row r="73" spans="4:651" x14ac:dyDescent="0.3">
      <c r="D73">
        <v>202103</v>
      </c>
      <c r="E73" t="s">
        <v>51</v>
      </c>
      <c r="F73" s="3">
        <v>24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>
        <v>24</v>
      </c>
    </row>
    <row r="74" spans="4:651" x14ac:dyDescent="0.3">
      <c r="E74" t="s">
        <v>12</v>
      </c>
      <c r="F74" s="3">
        <v>356.21</v>
      </c>
      <c r="G74" s="3"/>
      <c r="H74" s="3"/>
      <c r="I74" s="3">
        <v>0.18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16.389999999999997</v>
      </c>
      <c r="Z74" s="3"/>
      <c r="AA74" s="3"/>
      <c r="AB74" s="3"/>
      <c r="AC74" s="3">
        <v>14.499999999999996</v>
      </c>
      <c r="AD74" s="3"/>
      <c r="AE74" s="3">
        <v>6.25</v>
      </c>
      <c r="AF74" s="3">
        <v>2.5</v>
      </c>
      <c r="AG74" s="3"/>
      <c r="AH74" s="3"/>
      <c r="AI74" s="3"/>
      <c r="AJ74" s="3">
        <v>5</v>
      </c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>
        <v>79.25</v>
      </c>
      <c r="BD74" s="3">
        <v>10.75</v>
      </c>
      <c r="BE74" s="3"/>
      <c r="BF74" s="3"/>
      <c r="BG74" s="3"/>
      <c r="BH74" s="3">
        <v>1.25</v>
      </c>
      <c r="BI74" s="3">
        <v>4</v>
      </c>
      <c r="BJ74" s="3"/>
      <c r="BK74" s="3"/>
      <c r="BL74" s="3"/>
      <c r="BM74" s="3">
        <v>27.999999999999996</v>
      </c>
      <c r="BN74" s="3">
        <v>0.92999999999999994</v>
      </c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>
        <v>16.5</v>
      </c>
      <c r="CM74" s="3"/>
      <c r="CN74" s="3"/>
      <c r="CO74" s="3"/>
      <c r="CP74" s="3"/>
      <c r="CQ74" s="3"/>
      <c r="CR74" s="3"/>
      <c r="CS74" s="3"/>
      <c r="CT74" s="3"/>
      <c r="CU74" s="3">
        <v>171.42999999999998</v>
      </c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>
        <v>20.569999999999997</v>
      </c>
      <c r="DS74" s="3"/>
      <c r="DT74" s="3"/>
      <c r="DU74" s="3"/>
      <c r="DV74" s="3"/>
      <c r="DW74" s="3"/>
      <c r="DX74" s="3"/>
      <c r="DY74" s="3"/>
      <c r="DZ74" s="3">
        <v>109.24999999999999</v>
      </c>
      <c r="EA74" s="3"/>
      <c r="EB74" s="3">
        <v>1</v>
      </c>
      <c r="EC74" s="3"/>
      <c r="ED74" s="3"/>
      <c r="EE74" s="3"/>
      <c r="EF74" s="3"/>
      <c r="EG74" s="3"/>
      <c r="EH74" s="3"/>
      <c r="EI74" s="3"/>
      <c r="EJ74" s="3"/>
      <c r="EK74" s="3"/>
      <c r="EL74" s="3">
        <v>1</v>
      </c>
      <c r="EM74" s="3"/>
      <c r="EN74" s="3"/>
      <c r="EO74" s="3"/>
      <c r="EP74" s="3"/>
      <c r="EQ74" s="3">
        <v>15</v>
      </c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>
        <v>6.75</v>
      </c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>
        <v>35.389999999999993</v>
      </c>
      <c r="HR74" s="3"/>
      <c r="HS74" s="3"/>
      <c r="HT74" s="3">
        <v>40.500000000000007</v>
      </c>
      <c r="HU74" s="3"/>
      <c r="HV74" s="3"/>
      <c r="HW74" s="3">
        <v>11.070000000000002</v>
      </c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>
        <v>0.39</v>
      </c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>
        <v>10.499999999999998</v>
      </c>
      <c r="IV74" s="3"/>
      <c r="IW74" s="3"/>
      <c r="IX74" s="3">
        <v>16.249999999999996</v>
      </c>
      <c r="IY74" s="3"/>
      <c r="IZ74" s="3"/>
      <c r="JA74" s="3"/>
      <c r="JB74" s="3"/>
      <c r="JC74" s="3"/>
      <c r="JD74" s="3"/>
      <c r="JE74" s="3"/>
      <c r="JF74" s="3">
        <v>3</v>
      </c>
      <c r="JG74" s="3"/>
      <c r="JH74" s="3">
        <v>22.249999999999996</v>
      </c>
      <c r="JI74" s="3"/>
      <c r="JJ74" s="3"/>
      <c r="JK74" s="3"/>
      <c r="JL74" s="3"/>
      <c r="JM74" s="3"/>
      <c r="JN74" s="3"/>
      <c r="JO74" s="3">
        <v>0.39</v>
      </c>
      <c r="JP74" s="3"/>
      <c r="JQ74" s="3"/>
      <c r="JR74" s="3"/>
      <c r="JS74" s="3">
        <v>5</v>
      </c>
      <c r="JT74" s="3"/>
      <c r="JU74" s="3"/>
      <c r="JV74" s="3"/>
      <c r="JW74" s="3"/>
      <c r="JX74" s="3">
        <v>34.5</v>
      </c>
      <c r="JY74" s="3"/>
      <c r="JZ74" s="3"/>
      <c r="KA74" s="3">
        <v>11.5</v>
      </c>
      <c r="KB74" s="3"/>
      <c r="KC74" s="3">
        <v>7.25</v>
      </c>
      <c r="KD74" s="3">
        <v>4.5</v>
      </c>
      <c r="KE74" s="3"/>
      <c r="KF74" s="3"/>
      <c r="KG74" s="3"/>
      <c r="KH74" s="3">
        <v>7.6400000000000015</v>
      </c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>
        <v>11.000000000000002</v>
      </c>
      <c r="KZ74" s="3"/>
      <c r="LA74" s="3"/>
      <c r="LB74" s="3"/>
      <c r="LC74" s="3"/>
      <c r="LD74" s="3">
        <v>149.32</v>
      </c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>
        <v>1.25</v>
      </c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>
        <v>2.1399999999999997</v>
      </c>
      <c r="MQ74" s="3"/>
      <c r="MR74" s="3"/>
      <c r="MS74" s="3"/>
      <c r="MT74" s="3">
        <v>0.5</v>
      </c>
      <c r="MU74" s="3">
        <v>37</v>
      </c>
      <c r="MV74" s="3"/>
      <c r="MW74" s="3"/>
      <c r="MX74" s="3"/>
      <c r="MY74" s="3"/>
      <c r="MZ74" s="3"/>
      <c r="NA74" s="3"/>
      <c r="NB74" s="3"/>
      <c r="NC74" s="3"/>
      <c r="ND74" s="3">
        <v>5.64</v>
      </c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>
        <v>2.1799999999999997</v>
      </c>
      <c r="OZ74" s="3"/>
      <c r="PA74" s="3"/>
      <c r="PB74" s="3"/>
      <c r="PC74" s="3"/>
      <c r="PD74" s="3">
        <v>0.25</v>
      </c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>
        <v>2.5</v>
      </c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>
        <v>9.6399999999999988</v>
      </c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>
        <v>12.999999999999996</v>
      </c>
      <c r="SC74" s="3"/>
      <c r="SD74" s="3"/>
      <c r="SE74" s="3"/>
      <c r="SF74" s="3"/>
      <c r="SG74" s="3"/>
      <c r="SH74" s="3"/>
      <c r="SI74" s="3"/>
      <c r="SJ74" s="3">
        <v>4.25</v>
      </c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>
        <v>20.75</v>
      </c>
      <c r="TC74" s="3"/>
      <c r="TD74" s="3">
        <v>1.25</v>
      </c>
      <c r="TE74" s="3"/>
      <c r="TF74" s="3"/>
      <c r="TG74" s="3">
        <v>20.75</v>
      </c>
      <c r="TH74" s="3"/>
      <c r="TI74" s="3"/>
      <c r="TJ74" s="3">
        <v>28</v>
      </c>
      <c r="TK74" s="3">
        <v>2.82</v>
      </c>
      <c r="TL74" s="3"/>
      <c r="TM74" s="3">
        <v>104.34999999999998</v>
      </c>
      <c r="TN74" s="3">
        <v>3</v>
      </c>
      <c r="TO74" s="3">
        <v>4.5</v>
      </c>
      <c r="TP74" s="3"/>
      <c r="TQ74" s="3"/>
      <c r="TR74" s="3"/>
      <c r="TS74" s="3">
        <v>2.25</v>
      </c>
      <c r="TT74" s="3"/>
      <c r="TU74" s="3">
        <v>2.25</v>
      </c>
      <c r="TV74" s="3"/>
      <c r="TW74" s="3"/>
      <c r="TX74" s="3"/>
      <c r="TY74" s="3"/>
      <c r="TZ74" s="3"/>
      <c r="UA74" s="3"/>
      <c r="UB74" s="3">
        <v>2.25</v>
      </c>
      <c r="UC74" s="3"/>
      <c r="UD74" s="3">
        <v>7.89</v>
      </c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>
        <v>55.639999999999993</v>
      </c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>
        <v>8</v>
      </c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>
        <v>20.25</v>
      </c>
      <c r="VS74" s="3">
        <v>2.5</v>
      </c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>
        <v>30.25</v>
      </c>
      <c r="WH74" s="3">
        <v>0.18</v>
      </c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>
        <v>9.0000000000000018</v>
      </c>
      <c r="WV74" s="3"/>
      <c r="WW74" s="3"/>
      <c r="WX74" s="3"/>
      <c r="WY74" s="3"/>
      <c r="WZ74" s="3"/>
      <c r="XA74" s="3"/>
      <c r="XB74" s="3"/>
      <c r="XC74" s="3"/>
      <c r="XD74" s="3">
        <v>16.75</v>
      </c>
      <c r="XE74" s="3"/>
      <c r="XF74" s="3"/>
      <c r="XG74" s="3"/>
      <c r="XH74" s="3"/>
      <c r="XI74" s="3"/>
      <c r="XJ74" s="3"/>
      <c r="XK74" s="3">
        <v>55.070000000000007</v>
      </c>
      <c r="XL74" s="3"/>
      <c r="XM74" s="3"/>
      <c r="XN74" s="3"/>
      <c r="XO74" s="3"/>
      <c r="XP74" s="3"/>
      <c r="XQ74" s="3"/>
      <c r="XR74" s="3"/>
      <c r="XS74" s="3"/>
      <c r="XT74" s="3"/>
      <c r="XU74" s="3">
        <v>65.000000000000014</v>
      </c>
      <c r="XV74" s="3"/>
      <c r="XW74" s="3"/>
      <c r="XX74" s="3"/>
      <c r="XY74" s="3"/>
      <c r="XZ74" s="3"/>
      <c r="YA74" s="3">
        <v>1778.2100000000003</v>
      </c>
    </row>
    <row r="75" spans="4:651" x14ac:dyDescent="0.3">
      <c r="E75" t="s">
        <v>52</v>
      </c>
      <c r="F75" s="3">
        <v>273.5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7</v>
      </c>
      <c r="Z75" s="3"/>
      <c r="AA75" s="3"/>
      <c r="AB75" s="3"/>
      <c r="AC75" s="3">
        <v>14.5</v>
      </c>
      <c r="AD75" s="3"/>
      <c r="AE75" s="3">
        <v>6.25</v>
      </c>
      <c r="AF75" s="3">
        <v>2.5</v>
      </c>
      <c r="AG75" s="3"/>
      <c r="AH75" s="3"/>
      <c r="AI75" s="3"/>
      <c r="AJ75" s="3">
        <v>5</v>
      </c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>
        <v>79.25</v>
      </c>
      <c r="BD75" s="3">
        <v>10.75</v>
      </c>
      <c r="BE75" s="3"/>
      <c r="BF75" s="3"/>
      <c r="BG75" s="3"/>
      <c r="BH75" s="3">
        <v>1.25</v>
      </c>
      <c r="BI75" s="3">
        <v>4</v>
      </c>
      <c r="BJ75" s="3"/>
      <c r="BK75" s="3"/>
      <c r="BL75" s="3"/>
      <c r="BM75" s="3">
        <v>28</v>
      </c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>
        <v>16.5</v>
      </c>
      <c r="CM75" s="3"/>
      <c r="CN75" s="3"/>
      <c r="CO75" s="3"/>
      <c r="CP75" s="3"/>
      <c r="CQ75" s="3"/>
      <c r="CR75" s="3"/>
      <c r="CS75" s="3"/>
      <c r="CT75" s="3"/>
      <c r="CU75" s="3">
        <v>168.25</v>
      </c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>
        <v>8</v>
      </c>
      <c r="DS75" s="3"/>
      <c r="DT75" s="3"/>
      <c r="DU75" s="3"/>
      <c r="DV75" s="3"/>
      <c r="DW75" s="3"/>
      <c r="DX75" s="3"/>
      <c r="DY75" s="3"/>
      <c r="DZ75" s="3">
        <v>109.25</v>
      </c>
      <c r="EA75" s="3"/>
      <c r="EB75" s="3">
        <v>1</v>
      </c>
      <c r="EC75" s="3"/>
      <c r="ED75" s="3"/>
      <c r="EE75" s="3"/>
      <c r="EF75" s="3"/>
      <c r="EG75" s="3"/>
      <c r="EH75" s="3"/>
      <c r="EI75" s="3"/>
      <c r="EJ75" s="3"/>
      <c r="EK75" s="3"/>
      <c r="EL75" s="3">
        <v>1</v>
      </c>
      <c r="EM75" s="3"/>
      <c r="EN75" s="3"/>
      <c r="EO75" s="3"/>
      <c r="EP75" s="3"/>
      <c r="EQ75" s="3">
        <v>15</v>
      </c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>
        <v>3</v>
      </c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>
        <v>29</v>
      </c>
      <c r="HR75" s="3"/>
      <c r="HS75" s="3"/>
      <c r="HT75" s="3">
        <v>40.5</v>
      </c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>
        <v>10.5</v>
      </c>
      <c r="IV75" s="3"/>
      <c r="IW75" s="3"/>
      <c r="IX75" s="3">
        <v>16.25</v>
      </c>
      <c r="IY75" s="3"/>
      <c r="IZ75" s="3"/>
      <c r="JA75" s="3"/>
      <c r="JB75" s="3"/>
      <c r="JC75" s="3"/>
      <c r="JD75" s="3"/>
      <c r="JE75" s="3"/>
      <c r="JF75" s="3">
        <v>3</v>
      </c>
      <c r="JG75" s="3"/>
      <c r="JH75" s="3">
        <v>20.75</v>
      </c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>
        <v>5</v>
      </c>
      <c r="JT75" s="3"/>
      <c r="JU75" s="3"/>
      <c r="JV75" s="3"/>
      <c r="JW75" s="3"/>
      <c r="JX75" s="3">
        <v>34.5</v>
      </c>
      <c r="JY75" s="3"/>
      <c r="JZ75" s="3"/>
      <c r="KA75" s="3">
        <v>9.25</v>
      </c>
      <c r="KB75" s="3"/>
      <c r="KC75" s="3">
        <v>7.25</v>
      </c>
      <c r="KD75" s="3">
        <v>4.5</v>
      </c>
      <c r="KE75" s="3"/>
      <c r="KF75" s="3"/>
      <c r="KG75" s="3"/>
      <c r="KH75" s="3">
        <v>0.5</v>
      </c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>
        <v>11</v>
      </c>
      <c r="KZ75" s="3"/>
      <c r="LA75" s="3"/>
      <c r="LB75" s="3"/>
      <c r="LC75" s="3"/>
      <c r="LD75" s="3">
        <v>109</v>
      </c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>
        <v>1.25</v>
      </c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>
        <v>1</v>
      </c>
      <c r="MQ75" s="3"/>
      <c r="MR75" s="3"/>
      <c r="MS75" s="3"/>
      <c r="MT75" s="3">
        <v>0.5</v>
      </c>
      <c r="MU75" s="3">
        <v>37</v>
      </c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>
        <v>0.5</v>
      </c>
      <c r="OZ75" s="3"/>
      <c r="PA75" s="3"/>
      <c r="PB75" s="3"/>
      <c r="PC75" s="3"/>
      <c r="PD75" s="3">
        <v>0.25</v>
      </c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>
        <v>2.5</v>
      </c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>
        <v>8.5</v>
      </c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>
        <v>13</v>
      </c>
      <c r="SC75" s="3"/>
      <c r="SD75" s="3"/>
      <c r="SE75" s="3"/>
      <c r="SF75" s="3"/>
      <c r="SG75" s="3"/>
      <c r="SH75" s="3"/>
      <c r="SI75" s="3"/>
      <c r="SJ75" s="3">
        <v>4.25</v>
      </c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>
        <v>20.75</v>
      </c>
      <c r="TC75" s="3"/>
      <c r="TD75" s="3">
        <v>1.25</v>
      </c>
      <c r="TE75" s="3"/>
      <c r="TF75" s="3"/>
      <c r="TG75" s="3">
        <v>20</v>
      </c>
      <c r="TH75" s="3"/>
      <c r="TI75" s="3"/>
      <c r="TJ75" s="3">
        <v>28</v>
      </c>
      <c r="TK75" s="3">
        <v>0.75</v>
      </c>
      <c r="TL75" s="3"/>
      <c r="TM75" s="3">
        <v>90.25</v>
      </c>
      <c r="TN75" s="3">
        <v>3</v>
      </c>
      <c r="TO75" s="3">
        <v>4.5</v>
      </c>
      <c r="TP75" s="3"/>
      <c r="TQ75" s="3"/>
      <c r="TR75" s="3"/>
      <c r="TS75" s="3"/>
      <c r="TT75" s="3"/>
      <c r="TU75" s="3">
        <v>2.25</v>
      </c>
      <c r="TV75" s="3"/>
      <c r="TW75" s="3"/>
      <c r="TX75" s="3"/>
      <c r="TY75" s="3"/>
      <c r="TZ75" s="3"/>
      <c r="UA75" s="3"/>
      <c r="UB75" s="3">
        <v>2.25</v>
      </c>
      <c r="UC75" s="3"/>
      <c r="UD75" s="3">
        <v>7.5</v>
      </c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>
        <v>53</v>
      </c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>
        <v>8</v>
      </c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>
        <v>20.25</v>
      </c>
      <c r="VS75" s="3">
        <v>2.5</v>
      </c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>
        <v>30.25</v>
      </c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>
        <v>9</v>
      </c>
      <c r="WV75" s="3"/>
      <c r="WW75" s="3"/>
      <c r="WX75" s="3"/>
      <c r="WY75" s="3"/>
      <c r="WZ75" s="3"/>
      <c r="XA75" s="3"/>
      <c r="XB75" s="3"/>
      <c r="XC75" s="3"/>
      <c r="XD75" s="3">
        <v>16.75</v>
      </c>
      <c r="XE75" s="3"/>
      <c r="XF75" s="3"/>
      <c r="XG75" s="3"/>
      <c r="XH75" s="3"/>
      <c r="XI75" s="3"/>
      <c r="XJ75" s="3"/>
      <c r="XK75" s="3">
        <v>38</v>
      </c>
      <c r="XL75" s="3"/>
      <c r="XM75" s="3"/>
      <c r="XN75" s="3"/>
      <c r="XO75" s="3"/>
      <c r="XP75" s="3"/>
      <c r="XQ75" s="3"/>
      <c r="XR75" s="3"/>
      <c r="XS75" s="3"/>
      <c r="XT75" s="3"/>
      <c r="XU75" s="3">
        <v>65</v>
      </c>
      <c r="XV75" s="3"/>
      <c r="XW75" s="3"/>
      <c r="XX75" s="3"/>
      <c r="XY75" s="3"/>
      <c r="XZ75" s="3"/>
      <c r="YA75" s="3">
        <v>1547</v>
      </c>
    </row>
    <row r="76" spans="4:651" x14ac:dyDescent="0.3">
      <c r="D76" t="s">
        <v>76</v>
      </c>
      <c r="F76" s="3">
        <v>653.71</v>
      </c>
      <c r="G76" s="3"/>
      <c r="H76" s="3"/>
      <c r="I76" s="3">
        <v>0.18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>
        <v>23.389999999999997</v>
      </c>
      <c r="Z76" s="3"/>
      <c r="AA76" s="3"/>
      <c r="AB76" s="3"/>
      <c r="AC76" s="3">
        <v>28.999999999999996</v>
      </c>
      <c r="AD76" s="3"/>
      <c r="AE76" s="3">
        <v>12.5</v>
      </c>
      <c r="AF76" s="3">
        <v>5</v>
      </c>
      <c r="AG76" s="3"/>
      <c r="AH76" s="3"/>
      <c r="AI76" s="3"/>
      <c r="AJ76" s="3">
        <v>10</v>
      </c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>
        <v>158.5</v>
      </c>
      <c r="BD76" s="3">
        <v>21.5</v>
      </c>
      <c r="BE76" s="3"/>
      <c r="BF76" s="3"/>
      <c r="BG76" s="3"/>
      <c r="BH76" s="3">
        <v>2.5</v>
      </c>
      <c r="BI76" s="3">
        <v>8</v>
      </c>
      <c r="BJ76" s="3"/>
      <c r="BK76" s="3"/>
      <c r="BL76" s="3"/>
      <c r="BM76" s="3">
        <v>56</v>
      </c>
      <c r="BN76" s="3">
        <v>0.92999999999999994</v>
      </c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>
        <v>33</v>
      </c>
      <c r="CM76" s="3"/>
      <c r="CN76" s="3"/>
      <c r="CO76" s="3"/>
      <c r="CP76" s="3"/>
      <c r="CQ76" s="3"/>
      <c r="CR76" s="3"/>
      <c r="CS76" s="3"/>
      <c r="CT76" s="3"/>
      <c r="CU76" s="3">
        <v>339.67999999999995</v>
      </c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>
        <v>28.569999999999997</v>
      </c>
      <c r="DS76" s="3"/>
      <c r="DT76" s="3"/>
      <c r="DU76" s="3"/>
      <c r="DV76" s="3"/>
      <c r="DW76" s="3"/>
      <c r="DX76" s="3"/>
      <c r="DY76" s="3"/>
      <c r="DZ76" s="3">
        <v>218.5</v>
      </c>
      <c r="EA76" s="3"/>
      <c r="EB76" s="3">
        <v>2</v>
      </c>
      <c r="EC76" s="3"/>
      <c r="ED76" s="3"/>
      <c r="EE76" s="3"/>
      <c r="EF76" s="3"/>
      <c r="EG76" s="3"/>
      <c r="EH76" s="3"/>
      <c r="EI76" s="3"/>
      <c r="EJ76" s="3"/>
      <c r="EK76" s="3"/>
      <c r="EL76" s="3">
        <v>2</v>
      </c>
      <c r="EM76" s="3"/>
      <c r="EN76" s="3"/>
      <c r="EO76" s="3"/>
      <c r="EP76" s="3"/>
      <c r="EQ76" s="3">
        <v>30</v>
      </c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>
        <v>9.75</v>
      </c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>
        <v>64.389999999999986</v>
      </c>
      <c r="HR76" s="3"/>
      <c r="HS76" s="3"/>
      <c r="HT76" s="3">
        <v>81</v>
      </c>
      <c r="HU76" s="3"/>
      <c r="HV76" s="3"/>
      <c r="HW76" s="3">
        <v>11.070000000000002</v>
      </c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>
        <v>0.39</v>
      </c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>
        <v>21</v>
      </c>
      <c r="IV76" s="3"/>
      <c r="IW76" s="3"/>
      <c r="IX76" s="3">
        <v>32.5</v>
      </c>
      <c r="IY76" s="3"/>
      <c r="IZ76" s="3"/>
      <c r="JA76" s="3"/>
      <c r="JB76" s="3"/>
      <c r="JC76" s="3"/>
      <c r="JD76" s="3"/>
      <c r="JE76" s="3"/>
      <c r="JF76" s="3">
        <v>6</v>
      </c>
      <c r="JG76" s="3"/>
      <c r="JH76" s="3">
        <v>43</v>
      </c>
      <c r="JI76" s="3"/>
      <c r="JJ76" s="3"/>
      <c r="JK76" s="3"/>
      <c r="JL76" s="3"/>
      <c r="JM76" s="3"/>
      <c r="JN76" s="3"/>
      <c r="JO76" s="3">
        <v>0.39</v>
      </c>
      <c r="JP76" s="3"/>
      <c r="JQ76" s="3"/>
      <c r="JR76" s="3"/>
      <c r="JS76" s="3">
        <v>10</v>
      </c>
      <c r="JT76" s="3"/>
      <c r="JU76" s="3"/>
      <c r="JV76" s="3"/>
      <c r="JW76" s="3"/>
      <c r="JX76" s="3">
        <v>69</v>
      </c>
      <c r="JY76" s="3"/>
      <c r="JZ76" s="3"/>
      <c r="KA76" s="3">
        <v>20.75</v>
      </c>
      <c r="KB76" s="3"/>
      <c r="KC76" s="3">
        <v>14.5</v>
      </c>
      <c r="KD76" s="3">
        <v>9</v>
      </c>
      <c r="KE76" s="3"/>
      <c r="KF76" s="3"/>
      <c r="KG76" s="3"/>
      <c r="KH76" s="3">
        <v>8.14</v>
      </c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>
        <v>22</v>
      </c>
      <c r="KZ76" s="3"/>
      <c r="LA76" s="3"/>
      <c r="LB76" s="3"/>
      <c r="LC76" s="3"/>
      <c r="LD76" s="3">
        <v>258.32</v>
      </c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>
        <v>2.5</v>
      </c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>
        <v>3.1399999999999997</v>
      </c>
      <c r="MQ76" s="3"/>
      <c r="MR76" s="3"/>
      <c r="MS76" s="3"/>
      <c r="MT76" s="3">
        <v>1</v>
      </c>
      <c r="MU76" s="3">
        <v>74</v>
      </c>
      <c r="MV76" s="3"/>
      <c r="MW76" s="3"/>
      <c r="MX76" s="3"/>
      <c r="MY76" s="3"/>
      <c r="MZ76" s="3"/>
      <c r="NA76" s="3"/>
      <c r="NB76" s="3"/>
      <c r="NC76" s="3"/>
      <c r="ND76" s="3">
        <v>5.64</v>
      </c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>
        <v>2.6799999999999997</v>
      </c>
      <c r="OZ76" s="3"/>
      <c r="PA76" s="3"/>
      <c r="PB76" s="3"/>
      <c r="PC76" s="3"/>
      <c r="PD76" s="3">
        <v>0.5</v>
      </c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>
        <v>5</v>
      </c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>
        <v>18.14</v>
      </c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>
        <v>25.999999999999996</v>
      </c>
      <c r="SC76" s="3"/>
      <c r="SD76" s="3"/>
      <c r="SE76" s="3"/>
      <c r="SF76" s="3"/>
      <c r="SG76" s="3"/>
      <c r="SH76" s="3"/>
      <c r="SI76" s="3"/>
      <c r="SJ76" s="3">
        <v>8.5</v>
      </c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>
        <v>41.5</v>
      </c>
      <c r="TC76" s="3"/>
      <c r="TD76" s="3">
        <v>2.5</v>
      </c>
      <c r="TE76" s="3"/>
      <c r="TF76" s="3"/>
      <c r="TG76" s="3">
        <v>40.75</v>
      </c>
      <c r="TH76" s="3"/>
      <c r="TI76" s="3"/>
      <c r="TJ76" s="3">
        <v>56</v>
      </c>
      <c r="TK76" s="3">
        <v>3.57</v>
      </c>
      <c r="TL76" s="3"/>
      <c r="TM76" s="3">
        <v>194.59999999999997</v>
      </c>
      <c r="TN76" s="3">
        <v>6</v>
      </c>
      <c r="TO76" s="3">
        <v>9</v>
      </c>
      <c r="TP76" s="3"/>
      <c r="TQ76" s="3"/>
      <c r="TR76" s="3"/>
      <c r="TS76" s="3">
        <v>2.25</v>
      </c>
      <c r="TT76" s="3"/>
      <c r="TU76" s="3">
        <v>4.5</v>
      </c>
      <c r="TV76" s="3"/>
      <c r="TW76" s="3"/>
      <c r="TX76" s="3"/>
      <c r="TY76" s="3"/>
      <c r="TZ76" s="3"/>
      <c r="UA76" s="3"/>
      <c r="UB76" s="3">
        <v>4.5</v>
      </c>
      <c r="UC76" s="3"/>
      <c r="UD76" s="3">
        <v>15.39</v>
      </c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>
        <v>108.63999999999999</v>
      </c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>
        <v>16</v>
      </c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>
        <v>40.5</v>
      </c>
      <c r="VS76" s="3">
        <v>5</v>
      </c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>
        <v>60.5</v>
      </c>
      <c r="WH76" s="3">
        <v>0.18</v>
      </c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>
        <v>18</v>
      </c>
      <c r="WV76" s="3"/>
      <c r="WW76" s="3"/>
      <c r="WX76" s="3"/>
      <c r="WY76" s="3"/>
      <c r="WZ76" s="3"/>
      <c r="XA76" s="3"/>
      <c r="XB76" s="3"/>
      <c r="XC76" s="3"/>
      <c r="XD76" s="3">
        <v>33.5</v>
      </c>
      <c r="XE76" s="3"/>
      <c r="XF76" s="3"/>
      <c r="XG76" s="3"/>
      <c r="XH76" s="3"/>
      <c r="XI76" s="3"/>
      <c r="XJ76" s="3"/>
      <c r="XK76" s="3">
        <v>93.070000000000007</v>
      </c>
      <c r="XL76" s="3"/>
      <c r="XM76" s="3"/>
      <c r="XN76" s="3"/>
      <c r="XO76" s="3"/>
      <c r="XP76" s="3"/>
      <c r="XQ76" s="3"/>
      <c r="XR76" s="3"/>
      <c r="XS76" s="3"/>
      <c r="XT76" s="3"/>
      <c r="XU76" s="3">
        <v>130</v>
      </c>
      <c r="XV76" s="3"/>
      <c r="XW76" s="3"/>
      <c r="XX76" s="3"/>
      <c r="XY76" s="3"/>
      <c r="XZ76" s="3"/>
      <c r="YA76" s="3">
        <v>3349.21</v>
      </c>
    </row>
    <row r="77" spans="4:651" x14ac:dyDescent="0.3">
      <c r="D77">
        <v>202104</v>
      </c>
      <c r="E77" t="s">
        <v>51</v>
      </c>
      <c r="F77" s="3">
        <v>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>
        <v>8</v>
      </c>
    </row>
    <row r="78" spans="4:651" x14ac:dyDescent="0.3">
      <c r="E78" t="s">
        <v>12</v>
      </c>
      <c r="F78" s="3">
        <v>365.28999999999996</v>
      </c>
      <c r="G78" s="3"/>
      <c r="H78" s="3"/>
      <c r="I78" s="3">
        <v>7.0000000000000007E-2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>
        <v>3.11</v>
      </c>
      <c r="Z78" s="3"/>
      <c r="AA78" s="3"/>
      <c r="AB78" s="3"/>
      <c r="AC78" s="3"/>
      <c r="AD78" s="3"/>
      <c r="AE78" s="3"/>
      <c r="AF78" s="3"/>
      <c r="AG78" s="3">
        <v>9</v>
      </c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v>12.250000000000002</v>
      </c>
      <c r="AU78" s="3"/>
      <c r="AV78" s="3"/>
      <c r="AW78" s="3"/>
      <c r="AX78" s="3"/>
      <c r="AY78" s="3"/>
      <c r="AZ78" s="3"/>
      <c r="BA78" s="3"/>
      <c r="BB78" s="3"/>
      <c r="BC78" s="3"/>
      <c r="BD78" s="3">
        <v>1</v>
      </c>
      <c r="BE78" s="3"/>
      <c r="BF78" s="3">
        <v>8.4999999999999982</v>
      </c>
      <c r="BG78" s="3"/>
      <c r="BH78" s="3"/>
      <c r="BI78" s="3"/>
      <c r="BJ78" s="3"/>
      <c r="BK78" s="3"/>
      <c r="BL78" s="3"/>
      <c r="BM78" s="3">
        <v>38.749999999999993</v>
      </c>
      <c r="BN78" s="3">
        <v>0.32</v>
      </c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>
        <v>31.569999999999979</v>
      </c>
      <c r="CV78" s="3"/>
      <c r="CW78" s="3"/>
      <c r="CX78" s="3"/>
      <c r="CY78" s="3"/>
      <c r="CZ78" s="3"/>
      <c r="DA78" s="3"/>
      <c r="DB78" s="3">
        <v>1.5</v>
      </c>
      <c r="DC78" s="3">
        <v>1.5</v>
      </c>
      <c r="DD78" s="3"/>
      <c r="DE78" s="3"/>
      <c r="DF78" s="3"/>
      <c r="DG78" s="3">
        <v>10</v>
      </c>
      <c r="DH78" s="3"/>
      <c r="DI78" s="3"/>
      <c r="DJ78" s="3"/>
      <c r="DK78" s="3"/>
      <c r="DL78" s="3"/>
      <c r="DM78" s="3"/>
      <c r="DN78" s="3"/>
      <c r="DO78" s="3"/>
      <c r="DP78" s="3">
        <v>7</v>
      </c>
      <c r="DQ78" s="3"/>
      <c r="DR78" s="3">
        <v>11.68</v>
      </c>
      <c r="DS78" s="3"/>
      <c r="DT78" s="3"/>
      <c r="DU78" s="3"/>
      <c r="DV78" s="3"/>
      <c r="DW78" s="3"/>
      <c r="DX78" s="3"/>
      <c r="DY78" s="3"/>
      <c r="DZ78" s="3">
        <v>22.75</v>
      </c>
      <c r="EA78" s="3">
        <v>15.499999999999996</v>
      </c>
      <c r="EB78" s="3">
        <v>36.75</v>
      </c>
      <c r="EC78" s="3"/>
      <c r="ED78" s="3"/>
      <c r="EE78" s="3"/>
      <c r="EF78" s="3">
        <v>1.9999999999999998</v>
      </c>
      <c r="EG78" s="3"/>
      <c r="EH78" s="3"/>
      <c r="EI78" s="3">
        <v>4.75</v>
      </c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>
        <v>246.49999999999997</v>
      </c>
      <c r="EX78" s="3"/>
      <c r="EY78" s="3"/>
      <c r="EZ78" s="3"/>
      <c r="FA78" s="3"/>
      <c r="FB78" s="3"/>
      <c r="FC78" s="3"/>
      <c r="FD78" s="3"/>
      <c r="FE78" s="3"/>
      <c r="FF78" s="3"/>
      <c r="FG78" s="3">
        <v>1</v>
      </c>
      <c r="FH78" s="3"/>
      <c r="FI78" s="3"/>
      <c r="FJ78" s="3"/>
      <c r="FK78" s="3">
        <v>2.25</v>
      </c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>
        <v>2</v>
      </c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>
        <v>26.359999999999996</v>
      </c>
      <c r="HR78" s="3"/>
      <c r="HS78" s="3"/>
      <c r="HT78" s="3">
        <v>13.75</v>
      </c>
      <c r="HU78" s="3"/>
      <c r="HV78" s="3"/>
      <c r="HW78" s="3">
        <v>7.18</v>
      </c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>
        <v>0.11</v>
      </c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>
        <v>21.749999999999996</v>
      </c>
      <c r="JI78" s="3"/>
      <c r="JJ78" s="3"/>
      <c r="JK78" s="3"/>
      <c r="JL78" s="3">
        <v>1.2500000000000002</v>
      </c>
      <c r="JM78" s="3"/>
      <c r="JN78" s="3"/>
      <c r="JO78" s="3">
        <v>0.11</v>
      </c>
      <c r="JP78" s="3"/>
      <c r="JQ78" s="3"/>
      <c r="JR78" s="3"/>
      <c r="JS78" s="3"/>
      <c r="JT78" s="3"/>
      <c r="JU78" s="3"/>
      <c r="JV78" s="3"/>
      <c r="JW78" s="3"/>
      <c r="JX78" s="3">
        <v>24</v>
      </c>
      <c r="JY78" s="3"/>
      <c r="JZ78" s="3"/>
      <c r="KA78" s="3">
        <v>0.75</v>
      </c>
      <c r="KB78" s="3"/>
      <c r="KC78" s="3"/>
      <c r="KD78" s="3"/>
      <c r="KE78" s="3"/>
      <c r="KF78" s="3"/>
      <c r="KG78" s="3"/>
      <c r="KH78" s="3">
        <v>2.36</v>
      </c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>
        <v>28.999999999999996</v>
      </c>
      <c r="KT78" s="3"/>
      <c r="KU78" s="3"/>
      <c r="KV78" s="3"/>
      <c r="KW78" s="3"/>
      <c r="KX78" s="3"/>
      <c r="KY78" s="3">
        <v>3</v>
      </c>
      <c r="KZ78" s="3"/>
      <c r="LA78" s="3"/>
      <c r="LB78" s="3">
        <v>0.5</v>
      </c>
      <c r="LC78" s="3"/>
      <c r="LD78" s="3">
        <v>141.43</v>
      </c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>
        <v>3</v>
      </c>
      <c r="LR78" s="3"/>
      <c r="LS78" s="3">
        <v>2.5</v>
      </c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>
        <v>9.86</v>
      </c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>
        <v>5.3599999999999994</v>
      </c>
      <c r="NE78" s="3"/>
      <c r="NF78" s="3"/>
      <c r="NG78" s="3">
        <v>13.5</v>
      </c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>
        <v>4</v>
      </c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>
        <v>4.5699999999999994</v>
      </c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>
        <v>2</v>
      </c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>
        <v>247.36</v>
      </c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>
        <v>1.5</v>
      </c>
      <c r="RS78" s="3"/>
      <c r="RT78" s="3">
        <v>8</v>
      </c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>
        <v>0.25</v>
      </c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>
        <v>18.75</v>
      </c>
      <c r="TH78" s="3"/>
      <c r="TI78" s="3"/>
      <c r="TJ78" s="3"/>
      <c r="TK78" s="3">
        <v>9.18</v>
      </c>
      <c r="TL78" s="3"/>
      <c r="TM78" s="3">
        <v>226.15</v>
      </c>
      <c r="TN78" s="3">
        <v>1.7500000000000002</v>
      </c>
      <c r="TO78" s="3">
        <v>2.5</v>
      </c>
      <c r="TP78" s="3">
        <v>32.500000000000007</v>
      </c>
      <c r="TQ78" s="3"/>
      <c r="TR78" s="3">
        <v>0.5</v>
      </c>
      <c r="TS78" s="3">
        <v>0.75</v>
      </c>
      <c r="TT78" s="3"/>
      <c r="TU78" s="3"/>
      <c r="TV78" s="3"/>
      <c r="TW78" s="3"/>
      <c r="TX78" s="3"/>
      <c r="TY78" s="3"/>
      <c r="TZ78" s="3">
        <v>4</v>
      </c>
      <c r="UA78" s="3"/>
      <c r="UB78" s="3"/>
      <c r="UC78" s="3"/>
      <c r="UD78" s="3">
        <v>0.11</v>
      </c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>
        <v>38.61</v>
      </c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>
        <v>3</v>
      </c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>
        <v>18.819999999999997</v>
      </c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>
        <v>6.68</v>
      </c>
      <c r="XL78" s="3"/>
      <c r="XM78" s="3"/>
      <c r="XN78" s="3">
        <v>6.5</v>
      </c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>
        <v>1781.2899999999997</v>
      </c>
    </row>
    <row r="79" spans="4:651" x14ac:dyDescent="0.3">
      <c r="E79" t="s">
        <v>52</v>
      </c>
      <c r="F79" s="3">
        <v>448</v>
      </c>
      <c r="G79" s="3"/>
      <c r="H79" s="3"/>
      <c r="I79" s="3">
        <v>0.25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3</v>
      </c>
      <c r="X79" s="3"/>
      <c r="Y79" s="3">
        <v>12.5</v>
      </c>
      <c r="Z79" s="3"/>
      <c r="AA79" s="3"/>
      <c r="AB79" s="3"/>
      <c r="AC79" s="3"/>
      <c r="AD79" s="3"/>
      <c r="AE79" s="3"/>
      <c r="AF79" s="3"/>
      <c r="AG79" s="3">
        <v>9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v>12.25</v>
      </c>
      <c r="AU79" s="3"/>
      <c r="AV79" s="3"/>
      <c r="AW79" s="3"/>
      <c r="AX79" s="3"/>
      <c r="AY79" s="3"/>
      <c r="AZ79" s="3"/>
      <c r="BA79" s="3"/>
      <c r="BB79" s="3"/>
      <c r="BC79" s="3"/>
      <c r="BD79" s="3">
        <v>1</v>
      </c>
      <c r="BE79" s="3"/>
      <c r="BF79" s="3">
        <v>8.5</v>
      </c>
      <c r="BG79" s="3"/>
      <c r="BH79" s="3"/>
      <c r="BI79" s="3"/>
      <c r="BJ79" s="3"/>
      <c r="BK79" s="3"/>
      <c r="BL79" s="3"/>
      <c r="BM79" s="3">
        <v>38.75</v>
      </c>
      <c r="BN79" s="3">
        <v>1.25</v>
      </c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>
        <v>34.75</v>
      </c>
      <c r="CV79" s="3"/>
      <c r="CW79" s="3"/>
      <c r="CX79" s="3"/>
      <c r="CY79" s="3"/>
      <c r="CZ79" s="3"/>
      <c r="DA79" s="3"/>
      <c r="DB79" s="3">
        <v>1.5</v>
      </c>
      <c r="DC79" s="3">
        <v>1.5</v>
      </c>
      <c r="DD79" s="3"/>
      <c r="DE79" s="3"/>
      <c r="DF79" s="3"/>
      <c r="DG79" s="3">
        <v>10</v>
      </c>
      <c r="DH79" s="3"/>
      <c r="DI79" s="3"/>
      <c r="DJ79" s="3"/>
      <c r="DK79" s="3"/>
      <c r="DL79" s="3"/>
      <c r="DM79" s="3"/>
      <c r="DN79" s="3"/>
      <c r="DO79" s="3"/>
      <c r="DP79" s="3">
        <v>7</v>
      </c>
      <c r="DQ79" s="3"/>
      <c r="DR79" s="3">
        <v>24.25</v>
      </c>
      <c r="DS79" s="3"/>
      <c r="DT79" s="3"/>
      <c r="DU79" s="3"/>
      <c r="DV79" s="3"/>
      <c r="DW79" s="3"/>
      <c r="DX79" s="3"/>
      <c r="DY79" s="3"/>
      <c r="DZ79" s="3">
        <v>22.75</v>
      </c>
      <c r="EA79" s="3">
        <v>15.5</v>
      </c>
      <c r="EB79" s="3">
        <v>36.75</v>
      </c>
      <c r="EC79" s="3"/>
      <c r="ED79" s="3"/>
      <c r="EE79" s="3"/>
      <c r="EF79" s="3">
        <v>2</v>
      </c>
      <c r="EG79" s="3"/>
      <c r="EH79" s="3"/>
      <c r="EI79" s="3">
        <v>4.75</v>
      </c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>
        <v>246.5</v>
      </c>
      <c r="EX79" s="3"/>
      <c r="EY79" s="3"/>
      <c r="EZ79" s="3"/>
      <c r="FA79" s="3"/>
      <c r="FB79" s="3"/>
      <c r="FC79" s="3"/>
      <c r="FD79" s="3"/>
      <c r="FE79" s="3"/>
      <c r="FF79" s="3"/>
      <c r="FG79" s="3">
        <v>1</v>
      </c>
      <c r="FH79" s="3"/>
      <c r="FI79" s="3"/>
      <c r="FJ79" s="3"/>
      <c r="FK79" s="3">
        <v>6</v>
      </c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>
        <v>2</v>
      </c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>
        <v>32.75</v>
      </c>
      <c r="HR79" s="3"/>
      <c r="HS79" s="3"/>
      <c r="HT79" s="3">
        <v>13.75</v>
      </c>
      <c r="HU79" s="3"/>
      <c r="HV79" s="3"/>
      <c r="HW79" s="3">
        <v>18.25</v>
      </c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>
        <v>0.5</v>
      </c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>
        <v>23.25</v>
      </c>
      <c r="JI79" s="3"/>
      <c r="JJ79" s="3"/>
      <c r="JK79" s="3"/>
      <c r="JL79" s="3">
        <v>1.25</v>
      </c>
      <c r="JM79" s="3"/>
      <c r="JN79" s="3"/>
      <c r="JO79" s="3">
        <v>0.5</v>
      </c>
      <c r="JP79" s="3"/>
      <c r="JQ79" s="3"/>
      <c r="JR79" s="3"/>
      <c r="JS79" s="3"/>
      <c r="JT79" s="3"/>
      <c r="JU79" s="3"/>
      <c r="JV79" s="3"/>
      <c r="JW79" s="3"/>
      <c r="JX79" s="3">
        <v>24</v>
      </c>
      <c r="JY79" s="3"/>
      <c r="JZ79" s="3"/>
      <c r="KA79" s="3">
        <v>3</v>
      </c>
      <c r="KB79" s="3"/>
      <c r="KC79" s="3"/>
      <c r="KD79" s="3"/>
      <c r="KE79" s="3"/>
      <c r="KF79" s="3"/>
      <c r="KG79" s="3"/>
      <c r="KH79" s="3">
        <v>9.5</v>
      </c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>
        <v>29</v>
      </c>
      <c r="KT79" s="3"/>
      <c r="KU79" s="3"/>
      <c r="KV79" s="3"/>
      <c r="KW79" s="3"/>
      <c r="KX79" s="3"/>
      <c r="KY79" s="3">
        <v>3</v>
      </c>
      <c r="KZ79" s="3"/>
      <c r="LA79" s="3"/>
      <c r="LB79" s="3">
        <v>0.5</v>
      </c>
      <c r="LC79" s="3"/>
      <c r="LD79" s="3">
        <v>181.75</v>
      </c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>
        <v>3</v>
      </c>
      <c r="LR79" s="3"/>
      <c r="LS79" s="3">
        <v>2.5</v>
      </c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>
        <v>11</v>
      </c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>
        <v>11</v>
      </c>
      <c r="NE79" s="3"/>
      <c r="NF79" s="3"/>
      <c r="NG79" s="3">
        <v>13.5</v>
      </c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>
        <v>4</v>
      </c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>
        <v>6.25</v>
      </c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>
        <v>2</v>
      </c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>
        <v>248.5</v>
      </c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>
        <v>1.5</v>
      </c>
      <c r="RS79" s="3"/>
      <c r="RT79" s="3">
        <v>8</v>
      </c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>
        <v>0.25</v>
      </c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>
        <v>19.5</v>
      </c>
      <c r="TH79" s="3"/>
      <c r="TI79" s="3"/>
      <c r="TJ79" s="3"/>
      <c r="TK79" s="3">
        <v>11.25</v>
      </c>
      <c r="TL79" s="3"/>
      <c r="TM79" s="3">
        <v>240.25</v>
      </c>
      <c r="TN79" s="3">
        <v>1.75</v>
      </c>
      <c r="TO79" s="3">
        <v>2.5</v>
      </c>
      <c r="TP79" s="3">
        <v>32.5</v>
      </c>
      <c r="TQ79" s="3"/>
      <c r="TR79" s="3">
        <v>0.5</v>
      </c>
      <c r="TS79" s="3">
        <v>3</v>
      </c>
      <c r="TT79" s="3"/>
      <c r="TU79" s="3"/>
      <c r="TV79" s="3"/>
      <c r="TW79" s="3"/>
      <c r="TX79" s="3"/>
      <c r="TY79" s="3"/>
      <c r="TZ79" s="3">
        <v>4</v>
      </c>
      <c r="UA79" s="3"/>
      <c r="UB79" s="3"/>
      <c r="UC79" s="3"/>
      <c r="UD79" s="3">
        <v>0.5</v>
      </c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>
        <v>41.25</v>
      </c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>
        <v>3</v>
      </c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>
        <v>19</v>
      </c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>
        <v>23.75</v>
      </c>
      <c r="XL79" s="3"/>
      <c r="XM79" s="3"/>
      <c r="XN79" s="3">
        <v>6.5</v>
      </c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>
        <v>2012.5</v>
      </c>
    </row>
    <row r="80" spans="4:651" x14ac:dyDescent="0.3">
      <c r="D80" t="s">
        <v>77</v>
      </c>
      <c r="F80" s="3">
        <v>821.29</v>
      </c>
      <c r="G80" s="3"/>
      <c r="H80" s="3"/>
      <c r="I80" s="3">
        <v>0.32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>
        <v>6</v>
      </c>
      <c r="X80" s="3"/>
      <c r="Y80" s="3">
        <v>15.61</v>
      </c>
      <c r="Z80" s="3"/>
      <c r="AA80" s="3"/>
      <c r="AB80" s="3"/>
      <c r="AC80" s="3"/>
      <c r="AD80" s="3"/>
      <c r="AE80" s="3"/>
      <c r="AF80" s="3"/>
      <c r="AG80" s="3">
        <v>18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>
        <v>24.5</v>
      </c>
      <c r="AU80" s="3"/>
      <c r="AV80" s="3"/>
      <c r="AW80" s="3"/>
      <c r="AX80" s="3"/>
      <c r="AY80" s="3"/>
      <c r="AZ80" s="3"/>
      <c r="BA80" s="3"/>
      <c r="BB80" s="3"/>
      <c r="BC80" s="3"/>
      <c r="BD80" s="3">
        <v>2</v>
      </c>
      <c r="BE80" s="3"/>
      <c r="BF80" s="3">
        <v>17</v>
      </c>
      <c r="BG80" s="3"/>
      <c r="BH80" s="3"/>
      <c r="BI80" s="3"/>
      <c r="BJ80" s="3"/>
      <c r="BK80" s="3"/>
      <c r="BL80" s="3"/>
      <c r="BM80" s="3">
        <v>77.5</v>
      </c>
      <c r="BN80" s="3">
        <v>1.57</v>
      </c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>
        <v>66.319999999999979</v>
      </c>
      <c r="CV80" s="3"/>
      <c r="CW80" s="3"/>
      <c r="CX80" s="3"/>
      <c r="CY80" s="3"/>
      <c r="CZ80" s="3"/>
      <c r="DA80" s="3"/>
      <c r="DB80" s="3">
        <v>3</v>
      </c>
      <c r="DC80" s="3">
        <v>3</v>
      </c>
      <c r="DD80" s="3"/>
      <c r="DE80" s="3"/>
      <c r="DF80" s="3"/>
      <c r="DG80" s="3">
        <v>20</v>
      </c>
      <c r="DH80" s="3"/>
      <c r="DI80" s="3"/>
      <c r="DJ80" s="3"/>
      <c r="DK80" s="3"/>
      <c r="DL80" s="3"/>
      <c r="DM80" s="3"/>
      <c r="DN80" s="3"/>
      <c r="DO80" s="3"/>
      <c r="DP80" s="3">
        <v>14</v>
      </c>
      <c r="DQ80" s="3"/>
      <c r="DR80" s="3">
        <v>35.93</v>
      </c>
      <c r="DS80" s="3"/>
      <c r="DT80" s="3"/>
      <c r="DU80" s="3"/>
      <c r="DV80" s="3"/>
      <c r="DW80" s="3"/>
      <c r="DX80" s="3"/>
      <c r="DY80" s="3"/>
      <c r="DZ80" s="3">
        <v>45.5</v>
      </c>
      <c r="EA80" s="3">
        <v>30.999999999999996</v>
      </c>
      <c r="EB80" s="3">
        <v>73.5</v>
      </c>
      <c r="EC80" s="3"/>
      <c r="ED80" s="3"/>
      <c r="EE80" s="3"/>
      <c r="EF80" s="3">
        <v>4</v>
      </c>
      <c r="EG80" s="3"/>
      <c r="EH80" s="3"/>
      <c r="EI80" s="3">
        <v>9.5</v>
      </c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>
        <v>493</v>
      </c>
      <c r="EX80" s="3"/>
      <c r="EY80" s="3"/>
      <c r="EZ80" s="3"/>
      <c r="FA80" s="3"/>
      <c r="FB80" s="3"/>
      <c r="FC80" s="3"/>
      <c r="FD80" s="3"/>
      <c r="FE80" s="3"/>
      <c r="FF80" s="3"/>
      <c r="FG80" s="3">
        <v>2</v>
      </c>
      <c r="FH80" s="3"/>
      <c r="FI80" s="3"/>
      <c r="FJ80" s="3"/>
      <c r="FK80" s="3">
        <v>8.25</v>
      </c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>
        <v>4</v>
      </c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>
        <v>59.11</v>
      </c>
      <c r="HR80" s="3"/>
      <c r="HS80" s="3"/>
      <c r="HT80" s="3">
        <v>27.5</v>
      </c>
      <c r="HU80" s="3"/>
      <c r="HV80" s="3"/>
      <c r="HW80" s="3">
        <v>25.43</v>
      </c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>
        <v>0.61</v>
      </c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>
        <v>45</v>
      </c>
      <c r="JI80" s="3"/>
      <c r="JJ80" s="3"/>
      <c r="JK80" s="3"/>
      <c r="JL80" s="3">
        <v>2.5</v>
      </c>
      <c r="JM80" s="3"/>
      <c r="JN80" s="3"/>
      <c r="JO80" s="3">
        <v>0.61</v>
      </c>
      <c r="JP80" s="3"/>
      <c r="JQ80" s="3"/>
      <c r="JR80" s="3"/>
      <c r="JS80" s="3"/>
      <c r="JT80" s="3"/>
      <c r="JU80" s="3"/>
      <c r="JV80" s="3"/>
      <c r="JW80" s="3"/>
      <c r="JX80" s="3">
        <v>48</v>
      </c>
      <c r="JY80" s="3"/>
      <c r="JZ80" s="3"/>
      <c r="KA80" s="3">
        <v>3.75</v>
      </c>
      <c r="KB80" s="3"/>
      <c r="KC80" s="3"/>
      <c r="KD80" s="3"/>
      <c r="KE80" s="3"/>
      <c r="KF80" s="3"/>
      <c r="KG80" s="3"/>
      <c r="KH80" s="3">
        <v>11.86</v>
      </c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>
        <v>58</v>
      </c>
      <c r="KT80" s="3"/>
      <c r="KU80" s="3"/>
      <c r="KV80" s="3"/>
      <c r="KW80" s="3"/>
      <c r="KX80" s="3"/>
      <c r="KY80" s="3">
        <v>6</v>
      </c>
      <c r="KZ80" s="3"/>
      <c r="LA80" s="3"/>
      <c r="LB80" s="3">
        <v>1</v>
      </c>
      <c r="LC80" s="3"/>
      <c r="LD80" s="3">
        <v>323.18</v>
      </c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>
        <v>6</v>
      </c>
      <c r="LR80" s="3"/>
      <c r="LS80" s="3">
        <v>5</v>
      </c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>
        <v>20.86</v>
      </c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>
        <v>16.36</v>
      </c>
      <c r="NE80" s="3"/>
      <c r="NF80" s="3"/>
      <c r="NG80" s="3">
        <v>27</v>
      </c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>
        <v>8</v>
      </c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>
        <v>10.82</v>
      </c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>
        <v>4</v>
      </c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>
        <v>495.86</v>
      </c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>
        <v>3</v>
      </c>
      <c r="RS80" s="3"/>
      <c r="RT80" s="3">
        <v>16</v>
      </c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>
        <v>0.5</v>
      </c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>
        <v>38.25</v>
      </c>
      <c r="TH80" s="3"/>
      <c r="TI80" s="3"/>
      <c r="TJ80" s="3"/>
      <c r="TK80" s="3">
        <v>20.43</v>
      </c>
      <c r="TL80" s="3"/>
      <c r="TM80" s="3">
        <v>466.4</v>
      </c>
      <c r="TN80" s="3">
        <v>3.5</v>
      </c>
      <c r="TO80" s="3">
        <v>5</v>
      </c>
      <c r="TP80" s="3">
        <v>65</v>
      </c>
      <c r="TQ80" s="3"/>
      <c r="TR80" s="3">
        <v>1</v>
      </c>
      <c r="TS80" s="3">
        <v>3.75</v>
      </c>
      <c r="TT80" s="3"/>
      <c r="TU80" s="3"/>
      <c r="TV80" s="3"/>
      <c r="TW80" s="3"/>
      <c r="TX80" s="3"/>
      <c r="TY80" s="3"/>
      <c r="TZ80" s="3">
        <v>8</v>
      </c>
      <c r="UA80" s="3"/>
      <c r="UB80" s="3"/>
      <c r="UC80" s="3"/>
      <c r="UD80" s="3">
        <v>0.61</v>
      </c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>
        <v>79.86</v>
      </c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>
        <v>6</v>
      </c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>
        <v>37.819999999999993</v>
      </c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>
        <v>30.43</v>
      </c>
      <c r="XL80" s="3"/>
      <c r="XM80" s="3"/>
      <c r="XN80" s="3">
        <v>13</v>
      </c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>
        <v>3801.79</v>
      </c>
    </row>
    <row r="81" spans="4:651" x14ac:dyDescent="0.3">
      <c r="D81">
        <v>202105</v>
      </c>
      <c r="E81" t="s">
        <v>12</v>
      </c>
      <c r="F81" s="3">
        <v>92.63</v>
      </c>
      <c r="G81" s="3"/>
      <c r="H81" s="3"/>
      <c r="I81" s="3">
        <v>5.1899999999999995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>
        <v>7.25</v>
      </c>
      <c r="AL81" s="3"/>
      <c r="AM81" s="3"/>
      <c r="AN81" s="3"/>
      <c r="AO81" s="3"/>
      <c r="AP81" s="3"/>
      <c r="AQ81" s="3">
        <v>0.5</v>
      </c>
      <c r="AR81" s="3"/>
      <c r="AS81" s="3"/>
      <c r="AT81" s="3">
        <v>18.499999999999996</v>
      </c>
      <c r="AU81" s="3"/>
      <c r="AV81" s="3"/>
      <c r="AW81" s="3"/>
      <c r="AX81" s="3"/>
      <c r="AY81" s="3"/>
      <c r="AZ81" s="3"/>
      <c r="BA81" s="3"/>
      <c r="BB81" s="3">
        <v>0.69</v>
      </c>
      <c r="BC81" s="3">
        <v>5.5</v>
      </c>
      <c r="BD81" s="3">
        <v>2</v>
      </c>
      <c r="BE81" s="3"/>
      <c r="BF81" s="3"/>
      <c r="BG81" s="3"/>
      <c r="BH81" s="3"/>
      <c r="BI81" s="3"/>
      <c r="BJ81" s="3"/>
      <c r="BK81" s="3"/>
      <c r="BL81" s="3"/>
      <c r="BM81" s="3">
        <v>34.560000000000009</v>
      </c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>
        <v>0.5</v>
      </c>
      <c r="CJ81" s="3"/>
      <c r="CK81" s="3"/>
      <c r="CL81" s="3">
        <v>134.88</v>
      </c>
      <c r="CM81" s="3"/>
      <c r="CN81" s="3"/>
      <c r="CO81" s="3"/>
      <c r="CP81" s="3"/>
      <c r="CQ81" s="3"/>
      <c r="CR81" s="3"/>
      <c r="CS81" s="3"/>
      <c r="CT81" s="3"/>
      <c r="CU81" s="3">
        <v>29.44</v>
      </c>
      <c r="CV81" s="3"/>
      <c r="CW81" s="3"/>
      <c r="CX81" s="3"/>
      <c r="CY81" s="3"/>
      <c r="CZ81" s="3"/>
      <c r="DA81" s="3"/>
      <c r="DB81" s="3"/>
      <c r="DC81" s="3">
        <v>10.25</v>
      </c>
      <c r="DD81" s="3">
        <v>6.19</v>
      </c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>
        <v>4.5</v>
      </c>
      <c r="DS81" s="3"/>
      <c r="DT81" s="3"/>
      <c r="DU81" s="3"/>
      <c r="DV81" s="3"/>
      <c r="DW81" s="3"/>
      <c r="DX81" s="3"/>
      <c r="DY81" s="3"/>
      <c r="DZ81" s="3">
        <v>113</v>
      </c>
      <c r="EA81" s="3"/>
      <c r="EB81" s="3">
        <v>5</v>
      </c>
      <c r="EC81" s="3"/>
      <c r="ED81" s="3"/>
      <c r="EE81" s="3"/>
      <c r="EF81" s="3">
        <v>3</v>
      </c>
      <c r="EG81" s="3"/>
      <c r="EH81" s="3"/>
      <c r="EI81" s="3">
        <v>11.5</v>
      </c>
      <c r="EJ81" s="3"/>
      <c r="EK81" s="3"/>
      <c r="EL81" s="3">
        <v>9.25</v>
      </c>
      <c r="EM81" s="3"/>
      <c r="EN81" s="3"/>
      <c r="EO81" s="3"/>
      <c r="EP81" s="3"/>
      <c r="EQ81" s="3"/>
      <c r="ER81" s="3"/>
      <c r="ES81" s="3"/>
      <c r="ET81" s="3">
        <v>5.75</v>
      </c>
      <c r="EU81" s="3"/>
      <c r="EV81" s="3"/>
      <c r="EW81" s="3">
        <v>169.82</v>
      </c>
      <c r="EX81" s="3"/>
      <c r="EY81" s="3"/>
      <c r="EZ81" s="3"/>
      <c r="FA81" s="3"/>
      <c r="FB81" s="3">
        <v>1</v>
      </c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>
        <v>2.25</v>
      </c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>
        <v>32.689999999999991</v>
      </c>
      <c r="HR81" s="3"/>
      <c r="HS81" s="3"/>
      <c r="HT81" s="3">
        <v>29.749999999999996</v>
      </c>
      <c r="HU81" s="3"/>
      <c r="HV81" s="3"/>
      <c r="HW81" s="3">
        <v>11</v>
      </c>
      <c r="HX81" s="3"/>
      <c r="HY81" s="3"/>
      <c r="HZ81" s="3">
        <v>0.13</v>
      </c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>
        <v>11.499999999999998</v>
      </c>
      <c r="JI81" s="3"/>
      <c r="JJ81" s="3"/>
      <c r="JK81" s="3"/>
      <c r="JL81" s="3">
        <v>2</v>
      </c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>
        <v>1.5</v>
      </c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>
        <v>103.88</v>
      </c>
      <c r="LE81" s="3"/>
      <c r="LF81" s="3"/>
      <c r="LG81" s="3">
        <v>2</v>
      </c>
      <c r="LH81" s="3"/>
      <c r="LI81" s="3"/>
      <c r="LJ81" s="3"/>
      <c r="LK81" s="3"/>
      <c r="LL81" s="3"/>
      <c r="LM81" s="3"/>
      <c r="LN81" s="3"/>
      <c r="LO81" s="3"/>
      <c r="LP81" s="3">
        <v>0.38</v>
      </c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>
        <v>4.13</v>
      </c>
      <c r="MP81" s="3">
        <v>13.5</v>
      </c>
      <c r="MQ81" s="3"/>
      <c r="MR81" s="3"/>
      <c r="MS81" s="3">
        <v>0.25</v>
      </c>
      <c r="MT81" s="3"/>
      <c r="MU81" s="3">
        <v>2.5</v>
      </c>
      <c r="MV81" s="3">
        <v>10</v>
      </c>
      <c r="MW81" s="3"/>
      <c r="MX81" s="3"/>
      <c r="MY81" s="3"/>
      <c r="MZ81" s="3"/>
      <c r="NA81" s="3"/>
      <c r="NB81" s="3"/>
      <c r="NC81" s="3"/>
      <c r="ND81" s="3">
        <v>1</v>
      </c>
      <c r="NE81" s="3"/>
      <c r="NF81" s="3"/>
      <c r="NG81" s="3">
        <v>2</v>
      </c>
      <c r="NH81" s="3">
        <v>1.25</v>
      </c>
      <c r="NI81" s="3"/>
      <c r="NJ81" s="3"/>
      <c r="NK81" s="3"/>
      <c r="NL81" s="3"/>
      <c r="NM81" s="3"/>
      <c r="NN81" s="3">
        <v>3</v>
      </c>
      <c r="NO81" s="3">
        <v>0.5</v>
      </c>
      <c r="NP81" s="3"/>
      <c r="NQ81" s="3"/>
      <c r="NR81" s="3">
        <v>1</v>
      </c>
      <c r="NS81" s="3">
        <v>6</v>
      </c>
      <c r="NT81" s="3"/>
      <c r="NU81" s="3"/>
      <c r="NV81" s="3"/>
      <c r="NW81" s="3"/>
      <c r="NX81" s="3"/>
      <c r="NY81" s="3">
        <v>1</v>
      </c>
      <c r="NZ81" s="3"/>
      <c r="OA81" s="3"/>
      <c r="OB81" s="3"/>
      <c r="OC81" s="3"/>
      <c r="OD81" s="3"/>
      <c r="OE81" s="3"/>
      <c r="OF81" s="3">
        <v>0.13</v>
      </c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>
        <v>7.5</v>
      </c>
      <c r="OU81" s="3"/>
      <c r="OV81" s="3"/>
      <c r="OW81" s="3"/>
      <c r="OX81" s="3"/>
      <c r="OY81" s="3">
        <v>4.13</v>
      </c>
      <c r="OZ81" s="3"/>
      <c r="PA81" s="3"/>
      <c r="PB81" s="3"/>
      <c r="PC81" s="3"/>
      <c r="PD81" s="3">
        <v>23.75</v>
      </c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>
        <v>0.88</v>
      </c>
      <c r="QO81" s="3"/>
      <c r="QP81" s="3"/>
      <c r="QQ81" s="3"/>
      <c r="QR81" s="3"/>
      <c r="QS81" s="3"/>
      <c r="QT81" s="3">
        <v>1</v>
      </c>
      <c r="QU81" s="3"/>
      <c r="QV81" s="3"/>
      <c r="QW81" s="3"/>
      <c r="QX81" s="3"/>
      <c r="QY81" s="3"/>
      <c r="QZ81" s="3"/>
      <c r="RA81" s="3"/>
      <c r="RB81" s="3">
        <v>135.13000000000002</v>
      </c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>
        <v>3.81</v>
      </c>
      <c r="RP81" s="3">
        <v>5.75</v>
      </c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>
        <v>1.5</v>
      </c>
      <c r="SL81" s="3">
        <v>3.5</v>
      </c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>
        <v>33</v>
      </c>
      <c r="TD81" s="3"/>
      <c r="TE81" s="3"/>
      <c r="TF81" s="3"/>
      <c r="TG81" s="3">
        <v>44.5</v>
      </c>
      <c r="TH81" s="3"/>
      <c r="TI81" s="3"/>
      <c r="TJ81" s="3"/>
      <c r="TK81" s="3"/>
      <c r="TL81" s="3">
        <v>4.5</v>
      </c>
      <c r="TM81" s="3">
        <v>114</v>
      </c>
      <c r="TN81" s="3"/>
      <c r="TO81" s="3"/>
      <c r="TP81" s="3">
        <v>21.31</v>
      </c>
      <c r="TQ81" s="3"/>
      <c r="TR81" s="3"/>
      <c r="TS81" s="3"/>
      <c r="TT81" s="3">
        <v>1.75</v>
      </c>
      <c r="TU81" s="3"/>
      <c r="TV81" s="3">
        <v>7.75</v>
      </c>
      <c r="TW81" s="3"/>
      <c r="TX81" s="3"/>
      <c r="TY81" s="3"/>
      <c r="TZ81" s="3"/>
      <c r="UA81" s="3"/>
      <c r="UB81" s="3">
        <v>2.5</v>
      </c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>
        <v>14.379999999999999</v>
      </c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>
        <v>4</v>
      </c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>
        <v>12.499999999999996</v>
      </c>
      <c r="WI81" s="3"/>
      <c r="WJ81" s="3">
        <v>10.25</v>
      </c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>
        <v>3.75</v>
      </c>
      <c r="XU81" s="3"/>
      <c r="XV81" s="3"/>
      <c r="XW81" s="3"/>
      <c r="XX81" s="3"/>
      <c r="XY81" s="3"/>
      <c r="XZ81" s="3"/>
      <c r="YA81" s="3">
        <v>1375.3799999999999</v>
      </c>
    </row>
    <row r="82" spans="4:651" x14ac:dyDescent="0.3">
      <c r="E82" t="s">
        <v>52</v>
      </c>
      <c r="F82" s="3">
        <v>92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>
        <v>7.25</v>
      </c>
      <c r="AL82" s="3"/>
      <c r="AM82" s="3"/>
      <c r="AN82" s="3"/>
      <c r="AO82" s="3"/>
      <c r="AP82" s="3"/>
      <c r="AQ82" s="3">
        <v>0.5</v>
      </c>
      <c r="AR82" s="3"/>
      <c r="AS82" s="3"/>
      <c r="AT82" s="3">
        <v>18.5</v>
      </c>
      <c r="AU82" s="3"/>
      <c r="AV82" s="3"/>
      <c r="AW82" s="3"/>
      <c r="AX82" s="3"/>
      <c r="AY82" s="3"/>
      <c r="AZ82" s="3"/>
      <c r="BA82" s="3"/>
      <c r="BB82" s="3"/>
      <c r="BC82" s="3">
        <v>5.5</v>
      </c>
      <c r="BD82" s="3">
        <v>2</v>
      </c>
      <c r="BE82" s="3"/>
      <c r="BF82" s="3"/>
      <c r="BG82" s="3"/>
      <c r="BH82" s="3"/>
      <c r="BI82" s="3"/>
      <c r="BJ82" s="3"/>
      <c r="BK82" s="3"/>
      <c r="BL82" s="3"/>
      <c r="BM82" s="3">
        <v>33.5</v>
      </c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>
        <v>0.5</v>
      </c>
      <c r="CJ82" s="3"/>
      <c r="CK82" s="3"/>
      <c r="CL82" s="3">
        <v>108.5</v>
      </c>
      <c r="CM82" s="3"/>
      <c r="CN82" s="3"/>
      <c r="CO82" s="3"/>
      <c r="CP82" s="3"/>
      <c r="CQ82" s="3"/>
      <c r="CR82" s="3"/>
      <c r="CS82" s="3"/>
      <c r="CT82" s="3"/>
      <c r="CU82" s="3">
        <v>28</v>
      </c>
      <c r="CV82" s="3"/>
      <c r="CW82" s="3"/>
      <c r="CX82" s="3"/>
      <c r="CY82" s="3"/>
      <c r="CZ82" s="3"/>
      <c r="DA82" s="3"/>
      <c r="DB82" s="3"/>
      <c r="DC82" s="3"/>
      <c r="DD82" s="3">
        <v>1.75</v>
      </c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>
        <v>4.5</v>
      </c>
      <c r="DS82" s="3"/>
      <c r="DT82" s="3"/>
      <c r="DU82" s="3"/>
      <c r="DV82" s="3"/>
      <c r="DW82" s="3"/>
      <c r="DX82" s="3"/>
      <c r="DY82" s="3"/>
      <c r="DZ82" s="3">
        <v>113</v>
      </c>
      <c r="EA82" s="3"/>
      <c r="EB82" s="3">
        <v>5</v>
      </c>
      <c r="EC82" s="3"/>
      <c r="ED82" s="3"/>
      <c r="EE82" s="3"/>
      <c r="EF82" s="3">
        <v>3</v>
      </c>
      <c r="EG82" s="3"/>
      <c r="EH82" s="3"/>
      <c r="EI82" s="3">
        <v>11.5</v>
      </c>
      <c r="EJ82" s="3"/>
      <c r="EK82" s="3"/>
      <c r="EL82" s="3">
        <v>9.25</v>
      </c>
      <c r="EM82" s="3"/>
      <c r="EN82" s="3"/>
      <c r="EO82" s="3"/>
      <c r="EP82" s="3"/>
      <c r="EQ82" s="3"/>
      <c r="ER82" s="3"/>
      <c r="ES82" s="3"/>
      <c r="ET82" s="3">
        <v>5.75</v>
      </c>
      <c r="EU82" s="3"/>
      <c r="EV82" s="3"/>
      <c r="EW82" s="3">
        <v>153.25</v>
      </c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>
        <v>2.25</v>
      </c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>
        <v>31.5</v>
      </c>
      <c r="HR82" s="3"/>
      <c r="HS82" s="3"/>
      <c r="HT82" s="3">
        <v>29.25</v>
      </c>
      <c r="HU82" s="3"/>
      <c r="HV82" s="3"/>
      <c r="HW82" s="3">
        <v>11</v>
      </c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>
        <v>11.5</v>
      </c>
      <c r="JI82" s="3"/>
      <c r="JJ82" s="3"/>
      <c r="JK82" s="3"/>
      <c r="JL82" s="3">
        <v>2</v>
      </c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>
        <v>1.5</v>
      </c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>
        <v>98.75</v>
      </c>
      <c r="LE82" s="3"/>
      <c r="LF82" s="3"/>
      <c r="LG82" s="3">
        <v>2</v>
      </c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>
        <v>4</v>
      </c>
      <c r="MP82" s="3">
        <v>13.5</v>
      </c>
      <c r="MQ82" s="3"/>
      <c r="MR82" s="3"/>
      <c r="MS82" s="3">
        <v>0.25</v>
      </c>
      <c r="MT82" s="3"/>
      <c r="MU82" s="3">
        <v>2.5</v>
      </c>
      <c r="MV82" s="3">
        <v>10</v>
      </c>
      <c r="MW82" s="3"/>
      <c r="MX82" s="3"/>
      <c r="MY82" s="3"/>
      <c r="MZ82" s="3"/>
      <c r="NA82" s="3"/>
      <c r="NB82" s="3"/>
      <c r="NC82" s="3"/>
      <c r="ND82" s="3">
        <v>1</v>
      </c>
      <c r="NE82" s="3"/>
      <c r="NF82" s="3"/>
      <c r="NG82" s="3">
        <v>2</v>
      </c>
      <c r="NH82" s="3">
        <v>1.25</v>
      </c>
      <c r="NI82" s="3"/>
      <c r="NJ82" s="3"/>
      <c r="NK82" s="3"/>
      <c r="NL82" s="3"/>
      <c r="NM82" s="3"/>
      <c r="NN82" s="3">
        <v>3</v>
      </c>
      <c r="NO82" s="3">
        <v>0.5</v>
      </c>
      <c r="NP82" s="3"/>
      <c r="NQ82" s="3"/>
      <c r="NR82" s="3"/>
      <c r="NS82" s="3">
        <v>6</v>
      </c>
      <c r="NT82" s="3"/>
      <c r="NU82" s="3"/>
      <c r="NV82" s="3"/>
      <c r="NW82" s="3"/>
      <c r="NX82" s="3"/>
      <c r="NY82" s="3">
        <v>1</v>
      </c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>
        <v>7.5</v>
      </c>
      <c r="OU82" s="3"/>
      <c r="OV82" s="3"/>
      <c r="OW82" s="3"/>
      <c r="OX82" s="3"/>
      <c r="OY82" s="3"/>
      <c r="OZ82" s="3"/>
      <c r="PA82" s="3"/>
      <c r="PB82" s="3"/>
      <c r="PC82" s="3"/>
      <c r="PD82" s="3">
        <v>23.75</v>
      </c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>
        <v>0.25</v>
      </c>
      <c r="QO82" s="3"/>
      <c r="QP82" s="3"/>
      <c r="QQ82" s="3"/>
      <c r="QR82" s="3"/>
      <c r="QS82" s="3"/>
      <c r="QT82" s="3">
        <v>1</v>
      </c>
      <c r="QU82" s="3"/>
      <c r="QV82" s="3"/>
      <c r="QW82" s="3"/>
      <c r="QX82" s="3"/>
      <c r="QY82" s="3"/>
      <c r="QZ82" s="3"/>
      <c r="RA82" s="3"/>
      <c r="RB82" s="3">
        <v>133.5</v>
      </c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>
        <v>5.75</v>
      </c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>
        <v>1.5</v>
      </c>
      <c r="SL82" s="3">
        <v>3.5</v>
      </c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>
        <v>33</v>
      </c>
      <c r="TD82" s="3"/>
      <c r="TE82" s="3"/>
      <c r="TF82" s="3"/>
      <c r="TG82" s="3">
        <v>44.5</v>
      </c>
      <c r="TH82" s="3"/>
      <c r="TI82" s="3"/>
      <c r="TJ82" s="3"/>
      <c r="TK82" s="3"/>
      <c r="TL82" s="3">
        <v>4.5</v>
      </c>
      <c r="TM82" s="3">
        <v>114</v>
      </c>
      <c r="TN82" s="3"/>
      <c r="TO82" s="3"/>
      <c r="TP82" s="3">
        <v>7</v>
      </c>
      <c r="TQ82" s="3"/>
      <c r="TR82" s="3"/>
      <c r="TS82" s="3"/>
      <c r="TT82" s="3"/>
      <c r="TU82" s="3"/>
      <c r="TV82" s="3">
        <v>7.75</v>
      </c>
      <c r="TW82" s="3"/>
      <c r="TX82" s="3"/>
      <c r="TY82" s="3"/>
      <c r="TZ82" s="3"/>
      <c r="UA82" s="3"/>
      <c r="UB82" s="3">
        <v>2.5</v>
      </c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>
        <v>13.75</v>
      </c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>
        <v>4</v>
      </c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>
        <v>12.5</v>
      </c>
      <c r="WI82" s="3"/>
      <c r="WJ82" s="3">
        <v>10.25</v>
      </c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>
        <v>3.75</v>
      </c>
      <c r="XU82" s="3"/>
      <c r="XV82" s="3"/>
      <c r="XW82" s="3"/>
      <c r="XX82" s="3"/>
      <c r="XY82" s="3"/>
      <c r="XZ82" s="3"/>
      <c r="YA82" s="3">
        <v>1272.25</v>
      </c>
    </row>
    <row r="83" spans="4:651" x14ac:dyDescent="0.3">
      <c r="D83" t="s">
        <v>78</v>
      </c>
      <c r="F83" s="3">
        <v>184.63</v>
      </c>
      <c r="G83" s="3"/>
      <c r="H83" s="3"/>
      <c r="I83" s="3">
        <v>5.1899999999999995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>
        <v>14.5</v>
      </c>
      <c r="AL83" s="3"/>
      <c r="AM83" s="3"/>
      <c r="AN83" s="3"/>
      <c r="AO83" s="3"/>
      <c r="AP83" s="3"/>
      <c r="AQ83" s="3">
        <v>1</v>
      </c>
      <c r="AR83" s="3"/>
      <c r="AS83" s="3"/>
      <c r="AT83" s="3">
        <v>37</v>
      </c>
      <c r="AU83" s="3"/>
      <c r="AV83" s="3"/>
      <c r="AW83" s="3"/>
      <c r="AX83" s="3"/>
      <c r="AY83" s="3"/>
      <c r="AZ83" s="3"/>
      <c r="BA83" s="3"/>
      <c r="BB83" s="3">
        <v>0.69</v>
      </c>
      <c r="BC83" s="3">
        <v>11</v>
      </c>
      <c r="BD83" s="3">
        <v>4</v>
      </c>
      <c r="BE83" s="3"/>
      <c r="BF83" s="3"/>
      <c r="BG83" s="3"/>
      <c r="BH83" s="3"/>
      <c r="BI83" s="3"/>
      <c r="BJ83" s="3"/>
      <c r="BK83" s="3"/>
      <c r="BL83" s="3"/>
      <c r="BM83" s="3">
        <v>68.06</v>
      </c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>
        <v>1</v>
      </c>
      <c r="CJ83" s="3"/>
      <c r="CK83" s="3"/>
      <c r="CL83" s="3">
        <v>243.38</v>
      </c>
      <c r="CM83" s="3"/>
      <c r="CN83" s="3"/>
      <c r="CO83" s="3"/>
      <c r="CP83" s="3"/>
      <c r="CQ83" s="3"/>
      <c r="CR83" s="3"/>
      <c r="CS83" s="3"/>
      <c r="CT83" s="3"/>
      <c r="CU83" s="3">
        <v>57.44</v>
      </c>
      <c r="CV83" s="3"/>
      <c r="CW83" s="3"/>
      <c r="CX83" s="3"/>
      <c r="CY83" s="3"/>
      <c r="CZ83" s="3"/>
      <c r="DA83" s="3"/>
      <c r="DB83" s="3"/>
      <c r="DC83" s="3">
        <v>10.25</v>
      </c>
      <c r="DD83" s="3">
        <v>7.94</v>
      </c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>
        <v>9</v>
      </c>
      <c r="DS83" s="3"/>
      <c r="DT83" s="3"/>
      <c r="DU83" s="3"/>
      <c r="DV83" s="3"/>
      <c r="DW83" s="3"/>
      <c r="DX83" s="3"/>
      <c r="DY83" s="3"/>
      <c r="DZ83" s="3">
        <v>226</v>
      </c>
      <c r="EA83" s="3"/>
      <c r="EB83" s="3">
        <v>10</v>
      </c>
      <c r="EC83" s="3"/>
      <c r="ED83" s="3"/>
      <c r="EE83" s="3"/>
      <c r="EF83" s="3">
        <v>6</v>
      </c>
      <c r="EG83" s="3"/>
      <c r="EH83" s="3"/>
      <c r="EI83" s="3">
        <v>23</v>
      </c>
      <c r="EJ83" s="3"/>
      <c r="EK83" s="3"/>
      <c r="EL83" s="3">
        <v>18.5</v>
      </c>
      <c r="EM83" s="3"/>
      <c r="EN83" s="3"/>
      <c r="EO83" s="3"/>
      <c r="EP83" s="3"/>
      <c r="EQ83" s="3"/>
      <c r="ER83" s="3"/>
      <c r="ES83" s="3"/>
      <c r="ET83" s="3">
        <v>11.5</v>
      </c>
      <c r="EU83" s="3"/>
      <c r="EV83" s="3"/>
      <c r="EW83" s="3">
        <v>323.07</v>
      </c>
      <c r="EX83" s="3"/>
      <c r="EY83" s="3"/>
      <c r="EZ83" s="3"/>
      <c r="FA83" s="3"/>
      <c r="FB83" s="3">
        <v>1</v>
      </c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>
        <v>4.5</v>
      </c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>
        <v>64.19</v>
      </c>
      <c r="HR83" s="3"/>
      <c r="HS83" s="3"/>
      <c r="HT83" s="3">
        <v>59</v>
      </c>
      <c r="HU83" s="3"/>
      <c r="HV83" s="3"/>
      <c r="HW83" s="3">
        <v>22</v>
      </c>
      <c r="HX83" s="3"/>
      <c r="HY83" s="3"/>
      <c r="HZ83" s="3">
        <v>0.13</v>
      </c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>
        <v>23</v>
      </c>
      <c r="JI83" s="3"/>
      <c r="JJ83" s="3"/>
      <c r="JK83" s="3"/>
      <c r="JL83" s="3">
        <v>4</v>
      </c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>
        <v>3</v>
      </c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>
        <v>202.63</v>
      </c>
      <c r="LE83" s="3"/>
      <c r="LF83" s="3"/>
      <c r="LG83" s="3">
        <v>4</v>
      </c>
      <c r="LH83" s="3"/>
      <c r="LI83" s="3"/>
      <c r="LJ83" s="3"/>
      <c r="LK83" s="3"/>
      <c r="LL83" s="3"/>
      <c r="LM83" s="3"/>
      <c r="LN83" s="3"/>
      <c r="LO83" s="3"/>
      <c r="LP83" s="3">
        <v>0.38</v>
      </c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>
        <v>8.129999999999999</v>
      </c>
      <c r="MP83" s="3">
        <v>27</v>
      </c>
      <c r="MQ83" s="3"/>
      <c r="MR83" s="3"/>
      <c r="MS83" s="3">
        <v>0.5</v>
      </c>
      <c r="MT83" s="3"/>
      <c r="MU83" s="3">
        <v>5</v>
      </c>
      <c r="MV83" s="3">
        <v>20</v>
      </c>
      <c r="MW83" s="3"/>
      <c r="MX83" s="3"/>
      <c r="MY83" s="3"/>
      <c r="MZ83" s="3"/>
      <c r="NA83" s="3"/>
      <c r="NB83" s="3"/>
      <c r="NC83" s="3"/>
      <c r="ND83" s="3">
        <v>2</v>
      </c>
      <c r="NE83" s="3"/>
      <c r="NF83" s="3"/>
      <c r="NG83" s="3">
        <v>4</v>
      </c>
      <c r="NH83" s="3">
        <v>2.5</v>
      </c>
      <c r="NI83" s="3"/>
      <c r="NJ83" s="3"/>
      <c r="NK83" s="3"/>
      <c r="NL83" s="3"/>
      <c r="NM83" s="3"/>
      <c r="NN83" s="3">
        <v>6</v>
      </c>
      <c r="NO83" s="3">
        <v>1</v>
      </c>
      <c r="NP83" s="3"/>
      <c r="NQ83" s="3"/>
      <c r="NR83" s="3">
        <v>1</v>
      </c>
      <c r="NS83" s="3">
        <v>12</v>
      </c>
      <c r="NT83" s="3"/>
      <c r="NU83" s="3"/>
      <c r="NV83" s="3"/>
      <c r="NW83" s="3"/>
      <c r="NX83" s="3"/>
      <c r="NY83" s="3">
        <v>2</v>
      </c>
      <c r="NZ83" s="3"/>
      <c r="OA83" s="3"/>
      <c r="OB83" s="3"/>
      <c r="OC83" s="3"/>
      <c r="OD83" s="3"/>
      <c r="OE83" s="3"/>
      <c r="OF83" s="3">
        <v>0.13</v>
      </c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>
        <v>15</v>
      </c>
      <c r="OU83" s="3"/>
      <c r="OV83" s="3"/>
      <c r="OW83" s="3"/>
      <c r="OX83" s="3"/>
      <c r="OY83" s="3">
        <v>4.13</v>
      </c>
      <c r="OZ83" s="3"/>
      <c r="PA83" s="3"/>
      <c r="PB83" s="3"/>
      <c r="PC83" s="3"/>
      <c r="PD83" s="3">
        <v>47.5</v>
      </c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>
        <v>1.1299999999999999</v>
      </c>
      <c r="QO83" s="3"/>
      <c r="QP83" s="3"/>
      <c r="QQ83" s="3"/>
      <c r="QR83" s="3"/>
      <c r="QS83" s="3"/>
      <c r="QT83" s="3">
        <v>2</v>
      </c>
      <c r="QU83" s="3"/>
      <c r="QV83" s="3"/>
      <c r="QW83" s="3"/>
      <c r="QX83" s="3"/>
      <c r="QY83" s="3"/>
      <c r="QZ83" s="3"/>
      <c r="RA83" s="3"/>
      <c r="RB83" s="3">
        <v>268.63</v>
      </c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>
        <v>3.81</v>
      </c>
      <c r="RP83" s="3">
        <v>11.5</v>
      </c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>
        <v>3</v>
      </c>
      <c r="SL83" s="3">
        <v>7</v>
      </c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>
        <v>66</v>
      </c>
      <c r="TD83" s="3"/>
      <c r="TE83" s="3"/>
      <c r="TF83" s="3"/>
      <c r="TG83" s="3">
        <v>89</v>
      </c>
      <c r="TH83" s="3"/>
      <c r="TI83" s="3"/>
      <c r="TJ83" s="3"/>
      <c r="TK83" s="3"/>
      <c r="TL83" s="3">
        <v>9</v>
      </c>
      <c r="TM83" s="3">
        <v>228</v>
      </c>
      <c r="TN83" s="3"/>
      <c r="TO83" s="3"/>
      <c r="TP83" s="3">
        <v>28.31</v>
      </c>
      <c r="TQ83" s="3"/>
      <c r="TR83" s="3"/>
      <c r="TS83" s="3"/>
      <c r="TT83" s="3">
        <v>1.75</v>
      </c>
      <c r="TU83" s="3"/>
      <c r="TV83" s="3">
        <v>15.5</v>
      </c>
      <c r="TW83" s="3"/>
      <c r="TX83" s="3"/>
      <c r="TY83" s="3"/>
      <c r="TZ83" s="3"/>
      <c r="UA83" s="3"/>
      <c r="UB83" s="3">
        <v>5</v>
      </c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>
        <v>28.13</v>
      </c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>
        <v>8</v>
      </c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>
        <v>24.999999999999996</v>
      </c>
      <c r="WI83" s="3"/>
      <c r="WJ83" s="3">
        <v>20.5</v>
      </c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>
        <v>7.5</v>
      </c>
      <c r="XU83" s="3"/>
      <c r="XV83" s="3"/>
      <c r="XW83" s="3"/>
      <c r="XX83" s="3"/>
      <c r="XY83" s="3"/>
      <c r="XZ83" s="3"/>
      <c r="YA83" s="3">
        <v>2647.63</v>
      </c>
    </row>
    <row r="84" spans="4:651" x14ac:dyDescent="0.3">
      <c r="D84">
        <v>202106</v>
      </c>
      <c r="E84" t="s">
        <v>12</v>
      </c>
      <c r="F84" s="3">
        <v>31.369999999999997</v>
      </c>
      <c r="G84" s="3"/>
      <c r="H84" s="3"/>
      <c r="I84" s="3">
        <v>15.56</v>
      </c>
      <c r="J84" s="3"/>
      <c r="K84" s="3"/>
      <c r="L84" s="3"/>
      <c r="M84" s="3"/>
      <c r="N84" s="3"/>
      <c r="O84" s="3"/>
      <c r="P84" s="3"/>
      <c r="Q84" s="3"/>
      <c r="R84" s="3">
        <v>0.25</v>
      </c>
      <c r="S84" s="3"/>
      <c r="T84" s="3"/>
      <c r="U84" s="3">
        <v>40.75</v>
      </c>
      <c r="V84" s="3"/>
      <c r="W84" s="3"/>
      <c r="X84" s="3">
        <v>4.1400000000000006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>
        <v>5.75</v>
      </c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>
        <v>29.559999999999992</v>
      </c>
      <c r="BC84" s="3"/>
      <c r="BD84" s="3">
        <v>1.5</v>
      </c>
      <c r="BE84" s="3"/>
      <c r="BF84" s="3"/>
      <c r="BG84" s="3">
        <v>1.5</v>
      </c>
      <c r="BH84" s="3"/>
      <c r="BI84" s="3"/>
      <c r="BJ84" s="3"/>
      <c r="BK84" s="3"/>
      <c r="BL84" s="3"/>
      <c r="BM84" s="3">
        <v>106.43000000000002</v>
      </c>
      <c r="BN84" s="3"/>
      <c r="BO84" s="3"/>
      <c r="BP84" s="3">
        <v>16.14</v>
      </c>
      <c r="BQ84" s="3"/>
      <c r="BR84" s="3"/>
      <c r="BS84" s="3"/>
      <c r="BT84" s="3"/>
      <c r="BU84" s="3"/>
      <c r="BV84" s="3"/>
      <c r="BW84" s="3"/>
      <c r="BX84" s="3">
        <v>1.3899999999999997</v>
      </c>
      <c r="BY84" s="3"/>
      <c r="BZ84" s="3">
        <v>0.92999999999999994</v>
      </c>
      <c r="CA84" s="3"/>
      <c r="CB84" s="3">
        <v>3</v>
      </c>
      <c r="CC84" s="3">
        <v>3.03</v>
      </c>
      <c r="CD84" s="3">
        <v>3</v>
      </c>
      <c r="CE84" s="3"/>
      <c r="CF84" s="3"/>
      <c r="CG84" s="3"/>
      <c r="CH84" s="3"/>
      <c r="CI84" s="3"/>
      <c r="CJ84" s="3"/>
      <c r="CK84" s="3"/>
      <c r="CL84" s="3">
        <v>185.12</v>
      </c>
      <c r="CM84" s="3"/>
      <c r="CN84" s="3"/>
      <c r="CO84" s="3"/>
      <c r="CP84" s="3"/>
      <c r="CQ84" s="3"/>
      <c r="CR84" s="3"/>
      <c r="CS84" s="3"/>
      <c r="CT84" s="3"/>
      <c r="CU84" s="3">
        <v>114.75999999999992</v>
      </c>
      <c r="CV84" s="3"/>
      <c r="CW84" s="3"/>
      <c r="CX84" s="3"/>
      <c r="CY84" s="3"/>
      <c r="CZ84" s="3"/>
      <c r="DA84" s="3"/>
      <c r="DB84" s="3"/>
      <c r="DC84" s="3">
        <v>43.500000000000007</v>
      </c>
      <c r="DD84" s="3">
        <v>13.31</v>
      </c>
      <c r="DE84" s="3"/>
      <c r="DF84" s="3"/>
      <c r="DG84" s="3"/>
      <c r="DH84" s="3"/>
      <c r="DI84" s="3"/>
      <c r="DJ84" s="3"/>
      <c r="DK84" s="3">
        <v>1.25</v>
      </c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>
        <v>0.57000000000000006</v>
      </c>
      <c r="DW84" s="3"/>
      <c r="DX84" s="3"/>
      <c r="DY84" s="3"/>
      <c r="DZ84" s="3">
        <v>305.41999999999996</v>
      </c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>
        <v>98.179999999999993</v>
      </c>
      <c r="EX84" s="3"/>
      <c r="EY84" s="3">
        <v>0.75</v>
      </c>
      <c r="EZ84" s="3"/>
      <c r="FA84" s="3"/>
      <c r="FB84" s="3">
        <v>3</v>
      </c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>
        <v>11.500000000000002</v>
      </c>
      <c r="FQ84" s="3"/>
      <c r="FR84" s="3"/>
      <c r="FS84" s="3">
        <v>3</v>
      </c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>
        <v>10</v>
      </c>
      <c r="HD84" s="3">
        <v>4.75</v>
      </c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>
        <v>32.99</v>
      </c>
      <c r="HR84" s="3">
        <v>2.75</v>
      </c>
      <c r="HS84" s="3">
        <v>1.1400000000000001</v>
      </c>
      <c r="HT84" s="3">
        <v>85.07</v>
      </c>
      <c r="HU84" s="3"/>
      <c r="HV84" s="3"/>
      <c r="HW84" s="3"/>
      <c r="HX84" s="3">
        <v>0.25</v>
      </c>
      <c r="HY84" s="3"/>
      <c r="HZ84" s="3">
        <v>0.37</v>
      </c>
      <c r="IA84" s="3"/>
      <c r="IB84" s="3"/>
      <c r="IC84" s="3"/>
      <c r="ID84" s="3"/>
      <c r="IE84" s="3"/>
      <c r="IF84" s="3"/>
      <c r="IG84" s="3"/>
      <c r="IH84" s="3"/>
      <c r="II84" s="3"/>
      <c r="IJ84" s="3">
        <v>6.7499999999999982</v>
      </c>
      <c r="IK84" s="3"/>
      <c r="IL84" s="3"/>
      <c r="IM84" s="3"/>
      <c r="IN84" s="3"/>
      <c r="IO84" s="3">
        <v>0.18</v>
      </c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>
        <v>0.18</v>
      </c>
      <c r="JE84" s="3"/>
      <c r="JF84" s="3"/>
      <c r="JG84" s="3"/>
      <c r="JH84" s="3">
        <v>6.9999999999999991</v>
      </c>
      <c r="JI84" s="3"/>
      <c r="JJ84" s="3"/>
      <c r="JK84" s="3"/>
      <c r="JL84" s="3">
        <v>67.430000000000007</v>
      </c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>
        <v>0.5</v>
      </c>
      <c r="JY84" s="3"/>
      <c r="JZ84" s="3">
        <v>7.25</v>
      </c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>
        <v>0.39</v>
      </c>
      <c r="KV84" s="3"/>
      <c r="KW84" s="3"/>
      <c r="KX84" s="3"/>
      <c r="KY84" s="3"/>
      <c r="KZ84" s="3"/>
      <c r="LA84" s="3"/>
      <c r="LB84" s="3">
        <v>3.75</v>
      </c>
      <c r="LC84" s="3"/>
      <c r="LD84" s="3">
        <v>153.61999999999998</v>
      </c>
      <c r="LE84" s="3"/>
      <c r="LF84" s="3"/>
      <c r="LG84" s="3">
        <v>0.75</v>
      </c>
      <c r="LH84" s="3"/>
      <c r="LI84" s="3"/>
      <c r="LJ84" s="3"/>
      <c r="LK84" s="3"/>
      <c r="LL84" s="3"/>
      <c r="LM84" s="3"/>
      <c r="LN84" s="3"/>
      <c r="LO84" s="3"/>
      <c r="LP84" s="3">
        <v>1.1200000000000001</v>
      </c>
      <c r="LQ84" s="3"/>
      <c r="LR84" s="3"/>
      <c r="LS84" s="3">
        <v>2.75</v>
      </c>
      <c r="LT84" s="3"/>
      <c r="LU84" s="3">
        <v>13.000000000000002</v>
      </c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>
        <v>0.37</v>
      </c>
      <c r="MP84" s="3"/>
      <c r="MQ84" s="3"/>
      <c r="MR84" s="3"/>
      <c r="MS84" s="3">
        <v>29.639999999999997</v>
      </c>
      <c r="MT84" s="3"/>
      <c r="MU84" s="3"/>
      <c r="MV84" s="3">
        <v>6.5</v>
      </c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>
        <v>50</v>
      </c>
      <c r="NH84" s="3"/>
      <c r="NI84" s="3"/>
      <c r="NJ84" s="3"/>
      <c r="NK84" s="3"/>
      <c r="NL84" s="3"/>
      <c r="NM84" s="3"/>
      <c r="NN84" s="3"/>
      <c r="NO84" s="3">
        <v>12.750000000000002</v>
      </c>
      <c r="NP84" s="3"/>
      <c r="NQ84" s="3"/>
      <c r="NR84" s="3">
        <v>5</v>
      </c>
      <c r="NS84" s="3">
        <v>3.25</v>
      </c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>
        <v>0.37</v>
      </c>
      <c r="OG84" s="3"/>
      <c r="OH84" s="3"/>
      <c r="OI84" s="3"/>
      <c r="OJ84" s="3"/>
      <c r="OK84" s="3">
        <v>10.319999999999999</v>
      </c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>
        <v>3.25</v>
      </c>
      <c r="OW84" s="3"/>
      <c r="OX84" s="3"/>
      <c r="OY84" s="3">
        <v>14.120000000000001</v>
      </c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>
        <v>11.500000000000002</v>
      </c>
      <c r="QJ84" s="3"/>
      <c r="QK84" s="3"/>
      <c r="QL84" s="3"/>
      <c r="QM84" s="3">
        <v>1.7499999999999998</v>
      </c>
      <c r="QN84" s="3">
        <v>1.87</v>
      </c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>
        <v>4.87</v>
      </c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>
        <v>11.44</v>
      </c>
      <c r="RP84" s="3"/>
      <c r="RQ84" s="3"/>
      <c r="RR84" s="3"/>
      <c r="RS84" s="3"/>
      <c r="RT84" s="3">
        <v>6</v>
      </c>
      <c r="RU84" s="3"/>
      <c r="RV84" s="3"/>
      <c r="RW84" s="3">
        <v>0.36</v>
      </c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>
        <v>12</v>
      </c>
      <c r="SO84" s="3"/>
      <c r="SP84" s="3"/>
      <c r="SQ84" s="3"/>
      <c r="SR84" s="3"/>
      <c r="SS84" s="3"/>
      <c r="ST84" s="3"/>
      <c r="SU84" s="3"/>
      <c r="SV84" s="3">
        <v>2</v>
      </c>
      <c r="SW84" s="3"/>
      <c r="SX84" s="3"/>
      <c r="SY84" s="3">
        <v>4</v>
      </c>
      <c r="SZ84" s="3"/>
      <c r="TA84" s="3"/>
      <c r="TB84" s="3"/>
      <c r="TC84" s="3">
        <v>40.750000000000007</v>
      </c>
      <c r="TD84" s="3"/>
      <c r="TE84" s="3"/>
      <c r="TF84" s="3"/>
      <c r="TG84" s="3">
        <v>60.5</v>
      </c>
      <c r="TH84" s="3"/>
      <c r="TI84" s="3"/>
      <c r="TJ84" s="3"/>
      <c r="TK84" s="3"/>
      <c r="TL84" s="3"/>
      <c r="TM84" s="3">
        <v>4.6399999999999997</v>
      </c>
      <c r="TN84" s="3"/>
      <c r="TO84" s="3"/>
      <c r="TP84" s="3">
        <v>216.18999999999994</v>
      </c>
      <c r="TQ84" s="3"/>
      <c r="TR84" s="3">
        <v>6.18</v>
      </c>
      <c r="TS84" s="3"/>
      <c r="TT84" s="3">
        <v>52.999999999999993</v>
      </c>
      <c r="TU84" s="3"/>
      <c r="TV84" s="3"/>
      <c r="TW84" s="3"/>
      <c r="TX84" s="3"/>
      <c r="TY84" s="3"/>
      <c r="TZ84" s="3"/>
      <c r="UA84" s="3">
        <v>105.77999999999997</v>
      </c>
      <c r="UB84" s="3"/>
      <c r="UC84" s="3"/>
      <c r="UD84" s="3"/>
      <c r="UE84" s="3"/>
      <c r="UF84" s="3"/>
      <c r="UG84" s="3"/>
      <c r="UH84" s="3"/>
      <c r="UI84" s="3"/>
      <c r="UJ84" s="3">
        <v>0.5</v>
      </c>
      <c r="UK84" s="3"/>
      <c r="UL84" s="3"/>
      <c r="UM84" s="3"/>
      <c r="UN84" s="3"/>
      <c r="UO84" s="3"/>
      <c r="UP84" s="3"/>
      <c r="UQ84" s="3"/>
      <c r="UR84" s="3"/>
      <c r="US84" s="3">
        <v>34.33</v>
      </c>
      <c r="UT84" s="3">
        <v>0.75</v>
      </c>
      <c r="UU84" s="3">
        <v>7.18</v>
      </c>
      <c r="UV84" s="3"/>
      <c r="UW84" s="3"/>
      <c r="UX84" s="3"/>
      <c r="UY84" s="3"/>
      <c r="UZ84" s="3">
        <v>0.75</v>
      </c>
      <c r="VA84" s="3">
        <v>2.25</v>
      </c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>
        <v>14</v>
      </c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>
        <v>1.75</v>
      </c>
      <c r="XF84" s="3"/>
      <c r="XG84" s="3"/>
      <c r="XH84" s="3"/>
      <c r="XI84" s="3"/>
      <c r="XJ84" s="3"/>
      <c r="XK84" s="3">
        <v>2</v>
      </c>
      <c r="XL84" s="3"/>
      <c r="XM84" s="3"/>
      <c r="XN84" s="3"/>
      <c r="XO84" s="3"/>
      <c r="XP84" s="3"/>
      <c r="XQ84" s="3"/>
      <c r="XR84" s="3">
        <v>9.5000000000000018</v>
      </c>
      <c r="XS84" s="3"/>
      <c r="XT84" s="3"/>
      <c r="XU84" s="3"/>
      <c r="XV84" s="3"/>
      <c r="XW84" s="3"/>
      <c r="XX84" s="3"/>
      <c r="XY84" s="3"/>
      <c r="XZ84" s="3"/>
      <c r="YA84" s="3">
        <v>2198.059999999999</v>
      </c>
    </row>
    <row r="85" spans="4:651" x14ac:dyDescent="0.3">
      <c r="E85" t="s">
        <v>52</v>
      </c>
      <c r="F85" s="3">
        <v>32</v>
      </c>
      <c r="G85" s="3"/>
      <c r="H85" s="3"/>
      <c r="I85" s="3">
        <v>20.75</v>
      </c>
      <c r="J85" s="3"/>
      <c r="K85" s="3"/>
      <c r="L85" s="3"/>
      <c r="M85" s="3"/>
      <c r="N85" s="3"/>
      <c r="O85" s="3"/>
      <c r="P85" s="3"/>
      <c r="Q85" s="3"/>
      <c r="R85" s="3">
        <v>0.25</v>
      </c>
      <c r="S85" s="3"/>
      <c r="T85" s="3"/>
      <c r="U85" s="3">
        <v>40.75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>
        <v>5.75</v>
      </c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>
        <v>30.25</v>
      </c>
      <c r="BC85" s="3"/>
      <c r="BD85" s="3">
        <v>1.5</v>
      </c>
      <c r="BE85" s="3"/>
      <c r="BF85" s="3"/>
      <c r="BG85" s="3">
        <v>1.5</v>
      </c>
      <c r="BH85" s="3"/>
      <c r="BI85" s="3"/>
      <c r="BJ85" s="3"/>
      <c r="BK85" s="3"/>
      <c r="BL85" s="3"/>
      <c r="BM85" s="3">
        <v>94.5</v>
      </c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>
        <v>1</v>
      </c>
      <c r="BY85" s="3"/>
      <c r="BZ85" s="3"/>
      <c r="CA85" s="3"/>
      <c r="CB85" s="3">
        <v>3</v>
      </c>
      <c r="CC85" s="3"/>
      <c r="CD85" s="3">
        <v>3</v>
      </c>
      <c r="CE85" s="3"/>
      <c r="CF85" s="3"/>
      <c r="CG85" s="3"/>
      <c r="CH85" s="3"/>
      <c r="CI85" s="3"/>
      <c r="CJ85" s="3"/>
      <c r="CK85" s="3"/>
      <c r="CL85" s="3">
        <v>211.5</v>
      </c>
      <c r="CM85" s="3"/>
      <c r="CN85" s="3"/>
      <c r="CO85" s="3"/>
      <c r="CP85" s="3"/>
      <c r="CQ85" s="3"/>
      <c r="CR85" s="3"/>
      <c r="CS85" s="3"/>
      <c r="CT85" s="3"/>
      <c r="CU85" s="3">
        <v>91.75</v>
      </c>
      <c r="CV85" s="3"/>
      <c r="CW85" s="3"/>
      <c r="CX85" s="3"/>
      <c r="CY85" s="3"/>
      <c r="CZ85" s="3"/>
      <c r="DA85" s="3"/>
      <c r="DB85" s="3"/>
      <c r="DC85" s="3">
        <v>53.75</v>
      </c>
      <c r="DD85" s="3">
        <v>17.75</v>
      </c>
      <c r="DE85" s="3"/>
      <c r="DF85" s="3"/>
      <c r="DG85" s="3"/>
      <c r="DH85" s="3"/>
      <c r="DI85" s="3"/>
      <c r="DJ85" s="3"/>
      <c r="DK85" s="3">
        <v>1.25</v>
      </c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>
        <v>220.25</v>
      </c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>
        <v>114.75</v>
      </c>
      <c r="EX85" s="3"/>
      <c r="EY85" s="3"/>
      <c r="EZ85" s="3"/>
      <c r="FA85" s="3"/>
      <c r="FB85" s="3">
        <v>4</v>
      </c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>
        <v>10.75</v>
      </c>
      <c r="FQ85" s="3"/>
      <c r="FR85" s="3"/>
      <c r="FS85" s="3">
        <v>3</v>
      </c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>
        <v>5.5</v>
      </c>
      <c r="HD85" s="3">
        <v>4.75</v>
      </c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>
        <v>28</v>
      </c>
      <c r="HR85" s="3">
        <v>2.75</v>
      </c>
      <c r="HS85" s="3"/>
      <c r="HT85" s="3">
        <v>55.75</v>
      </c>
      <c r="HU85" s="3"/>
      <c r="HV85" s="3"/>
      <c r="HW85" s="3"/>
      <c r="HX85" s="3">
        <v>0.25</v>
      </c>
      <c r="HY85" s="3"/>
      <c r="HZ85" s="3">
        <v>0.5</v>
      </c>
      <c r="IA85" s="3"/>
      <c r="IB85" s="3"/>
      <c r="IC85" s="3"/>
      <c r="ID85" s="3"/>
      <c r="IE85" s="3"/>
      <c r="IF85" s="3"/>
      <c r="IG85" s="3"/>
      <c r="IH85" s="3"/>
      <c r="II85" s="3"/>
      <c r="IJ85" s="3">
        <v>6.75</v>
      </c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>
        <v>6.25</v>
      </c>
      <c r="JI85" s="3"/>
      <c r="JJ85" s="3"/>
      <c r="JK85" s="3"/>
      <c r="JL85" s="3">
        <v>42.5</v>
      </c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>
        <v>0.5</v>
      </c>
      <c r="JY85" s="3"/>
      <c r="JZ85" s="3">
        <v>7.25</v>
      </c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>
        <v>3.75</v>
      </c>
      <c r="LC85" s="3"/>
      <c r="LD85" s="3">
        <v>131.75</v>
      </c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>
        <v>1.5</v>
      </c>
      <c r="LQ85" s="3"/>
      <c r="LR85" s="3"/>
      <c r="LS85" s="3">
        <v>2.75</v>
      </c>
      <c r="LT85" s="3"/>
      <c r="LU85" s="3">
        <v>9.25</v>
      </c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>
        <v>0.5</v>
      </c>
      <c r="MP85" s="3"/>
      <c r="MQ85" s="3"/>
      <c r="MR85" s="3"/>
      <c r="MS85" s="3"/>
      <c r="MT85" s="3"/>
      <c r="MU85" s="3"/>
      <c r="MV85" s="3">
        <v>6.5</v>
      </c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>
        <v>45.5</v>
      </c>
      <c r="NH85" s="3"/>
      <c r="NI85" s="3"/>
      <c r="NJ85" s="3"/>
      <c r="NK85" s="3"/>
      <c r="NL85" s="3"/>
      <c r="NM85" s="3"/>
      <c r="NN85" s="3"/>
      <c r="NO85" s="3">
        <v>12.75</v>
      </c>
      <c r="NP85" s="3"/>
      <c r="NQ85" s="3"/>
      <c r="NR85" s="3">
        <v>6</v>
      </c>
      <c r="NS85" s="3">
        <v>3.25</v>
      </c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>
        <v>0.5</v>
      </c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>
        <v>3.25</v>
      </c>
      <c r="OW85" s="3"/>
      <c r="OX85" s="3"/>
      <c r="OY85" s="3">
        <v>18.25</v>
      </c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>
        <v>8.5</v>
      </c>
      <c r="QJ85" s="3"/>
      <c r="QK85" s="3"/>
      <c r="QL85" s="3"/>
      <c r="QM85" s="3">
        <v>1.75</v>
      </c>
      <c r="QN85" s="3">
        <v>2.5</v>
      </c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>
        <v>6.5</v>
      </c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>
        <v>15.25</v>
      </c>
      <c r="RP85" s="3"/>
      <c r="RQ85" s="3"/>
      <c r="RR85" s="3"/>
      <c r="RS85" s="3"/>
      <c r="RT85" s="3">
        <v>6</v>
      </c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>
        <v>8.25</v>
      </c>
      <c r="SO85" s="3"/>
      <c r="SP85" s="3"/>
      <c r="SQ85" s="3"/>
      <c r="SR85" s="3"/>
      <c r="SS85" s="3"/>
      <c r="ST85" s="3"/>
      <c r="SU85" s="3"/>
      <c r="SV85" s="3">
        <v>2</v>
      </c>
      <c r="SW85" s="3"/>
      <c r="SX85" s="3"/>
      <c r="SY85" s="3">
        <v>4</v>
      </c>
      <c r="SZ85" s="3"/>
      <c r="TA85" s="3"/>
      <c r="TB85" s="3"/>
      <c r="TC85" s="3">
        <v>40.75</v>
      </c>
      <c r="TD85" s="3"/>
      <c r="TE85" s="3"/>
      <c r="TF85" s="3"/>
      <c r="TG85" s="3">
        <v>60.5</v>
      </c>
      <c r="TH85" s="3"/>
      <c r="TI85" s="3"/>
      <c r="TJ85" s="3"/>
      <c r="TK85" s="3"/>
      <c r="TL85" s="3"/>
      <c r="TM85" s="3">
        <v>0.5</v>
      </c>
      <c r="TN85" s="3"/>
      <c r="TO85" s="3"/>
      <c r="TP85" s="3">
        <v>229.75</v>
      </c>
      <c r="TQ85" s="3"/>
      <c r="TR85" s="3"/>
      <c r="TS85" s="3"/>
      <c r="TT85" s="3">
        <v>54.75</v>
      </c>
      <c r="TU85" s="3"/>
      <c r="TV85" s="3"/>
      <c r="TW85" s="3"/>
      <c r="TX85" s="3"/>
      <c r="TY85" s="3"/>
      <c r="TZ85" s="3"/>
      <c r="UA85" s="3">
        <v>51</v>
      </c>
      <c r="UB85" s="3"/>
      <c r="UC85" s="3"/>
      <c r="UD85" s="3"/>
      <c r="UE85" s="3"/>
      <c r="UF85" s="3"/>
      <c r="UG85" s="3"/>
      <c r="UH85" s="3"/>
      <c r="UI85" s="3"/>
      <c r="UJ85" s="3">
        <v>0.5</v>
      </c>
      <c r="UK85" s="3"/>
      <c r="UL85" s="3"/>
      <c r="UM85" s="3"/>
      <c r="UN85" s="3"/>
      <c r="UO85" s="3"/>
      <c r="UP85" s="3"/>
      <c r="UQ85" s="3"/>
      <c r="UR85" s="3"/>
      <c r="US85" s="3">
        <v>20.5</v>
      </c>
      <c r="UT85" s="3">
        <v>0.75</v>
      </c>
      <c r="UU85" s="3">
        <v>2.5</v>
      </c>
      <c r="UV85" s="3"/>
      <c r="UW85" s="3"/>
      <c r="UX85" s="3"/>
      <c r="UY85" s="3"/>
      <c r="UZ85" s="3">
        <v>0.75</v>
      </c>
      <c r="VA85" s="3">
        <v>2.25</v>
      </c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>
        <v>14</v>
      </c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>
        <v>1.75</v>
      </c>
      <c r="XF85" s="3"/>
      <c r="XG85" s="3"/>
      <c r="XH85" s="3"/>
      <c r="XI85" s="3"/>
      <c r="XJ85" s="3"/>
      <c r="XK85" s="3">
        <v>2</v>
      </c>
      <c r="XL85" s="3"/>
      <c r="XM85" s="3"/>
      <c r="XN85" s="3"/>
      <c r="XO85" s="3"/>
      <c r="XP85" s="3"/>
      <c r="XQ85" s="3"/>
      <c r="XR85" s="3">
        <v>9.5</v>
      </c>
      <c r="XS85" s="3"/>
      <c r="XT85" s="3"/>
      <c r="XU85" s="3"/>
      <c r="XV85" s="3"/>
      <c r="XW85" s="3"/>
      <c r="XX85" s="3"/>
      <c r="XY85" s="3"/>
      <c r="XZ85" s="3"/>
      <c r="YA85" s="3">
        <v>1915.75</v>
      </c>
    </row>
    <row r="86" spans="4:651" x14ac:dyDescent="0.3">
      <c r="D86" t="s">
        <v>79</v>
      </c>
      <c r="F86" s="3">
        <v>63.37</v>
      </c>
      <c r="G86" s="3"/>
      <c r="H86" s="3"/>
      <c r="I86" s="3">
        <v>36.31</v>
      </c>
      <c r="J86" s="3"/>
      <c r="K86" s="3"/>
      <c r="L86" s="3"/>
      <c r="M86" s="3"/>
      <c r="N86" s="3"/>
      <c r="O86" s="3"/>
      <c r="P86" s="3"/>
      <c r="Q86" s="3"/>
      <c r="R86" s="3">
        <v>0.5</v>
      </c>
      <c r="S86" s="3"/>
      <c r="T86" s="3"/>
      <c r="U86" s="3">
        <v>81.5</v>
      </c>
      <c r="V86" s="3"/>
      <c r="W86" s="3"/>
      <c r="X86" s="3">
        <v>4.1400000000000006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>
        <v>11.5</v>
      </c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>
        <v>59.809999999999988</v>
      </c>
      <c r="BC86" s="3"/>
      <c r="BD86" s="3">
        <v>3</v>
      </c>
      <c r="BE86" s="3"/>
      <c r="BF86" s="3"/>
      <c r="BG86" s="3">
        <v>3</v>
      </c>
      <c r="BH86" s="3"/>
      <c r="BI86" s="3"/>
      <c r="BJ86" s="3"/>
      <c r="BK86" s="3"/>
      <c r="BL86" s="3"/>
      <c r="BM86" s="3">
        <v>200.93</v>
      </c>
      <c r="BN86" s="3"/>
      <c r="BO86" s="3"/>
      <c r="BP86" s="3">
        <v>16.14</v>
      </c>
      <c r="BQ86" s="3"/>
      <c r="BR86" s="3"/>
      <c r="BS86" s="3"/>
      <c r="BT86" s="3"/>
      <c r="BU86" s="3"/>
      <c r="BV86" s="3"/>
      <c r="BW86" s="3"/>
      <c r="BX86" s="3">
        <v>2.3899999999999997</v>
      </c>
      <c r="BY86" s="3"/>
      <c r="BZ86" s="3">
        <v>0.92999999999999994</v>
      </c>
      <c r="CA86" s="3"/>
      <c r="CB86" s="3">
        <v>6</v>
      </c>
      <c r="CC86" s="3">
        <v>3.03</v>
      </c>
      <c r="CD86" s="3">
        <v>6</v>
      </c>
      <c r="CE86" s="3"/>
      <c r="CF86" s="3"/>
      <c r="CG86" s="3"/>
      <c r="CH86" s="3"/>
      <c r="CI86" s="3"/>
      <c r="CJ86" s="3"/>
      <c r="CK86" s="3"/>
      <c r="CL86" s="3">
        <v>396.62</v>
      </c>
      <c r="CM86" s="3"/>
      <c r="CN86" s="3"/>
      <c r="CO86" s="3"/>
      <c r="CP86" s="3"/>
      <c r="CQ86" s="3"/>
      <c r="CR86" s="3"/>
      <c r="CS86" s="3"/>
      <c r="CT86" s="3"/>
      <c r="CU86" s="3">
        <v>206.50999999999993</v>
      </c>
      <c r="CV86" s="3"/>
      <c r="CW86" s="3"/>
      <c r="CX86" s="3"/>
      <c r="CY86" s="3"/>
      <c r="CZ86" s="3"/>
      <c r="DA86" s="3"/>
      <c r="DB86" s="3"/>
      <c r="DC86" s="3">
        <v>97.25</v>
      </c>
      <c r="DD86" s="3">
        <v>31.060000000000002</v>
      </c>
      <c r="DE86" s="3"/>
      <c r="DF86" s="3"/>
      <c r="DG86" s="3"/>
      <c r="DH86" s="3"/>
      <c r="DI86" s="3"/>
      <c r="DJ86" s="3"/>
      <c r="DK86" s="3">
        <v>2.5</v>
      </c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>
        <v>0.57000000000000006</v>
      </c>
      <c r="DW86" s="3"/>
      <c r="DX86" s="3"/>
      <c r="DY86" s="3"/>
      <c r="DZ86" s="3">
        <v>525.66999999999996</v>
      </c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>
        <v>212.93</v>
      </c>
      <c r="EX86" s="3"/>
      <c r="EY86" s="3">
        <v>0.75</v>
      </c>
      <c r="EZ86" s="3"/>
      <c r="FA86" s="3"/>
      <c r="FB86" s="3">
        <v>7</v>
      </c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>
        <v>22.25</v>
      </c>
      <c r="FQ86" s="3"/>
      <c r="FR86" s="3"/>
      <c r="FS86" s="3">
        <v>6</v>
      </c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>
        <v>15.5</v>
      </c>
      <c r="HD86" s="3">
        <v>9.5</v>
      </c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>
        <v>60.99</v>
      </c>
      <c r="HR86" s="3">
        <v>5.5</v>
      </c>
      <c r="HS86" s="3">
        <v>1.1400000000000001</v>
      </c>
      <c r="HT86" s="3">
        <v>140.82</v>
      </c>
      <c r="HU86" s="3"/>
      <c r="HV86" s="3"/>
      <c r="HW86" s="3"/>
      <c r="HX86" s="3">
        <v>0.5</v>
      </c>
      <c r="HY86" s="3"/>
      <c r="HZ86" s="3">
        <v>0.87</v>
      </c>
      <c r="IA86" s="3"/>
      <c r="IB86" s="3"/>
      <c r="IC86" s="3"/>
      <c r="ID86" s="3"/>
      <c r="IE86" s="3"/>
      <c r="IF86" s="3"/>
      <c r="IG86" s="3"/>
      <c r="IH86" s="3"/>
      <c r="II86" s="3"/>
      <c r="IJ86" s="3">
        <v>13.499999999999998</v>
      </c>
      <c r="IK86" s="3"/>
      <c r="IL86" s="3"/>
      <c r="IM86" s="3"/>
      <c r="IN86" s="3"/>
      <c r="IO86" s="3">
        <v>0.18</v>
      </c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>
        <v>0.18</v>
      </c>
      <c r="JE86" s="3"/>
      <c r="JF86" s="3"/>
      <c r="JG86" s="3"/>
      <c r="JH86" s="3">
        <v>13.25</v>
      </c>
      <c r="JI86" s="3"/>
      <c r="JJ86" s="3"/>
      <c r="JK86" s="3"/>
      <c r="JL86" s="3">
        <v>109.93</v>
      </c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>
        <v>1</v>
      </c>
      <c r="JY86" s="3"/>
      <c r="JZ86" s="3">
        <v>14.5</v>
      </c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>
        <v>0.39</v>
      </c>
      <c r="KV86" s="3"/>
      <c r="KW86" s="3"/>
      <c r="KX86" s="3"/>
      <c r="KY86" s="3"/>
      <c r="KZ86" s="3"/>
      <c r="LA86" s="3"/>
      <c r="LB86" s="3">
        <v>7.5</v>
      </c>
      <c r="LC86" s="3"/>
      <c r="LD86" s="3">
        <v>285.37</v>
      </c>
      <c r="LE86" s="3"/>
      <c r="LF86" s="3"/>
      <c r="LG86" s="3">
        <v>0.75</v>
      </c>
      <c r="LH86" s="3"/>
      <c r="LI86" s="3"/>
      <c r="LJ86" s="3"/>
      <c r="LK86" s="3"/>
      <c r="LL86" s="3"/>
      <c r="LM86" s="3"/>
      <c r="LN86" s="3"/>
      <c r="LO86" s="3"/>
      <c r="LP86" s="3">
        <v>2.62</v>
      </c>
      <c r="LQ86" s="3"/>
      <c r="LR86" s="3"/>
      <c r="LS86" s="3">
        <v>5.5</v>
      </c>
      <c r="LT86" s="3"/>
      <c r="LU86" s="3">
        <v>22.25</v>
      </c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>
        <v>0.87</v>
      </c>
      <c r="MP86" s="3"/>
      <c r="MQ86" s="3"/>
      <c r="MR86" s="3"/>
      <c r="MS86" s="3">
        <v>29.639999999999997</v>
      </c>
      <c r="MT86" s="3"/>
      <c r="MU86" s="3"/>
      <c r="MV86" s="3">
        <v>13</v>
      </c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>
        <v>95.5</v>
      </c>
      <c r="NH86" s="3"/>
      <c r="NI86" s="3"/>
      <c r="NJ86" s="3"/>
      <c r="NK86" s="3"/>
      <c r="NL86" s="3"/>
      <c r="NM86" s="3"/>
      <c r="NN86" s="3"/>
      <c r="NO86" s="3">
        <v>25.5</v>
      </c>
      <c r="NP86" s="3"/>
      <c r="NQ86" s="3"/>
      <c r="NR86" s="3">
        <v>11</v>
      </c>
      <c r="NS86" s="3">
        <v>6.5</v>
      </c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>
        <v>0.87</v>
      </c>
      <c r="OG86" s="3"/>
      <c r="OH86" s="3"/>
      <c r="OI86" s="3"/>
      <c r="OJ86" s="3"/>
      <c r="OK86" s="3">
        <v>10.319999999999999</v>
      </c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>
        <v>6.5</v>
      </c>
      <c r="OW86" s="3"/>
      <c r="OX86" s="3"/>
      <c r="OY86" s="3">
        <v>32.370000000000005</v>
      </c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>
        <v>20</v>
      </c>
      <c r="QJ86" s="3"/>
      <c r="QK86" s="3"/>
      <c r="QL86" s="3"/>
      <c r="QM86" s="3">
        <v>3.5</v>
      </c>
      <c r="QN86" s="3">
        <v>4.37</v>
      </c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>
        <v>11.370000000000001</v>
      </c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>
        <v>26.689999999999998</v>
      </c>
      <c r="RP86" s="3"/>
      <c r="RQ86" s="3"/>
      <c r="RR86" s="3"/>
      <c r="RS86" s="3"/>
      <c r="RT86" s="3">
        <v>12</v>
      </c>
      <c r="RU86" s="3"/>
      <c r="RV86" s="3"/>
      <c r="RW86" s="3">
        <v>0.36</v>
      </c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>
        <v>20.25</v>
      </c>
      <c r="SO86" s="3"/>
      <c r="SP86" s="3"/>
      <c r="SQ86" s="3"/>
      <c r="SR86" s="3"/>
      <c r="SS86" s="3"/>
      <c r="ST86" s="3"/>
      <c r="SU86" s="3"/>
      <c r="SV86" s="3">
        <v>4</v>
      </c>
      <c r="SW86" s="3"/>
      <c r="SX86" s="3"/>
      <c r="SY86" s="3">
        <v>8</v>
      </c>
      <c r="SZ86" s="3"/>
      <c r="TA86" s="3"/>
      <c r="TB86" s="3"/>
      <c r="TC86" s="3">
        <v>81.5</v>
      </c>
      <c r="TD86" s="3"/>
      <c r="TE86" s="3"/>
      <c r="TF86" s="3"/>
      <c r="TG86" s="3">
        <v>121</v>
      </c>
      <c r="TH86" s="3"/>
      <c r="TI86" s="3"/>
      <c r="TJ86" s="3"/>
      <c r="TK86" s="3"/>
      <c r="TL86" s="3"/>
      <c r="TM86" s="3">
        <v>5.14</v>
      </c>
      <c r="TN86" s="3"/>
      <c r="TO86" s="3"/>
      <c r="TP86" s="3">
        <v>445.93999999999994</v>
      </c>
      <c r="TQ86" s="3"/>
      <c r="TR86" s="3">
        <v>6.18</v>
      </c>
      <c r="TS86" s="3"/>
      <c r="TT86" s="3">
        <v>107.75</v>
      </c>
      <c r="TU86" s="3"/>
      <c r="TV86" s="3"/>
      <c r="TW86" s="3"/>
      <c r="TX86" s="3"/>
      <c r="TY86" s="3"/>
      <c r="TZ86" s="3"/>
      <c r="UA86" s="3">
        <v>156.77999999999997</v>
      </c>
      <c r="UB86" s="3"/>
      <c r="UC86" s="3"/>
      <c r="UD86" s="3"/>
      <c r="UE86" s="3"/>
      <c r="UF86" s="3"/>
      <c r="UG86" s="3"/>
      <c r="UH86" s="3"/>
      <c r="UI86" s="3"/>
      <c r="UJ86" s="3">
        <v>1</v>
      </c>
      <c r="UK86" s="3"/>
      <c r="UL86" s="3"/>
      <c r="UM86" s="3"/>
      <c r="UN86" s="3"/>
      <c r="UO86" s="3"/>
      <c r="UP86" s="3"/>
      <c r="UQ86" s="3"/>
      <c r="UR86" s="3"/>
      <c r="US86" s="3">
        <v>54.83</v>
      </c>
      <c r="UT86" s="3">
        <v>1.5</v>
      </c>
      <c r="UU86" s="3">
        <v>9.68</v>
      </c>
      <c r="UV86" s="3"/>
      <c r="UW86" s="3"/>
      <c r="UX86" s="3"/>
      <c r="UY86" s="3"/>
      <c r="UZ86" s="3">
        <v>1.5</v>
      </c>
      <c r="VA86" s="3">
        <v>4.5</v>
      </c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>
        <v>28</v>
      </c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>
        <v>3.5</v>
      </c>
      <c r="XF86" s="3"/>
      <c r="XG86" s="3"/>
      <c r="XH86" s="3"/>
      <c r="XI86" s="3"/>
      <c r="XJ86" s="3"/>
      <c r="XK86" s="3">
        <v>4</v>
      </c>
      <c r="XL86" s="3"/>
      <c r="XM86" s="3"/>
      <c r="XN86" s="3"/>
      <c r="XO86" s="3"/>
      <c r="XP86" s="3"/>
      <c r="XQ86" s="3"/>
      <c r="XR86" s="3">
        <v>19</v>
      </c>
      <c r="XS86" s="3"/>
      <c r="XT86" s="3"/>
      <c r="XU86" s="3"/>
      <c r="XV86" s="3"/>
      <c r="XW86" s="3"/>
      <c r="XX86" s="3"/>
      <c r="XY86" s="3"/>
      <c r="XZ86" s="3"/>
      <c r="YA86" s="3">
        <v>4113.8099999999995</v>
      </c>
    </row>
    <row r="87" spans="4:651" x14ac:dyDescent="0.3">
      <c r="D87">
        <v>202107</v>
      </c>
      <c r="E87" t="s">
        <v>12</v>
      </c>
      <c r="F87" s="3">
        <v>97</v>
      </c>
      <c r="G87" s="3"/>
      <c r="H87" s="3"/>
      <c r="I87" s="3"/>
      <c r="J87" s="3"/>
      <c r="K87" s="3"/>
      <c r="L87" s="3"/>
      <c r="M87" s="3"/>
      <c r="N87" s="3">
        <v>4.5</v>
      </c>
      <c r="O87" s="3"/>
      <c r="P87" s="3"/>
      <c r="Q87" s="3"/>
      <c r="R87" s="3"/>
      <c r="S87" s="3"/>
      <c r="T87" s="3"/>
      <c r="U87" s="3"/>
      <c r="V87" s="3"/>
      <c r="W87" s="3"/>
      <c r="X87" s="3">
        <v>19.86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>
        <v>0.5</v>
      </c>
      <c r="BE87" s="3"/>
      <c r="BF87" s="3"/>
      <c r="BG87" s="3"/>
      <c r="BH87" s="3"/>
      <c r="BI87" s="3"/>
      <c r="BJ87" s="3"/>
      <c r="BK87" s="3"/>
      <c r="BL87" s="3"/>
      <c r="BM87" s="3">
        <v>204.26000000000002</v>
      </c>
      <c r="BN87" s="3"/>
      <c r="BO87" s="3"/>
      <c r="BP87" s="3">
        <v>10.36</v>
      </c>
      <c r="BQ87" s="3"/>
      <c r="BR87" s="3"/>
      <c r="BS87" s="3"/>
      <c r="BT87" s="3"/>
      <c r="BU87" s="3"/>
      <c r="BV87" s="3"/>
      <c r="BW87" s="3"/>
      <c r="BX87" s="3">
        <v>3.61</v>
      </c>
      <c r="BY87" s="3"/>
      <c r="BZ87" s="3">
        <v>0.32</v>
      </c>
      <c r="CA87" s="3">
        <v>0.5</v>
      </c>
      <c r="CB87" s="3"/>
      <c r="CC87" s="3">
        <v>5.97</v>
      </c>
      <c r="CD87" s="3"/>
      <c r="CE87" s="3"/>
      <c r="CF87" s="3"/>
      <c r="CG87" s="3"/>
      <c r="CH87" s="3"/>
      <c r="CI87" s="3">
        <v>15</v>
      </c>
      <c r="CJ87" s="3"/>
      <c r="CK87" s="3"/>
      <c r="CL87" s="3">
        <v>26</v>
      </c>
      <c r="CM87" s="3"/>
      <c r="CN87" s="3"/>
      <c r="CO87" s="3"/>
      <c r="CP87" s="3"/>
      <c r="CQ87" s="3"/>
      <c r="CR87" s="3"/>
      <c r="CS87" s="3"/>
      <c r="CT87" s="3"/>
      <c r="CU87" s="3">
        <v>246.0499999999999</v>
      </c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>
        <v>10.5</v>
      </c>
      <c r="DV87" s="3">
        <v>0.18</v>
      </c>
      <c r="DW87" s="3">
        <v>0.5</v>
      </c>
      <c r="DX87" s="3"/>
      <c r="DY87" s="3"/>
      <c r="DZ87" s="3">
        <v>305.08000000000004</v>
      </c>
      <c r="EA87" s="3"/>
      <c r="EB87" s="3"/>
      <c r="EC87" s="3"/>
      <c r="ED87" s="3"/>
      <c r="EE87" s="3"/>
      <c r="EF87" s="3"/>
      <c r="EG87" s="3">
        <v>0.5</v>
      </c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>
        <v>40.250000000000007</v>
      </c>
      <c r="EX87" s="3"/>
      <c r="EY87" s="3">
        <v>9.5</v>
      </c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>
        <v>4.5</v>
      </c>
      <c r="FO87" s="3"/>
      <c r="FP87" s="3">
        <v>1.2500000000000002</v>
      </c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>
        <v>0.25</v>
      </c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>
        <v>1.5</v>
      </c>
      <c r="HD87" s="3">
        <v>4.5</v>
      </c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>
        <v>30.07</v>
      </c>
      <c r="HR87" s="3"/>
      <c r="HS87" s="3">
        <v>11.11</v>
      </c>
      <c r="HT87" s="3">
        <v>33.430000000000007</v>
      </c>
      <c r="HU87" s="3"/>
      <c r="HV87" s="3"/>
      <c r="HW87" s="3"/>
      <c r="HX87" s="3">
        <v>2.5</v>
      </c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>
        <v>55.569999999999979</v>
      </c>
      <c r="IP87" s="3"/>
      <c r="IQ87" s="3"/>
      <c r="IR87" s="3"/>
      <c r="IS87" s="3">
        <v>4.25</v>
      </c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>
        <v>3.82</v>
      </c>
      <c r="JE87" s="3"/>
      <c r="JF87" s="3"/>
      <c r="JG87" s="3"/>
      <c r="JH87" s="3">
        <v>2</v>
      </c>
      <c r="JI87" s="3"/>
      <c r="JJ87" s="3"/>
      <c r="JK87" s="3"/>
      <c r="JL87" s="3">
        <v>22.07</v>
      </c>
      <c r="JM87" s="3">
        <v>9.5000000000000018</v>
      </c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>
        <v>17.25</v>
      </c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>
        <v>13.249999999999998</v>
      </c>
      <c r="KQ87" s="3"/>
      <c r="KR87" s="3"/>
      <c r="KS87" s="3"/>
      <c r="KT87" s="3"/>
      <c r="KU87" s="3">
        <v>0.6100000000000001</v>
      </c>
      <c r="KV87" s="3"/>
      <c r="KW87" s="3"/>
      <c r="KX87" s="3"/>
      <c r="KY87" s="3"/>
      <c r="KZ87" s="3"/>
      <c r="LA87" s="3"/>
      <c r="LB87" s="3"/>
      <c r="LC87" s="3"/>
      <c r="LD87" s="3">
        <v>122.25000000000001</v>
      </c>
      <c r="LE87" s="3"/>
      <c r="LF87" s="3">
        <v>8</v>
      </c>
      <c r="LG87" s="3">
        <v>0.25</v>
      </c>
      <c r="LH87" s="3"/>
      <c r="LI87" s="3">
        <v>57.499999999999993</v>
      </c>
      <c r="LJ87" s="3"/>
      <c r="LK87" s="3"/>
      <c r="LL87" s="3">
        <v>5.5</v>
      </c>
      <c r="LM87" s="3"/>
      <c r="LN87" s="3"/>
      <c r="LO87" s="3"/>
      <c r="LP87" s="3"/>
      <c r="LQ87" s="3"/>
      <c r="LR87" s="3"/>
      <c r="LS87" s="3"/>
      <c r="LT87" s="3"/>
      <c r="LU87" s="3">
        <v>4.5</v>
      </c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>
        <v>61.860000000000007</v>
      </c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>
        <v>3</v>
      </c>
      <c r="NH87" s="3"/>
      <c r="NI87" s="3">
        <v>3</v>
      </c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>
        <v>0.75000000000000022</v>
      </c>
      <c r="OD87" s="3"/>
      <c r="OE87" s="3"/>
      <c r="OF87" s="3"/>
      <c r="OG87" s="3"/>
      <c r="OH87" s="3"/>
      <c r="OI87" s="3"/>
      <c r="OJ87" s="3"/>
      <c r="OK87" s="3">
        <v>17.93</v>
      </c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>
        <v>1.5</v>
      </c>
      <c r="OX87" s="3"/>
      <c r="OY87" s="3">
        <v>9.25</v>
      </c>
      <c r="OZ87" s="3"/>
      <c r="PA87" s="3"/>
      <c r="PB87" s="3"/>
      <c r="PC87" s="3"/>
      <c r="PD87" s="3"/>
      <c r="PE87" s="3">
        <v>7.7499999999999982</v>
      </c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>
        <v>2.75</v>
      </c>
      <c r="PY87" s="3"/>
      <c r="PZ87" s="3"/>
      <c r="QA87" s="3"/>
      <c r="QB87" s="3"/>
      <c r="QC87" s="3">
        <v>11.500000000000002</v>
      </c>
      <c r="QD87" s="3"/>
      <c r="QE87" s="3"/>
      <c r="QF87" s="3"/>
      <c r="QG87" s="3"/>
      <c r="QH87" s="3"/>
      <c r="QI87" s="3">
        <v>1</v>
      </c>
      <c r="QJ87" s="3"/>
      <c r="QK87" s="3"/>
      <c r="QL87" s="3"/>
      <c r="QM87" s="3">
        <v>5</v>
      </c>
      <c r="QN87" s="3"/>
      <c r="QO87" s="3"/>
      <c r="QP87" s="3"/>
      <c r="QQ87" s="3"/>
      <c r="QR87" s="3">
        <v>88.749999999999986</v>
      </c>
      <c r="QS87" s="3">
        <v>6.5</v>
      </c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>
        <v>11.25</v>
      </c>
      <c r="RM87" s="3"/>
      <c r="RN87" s="3"/>
      <c r="RO87" s="3"/>
      <c r="RP87" s="3"/>
      <c r="RQ87" s="3">
        <v>29.750000000000007</v>
      </c>
      <c r="RR87" s="3"/>
      <c r="RS87" s="3"/>
      <c r="RT87" s="3"/>
      <c r="RU87" s="3"/>
      <c r="RV87" s="3"/>
      <c r="RW87" s="3">
        <v>2.14</v>
      </c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>
        <v>7.25</v>
      </c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>
        <v>8.5000000000000018</v>
      </c>
      <c r="TH87" s="3"/>
      <c r="TI87" s="3"/>
      <c r="TJ87" s="3"/>
      <c r="TK87" s="3"/>
      <c r="TL87" s="3"/>
      <c r="TM87" s="3">
        <v>1.3599999999999999</v>
      </c>
      <c r="TN87" s="3"/>
      <c r="TO87" s="3"/>
      <c r="TP87" s="3">
        <v>24.999999999999996</v>
      </c>
      <c r="TQ87" s="3"/>
      <c r="TR87" s="3">
        <v>2.0700000000000003</v>
      </c>
      <c r="TS87" s="3"/>
      <c r="TT87" s="3"/>
      <c r="TU87" s="3"/>
      <c r="TV87" s="3"/>
      <c r="TW87" s="3"/>
      <c r="TX87" s="3"/>
      <c r="TY87" s="3">
        <v>7.5</v>
      </c>
      <c r="TZ87" s="3"/>
      <c r="UA87" s="3">
        <v>252.21999999999994</v>
      </c>
      <c r="UB87" s="3"/>
      <c r="UC87" s="3"/>
      <c r="UD87" s="3"/>
      <c r="UE87" s="3"/>
      <c r="UF87" s="3"/>
      <c r="UG87" s="3"/>
      <c r="UH87" s="3"/>
      <c r="UI87" s="3"/>
      <c r="UJ87" s="3">
        <v>0.75</v>
      </c>
      <c r="UK87" s="3"/>
      <c r="UL87" s="3"/>
      <c r="UM87" s="3"/>
      <c r="UN87" s="3"/>
      <c r="UO87" s="3"/>
      <c r="UP87" s="3"/>
      <c r="UQ87" s="3"/>
      <c r="UR87" s="3"/>
      <c r="US87" s="3">
        <v>22.039999999999996</v>
      </c>
      <c r="UT87" s="3">
        <v>9.25</v>
      </c>
      <c r="UU87" s="3">
        <v>13.569999999999997</v>
      </c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>
        <v>2.9999999999999996</v>
      </c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>
        <v>6.25</v>
      </c>
      <c r="WN87" s="3"/>
      <c r="WO87" s="3"/>
      <c r="WP87" s="3">
        <v>12.25</v>
      </c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>
        <v>14.75</v>
      </c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>
        <v>2065.3099999999995</v>
      </c>
    </row>
    <row r="88" spans="4:651" x14ac:dyDescent="0.3">
      <c r="E88" t="s">
        <v>52</v>
      </c>
      <c r="F88" s="3">
        <v>97</v>
      </c>
      <c r="G88" s="3"/>
      <c r="H88" s="3"/>
      <c r="I88" s="3"/>
      <c r="J88" s="3"/>
      <c r="K88" s="3"/>
      <c r="L88" s="3"/>
      <c r="M88" s="3"/>
      <c r="N88" s="3">
        <v>4.5</v>
      </c>
      <c r="O88" s="3"/>
      <c r="P88" s="3"/>
      <c r="Q88" s="3"/>
      <c r="R88" s="3"/>
      <c r="S88" s="3"/>
      <c r="T88" s="3"/>
      <c r="U88" s="3"/>
      <c r="V88" s="3"/>
      <c r="W88" s="3"/>
      <c r="X88" s="3">
        <v>24</v>
      </c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>
        <v>0.5</v>
      </c>
      <c r="BE88" s="3"/>
      <c r="BF88" s="3"/>
      <c r="BG88" s="3"/>
      <c r="BH88" s="3"/>
      <c r="BI88" s="3"/>
      <c r="BJ88" s="3"/>
      <c r="BK88" s="3"/>
      <c r="BL88" s="3"/>
      <c r="BM88" s="3">
        <v>217.25</v>
      </c>
      <c r="BN88" s="3"/>
      <c r="BO88" s="3"/>
      <c r="BP88" s="3">
        <v>26.5</v>
      </c>
      <c r="BQ88" s="3"/>
      <c r="BR88" s="3"/>
      <c r="BS88" s="3"/>
      <c r="BT88" s="3"/>
      <c r="BU88" s="3"/>
      <c r="BV88" s="3"/>
      <c r="BW88" s="3"/>
      <c r="BX88" s="3">
        <v>4</v>
      </c>
      <c r="BY88" s="3"/>
      <c r="BZ88" s="3">
        <v>1.25</v>
      </c>
      <c r="CA88" s="3">
        <v>0.5</v>
      </c>
      <c r="CB88" s="3"/>
      <c r="CC88" s="3">
        <v>9</v>
      </c>
      <c r="CD88" s="3"/>
      <c r="CE88" s="3"/>
      <c r="CF88" s="3"/>
      <c r="CG88" s="3"/>
      <c r="CH88" s="3"/>
      <c r="CI88" s="3">
        <v>15</v>
      </c>
      <c r="CJ88" s="3"/>
      <c r="CK88" s="3"/>
      <c r="CL88" s="3">
        <v>26</v>
      </c>
      <c r="CM88" s="3"/>
      <c r="CN88" s="3"/>
      <c r="CO88" s="3"/>
      <c r="CP88" s="3"/>
      <c r="CQ88" s="3"/>
      <c r="CR88" s="3"/>
      <c r="CS88" s="3"/>
      <c r="CT88" s="3"/>
      <c r="CU88" s="3">
        <v>270.5</v>
      </c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>
        <v>10.5</v>
      </c>
      <c r="DV88" s="3">
        <v>0.75</v>
      </c>
      <c r="DW88" s="3">
        <v>0.5</v>
      </c>
      <c r="DX88" s="3"/>
      <c r="DY88" s="3"/>
      <c r="DZ88" s="3">
        <v>390.25</v>
      </c>
      <c r="EA88" s="3"/>
      <c r="EB88" s="3"/>
      <c r="EC88" s="3"/>
      <c r="ED88" s="3"/>
      <c r="EE88" s="3"/>
      <c r="EF88" s="3"/>
      <c r="EG88" s="3">
        <v>0.5</v>
      </c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>
        <v>40.25</v>
      </c>
      <c r="EX88" s="3"/>
      <c r="EY88" s="3">
        <v>10.25</v>
      </c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>
        <v>4.5</v>
      </c>
      <c r="FO88" s="3"/>
      <c r="FP88" s="3">
        <v>2</v>
      </c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>
        <v>0.25</v>
      </c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>
        <v>6</v>
      </c>
      <c r="HD88" s="3">
        <v>4.5</v>
      </c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>
        <v>36.25</v>
      </c>
      <c r="HR88" s="3"/>
      <c r="HS88" s="3">
        <v>12.25</v>
      </c>
      <c r="HT88" s="3">
        <v>63.25</v>
      </c>
      <c r="HU88" s="3"/>
      <c r="HV88" s="3"/>
      <c r="HW88" s="3"/>
      <c r="HX88" s="3">
        <v>2.5</v>
      </c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>
        <v>55.75</v>
      </c>
      <c r="IP88" s="3"/>
      <c r="IQ88" s="3"/>
      <c r="IR88" s="3"/>
      <c r="IS88" s="3">
        <v>4.25</v>
      </c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>
        <v>4</v>
      </c>
      <c r="JE88" s="3"/>
      <c r="JF88" s="3"/>
      <c r="JG88" s="3"/>
      <c r="JH88" s="3">
        <v>2.75</v>
      </c>
      <c r="JI88" s="3"/>
      <c r="JJ88" s="3"/>
      <c r="JK88" s="3"/>
      <c r="JL88" s="3">
        <v>47</v>
      </c>
      <c r="JM88" s="3">
        <v>9.5</v>
      </c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>
        <v>17.25</v>
      </c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>
        <v>13.25</v>
      </c>
      <c r="KQ88" s="3"/>
      <c r="KR88" s="3"/>
      <c r="KS88" s="3"/>
      <c r="KT88" s="3"/>
      <c r="KU88" s="3">
        <v>1</v>
      </c>
      <c r="KV88" s="3"/>
      <c r="KW88" s="3"/>
      <c r="KX88" s="3"/>
      <c r="KY88" s="3"/>
      <c r="KZ88" s="3"/>
      <c r="LA88" s="3"/>
      <c r="LB88" s="3"/>
      <c r="LC88" s="3"/>
      <c r="LD88" s="3">
        <v>149.25</v>
      </c>
      <c r="LE88" s="3"/>
      <c r="LF88" s="3">
        <v>8</v>
      </c>
      <c r="LG88" s="3">
        <v>1</v>
      </c>
      <c r="LH88" s="3"/>
      <c r="LI88" s="3">
        <v>57.5</v>
      </c>
      <c r="LJ88" s="3"/>
      <c r="LK88" s="3"/>
      <c r="LL88" s="3">
        <v>5.5</v>
      </c>
      <c r="LM88" s="3"/>
      <c r="LN88" s="3"/>
      <c r="LO88" s="3"/>
      <c r="LP88" s="3"/>
      <c r="LQ88" s="3"/>
      <c r="LR88" s="3"/>
      <c r="LS88" s="3"/>
      <c r="LT88" s="3"/>
      <c r="LU88" s="3">
        <v>8.25</v>
      </c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>
        <v>91.5</v>
      </c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>
        <v>7.5</v>
      </c>
      <c r="NH88" s="3"/>
      <c r="NI88" s="3">
        <v>3</v>
      </c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>
        <v>0.75</v>
      </c>
      <c r="OD88" s="3"/>
      <c r="OE88" s="3"/>
      <c r="OF88" s="3"/>
      <c r="OG88" s="3"/>
      <c r="OH88" s="3"/>
      <c r="OI88" s="3"/>
      <c r="OJ88" s="3"/>
      <c r="OK88" s="3">
        <v>28.25</v>
      </c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>
        <v>1.5</v>
      </c>
      <c r="OX88" s="3"/>
      <c r="OY88" s="3">
        <v>9.25</v>
      </c>
      <c r="OZ88" s="3"/>
      <c r="PA88" s="3"/>
      <c r="PB88" s="3"/>
      <c r="PC88" s="3"/>
      <c r="PD88" s="3"/>
      <c r="PE88" s="3">
        <v>7.75</v>
      </c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>
        <v>2.75</v>
      </c>
      <c r="PY88" s="3"/>
      <c r="PZ88" s="3"/>
      <c r="QA88" s="3"/>
      <c r="QB88" s="3"/>
      <c r="QC88" s="3">
        <v>11.5</v>
      </c>
      <c r="QD88" s="3"/>
      <c r="QE88" s="3"/>
      <c r="QF88" s="3"/>
      <c r="QG88" s="3"/>
      <c r="QH88" s="3"/>
      <c r="QI88" s="3">
        <v>4</v>
      </c>
      <c r="QJ88" s="3"/>
      <c r="QK88" s="3"/>
      <c r="QL88" s="3"/>
      <c r="QM88" s="3">
        <v>5</v>
      </c>
      <c r="QN88" s="3"/>
      <c r="QO88" s="3"/>
      <c r="QP88" s="3"/>
      <c r="QQ88" s="3"/>
      <c r="QR88" s="3">
        <v>88.75</v>
      </c>
      <c r="QS88" s="3">
        <v>6.5</v>
      </c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>
        <v>11.25</v>
      </c>
      <c r="RM88" s="3"/>
      <c r="RN88" s="3"/>
      <c r="RO88" s="3"/>
      <c r="RP88" s="3"/>
      <c r="RQ88" s="3">
        <v>29.75</v>
      </c>
      <c r="RR88" s="3"/>
      <c r="RS88" s="3"/>
      <c r="RT88" s="3"/>
      <c r="RU88" s="3"/>
      <c r="RV88" s="3"/>
      <c r="RW88" s="3">
        <v>2.5</v>
      </c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>
        <v>11</v>
      </c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>
        <v>8.5</v>
      </c>
      <c r="TH88" s="3"/>
      <c r="TI88" s="3"/>
      <c r="TJ88" s="3"/>
      <c r="TK88" s="3"/>
      <c r="TL88" s="3"/>
      <c r="TM88" s="3">
        <v>5.5</v>
      </c>
      <c r="TN88" s="3"/>
      <c r="TO88" s="3"/>
      <c r="TP88" s="3">
        <v>25.75</v>
      </c>
      <c r="TQ88" s="3"/>
      <c r="TR88" s="3">
        <v>8.25</v>
      </c>
      <c r="TS88" s="3"/>
      <c r="TT88" s="3"/>
      <c r="TU88" s="3"/>
      <c r="TV88" s="3"/>
      <c r="TW88" s="3"/>
      <c r="TX88" s="3"/>
      <c r="TY88" s="3">
        <v>7.5</v>
      </c>
      <c r="TZ88" s="3"/>
      <c r="UA88" s="3">
        <v>307</v>
      </c>
      <c r="UB88" s="3"/>
      <c r="UC88" s="3"/>
      <c r="UD88" s="3"/>
      <c r="UE88" s="3"/>
      <c r="UF88" s="3"/>
      <c r="UG88" s="3"/>
      <c r="UH88" s="3"/>
      <c r="UI88" s="3"/>
      <c r="UJ88" s="3">
        <v>0.75</v>
      </c>
      <c r="UK88" s="3"/>
      <c r="UL88" s="3"/>
      <c r="UM88" s="3"/>
      <c r="UN88" s="3"/>
      <c r="UO88" s="3"/>
      <c r="UP88" s="3"/>
      <c r="UQ88" s="3"/>
      <c r="UR88" s="3"/>
      <c r="US88" s="3">
        <v>36.5</v>
      </c>
      <c r="UT88" s="3">
        <v>9.25</v>
      </c>
      <c r="UU88" s="3">
        <v>18.25</v>
      </c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>
        <v>3</v>
      </c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>
        <v>6.25</v>
      </c>
      <c r="WN88" s="3"/>
      <c r="WO88" s="3"/>
      <c r="WP88" s="3">
        <v>12.25</v>
      </c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>
        <v>14.75</v>
      </c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>
        <v>2450.75</v>
      </c>
    </row>
    <row r="89" spans="4:651" x14ac:dyDescent="0.3">
      <c r="D89" t="s">
        <v>80</v>
      </c>
      <c r="F89" s="3">
        <v>194</v>
      </c>
      <c r="G89" s="3"/>
      <c r="H89" s="3"/>
      <c r="I89" s="3"/>
      <c r="J89" s="3"/>
      <c r="K89" s="3"/>
      <c r="L89" s="3"/>
      <c r="M89" s="3"/>
      <c r="N89" s="3">
        <v>9</v>
      </c>
      <c r="O89" s="3"/>
      <c r="P89" s="3"/>
      <c r="Q89" s="3"/>
      <c r="R89" s="3"/>
      <c r="S89" s="3"/>
      <c r="T89" s="3"/>
      <c r="U89" s="3"/>
      <c r="V89" s="3"/>
      <c r="W89" s="3"/>
      <c r="X89" s="3">
        <v>43.86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>
        <v>1</v>
      </c>
      <c r="BE89" s="3"/>
      <c r="BF89" s="3"/>
      <c r="BG89" s="3"/>
      <c r="BH89" s="3"/>
      <c r="BI89" s="3"/>
      <c r="BJ89" s="3"/>
      <c r="BK89" s="3"/>
      <c r="BL89" s="3"/>
      <c r="BM89" s="3">
        <v>421.51</v>
      </c>
      <c r="BN89" s="3"/>
      <c r="BO89" s="3"/>
      <c r="BP89" s="3">
        <v>36.86</v>
      </c>
      <c r="BQ89" s="3"/>
      <c r="BR89" s="3"/>
      <c r="BS89" s="3"/>
      <c r="BT89" s="3"/>
      <c r="BU89" s="3"/>
      <c r="BV89" s="3"/>
      <c r="BW89" s="3"/>
      <c r="BX89" s="3">
        <v>7.6099999999999994</v>
      </c>
      <c r="BY89" s="3"/>
      <c r="BZ89" s="3">
        <v>1.57</v>
      </c>
      <c r="CA89" s="3">
        <v>1</v>
      </c>
      <c r="CB89" s="3"/>
      <c r="CC89" s="3">
        <v>14.969999999999999</v>
      </c>
      <c r="CD89" s="3"/>
      <c r="CE89" s="3"/>
      <c r="CF89" s="3"/>
      <c r="CG89" s="3"/>
      <c r="CH89" s="3"/>
      <c r="CI89" s="3">
        <v>30</v>
      </c>
      <c r="CJ89" s="3"/>
      <c r="CK89" s="3"/>
      <c r="CL89" s="3">
        <v>52</v>
      </c>
      <c r="CM89" s="3"/>
      <c r="CN89" s="3"/>
      <c r="CO89" s="3"/>
      <c r="CP89" s="3"/>
      <c r="CQ89" s="3"/>
      <c r="CR89" s="3"/>
      <c r="CS89" s="3"/>
      <c r="CT89" s="3"/>
      <c r="CU89" s="3">
        <v>516.54999999999995</v>
      </c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>
        <v>21</v>
      </c>
      <c r="DV89" s="3">
        <v>0.92999999999999994</v>
      </c>
      <c r="DW89" s="3">
        <v>1</v>
      </c>
      <c r="DX89" s="3"/>
      <c r="DY89" s="3"/>
      <c r="DZ89" s="3">
        <v>695.33</v>
      </c>
      <c r="EA89" s="3"/>
      <c r="EB89" s="3"/>
      <c r="EC89" s="3"/>
      <c r="ED89" s="3"/>
      <c r="EE89" s="3"/>
      <c r="EF89" s="3"/>
      <c r="EG89" s="3">
        <v>1</v>
      </c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>
        <v>80.5</v>
      </c>
      <c r="EX89" s="3"/>
      <c r="EY89" s="3">
        <v>19.75</v>
      </c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>
        <v>9</v>
      </c>
      <c r="FO89" s="3"/>
      <c r="FP89" s="3">
        <v>3.25</v>
      </c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>
        <v>0.5</v>
      </c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>
        <v>7.5</v>
      </c>
      <c r="HD89" s="3">
        <v>9</v>
      </c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>
        <v>66.319999999999993</v>
      </c>
      <c r="HR89" s="3"/>
      <c r="HS89" s="3">
        <v>23.36</v>
      </c>
      <c r="HT89" s="3">
        <v>96.68</v>
      </c>
      <c r="HU89" s="3"/>
      <c r="HV89" s="3"/>
      <c r="HW89" s="3"/>
      <c r="HX89" s="3">
        <v>5</v>
      </c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>
        <v>111.31999999999998</v>
      </c>
      <c r="IP89" s="3"/>
      <c r="IQ89" s="3"/>
      <c r="IR89" s="3"/>
      <c r="IS89" s="3">
        <v>8.5</v>
      </c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>
        <v>7.82</v>
      </c>
      <c r="JE89" s="3"/>
      <c r="JF89" s="3"/>
      <c r="JG89" s="3"/>
      <c r="JH89" s="3">
        <v>4.75</v>
      </c>
      <c r="JI89" s="3"/>
      <c r="JJ89" s="3"/>
      <c r="JK89" s="3"/>
      <c r="JL89" s="3">
        <v>69.069999999999993</v>
      </c>
      <c r="JM89" s="3">
        <v>19</v>
      </c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>
        <v>34.5</v>
      </c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>
        <v>26.5</v>
      </c>
      <c r="KQ89" s="3"/>
      <c r="KR89" s="3"/>
      <c r="KS89" s="3"/>
      <c r="KT89" s="3"/>
      <c r="KU89" s="3">
        <v>1.61</v>
      </c>
      <c r="KV89" s="3"/>
      <c r="KW89" s="3"/>
      <c r="KX89" s="3"/>
      <c r="KY89" s="3"/>
      <c r="KZ89" s="3"/>
      <c r="LA89" s="3"/>
      <c r="LB89" s="3"/>
      <c r="LC89" s="3"/>
      <c r="LD89" s="3">
        <v>271.5</v>
      </c>
      <c r="LE89" s="3"/>
      <c r="LF89" s="3">
        <v>16</v>
      </c>
      <c r="LG89" s="3">
        <v>1.25</v>
      </c>
      <c r="LH89" s="3"/>
      <c r="LI89" s="3">
        <v>115</v>
      </c>
      <c r="LJ89" s="3"/>
      <c r="LK89" s="3"/>
      <c r="LL89" s="3">
        <v>11</v>
      </c>
      <c r="LM89" s="3"/>
      <c r="LN89" s="3"/>
      <c r="LO89" s="3"/>
      <c r="LP89" s="3"/>
      <c r="LQ89" s="3"/>
      <c r="LR89" s="3"/>
      <c r="LS89" s="3"/>
      <c r="LT89" s="3"/>
      <c r="LU89" s="3">
        <v>12.75</v>
      </c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>
        <v>153.36000000000001</v>
      </c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>
        <v>10.5</v>
      </c>
      <c r="NH89" s="3"/>
      <c r="NI89" s="3">
        <v>6</v>
      </c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>
        <v>1.5000000000000002</v>
      </c>
      <c r="OD89" s="3"/>
      <c r="OE89" s="3"/>
      <c r="OF89" s="3"/>
      <c r="OG89" s="3"/>
      <c r="OH89" s="3"/>
      <c r="OI89" s="3"/>
      <c r="OJ89" s="3"/>
      <c r="OK89" s="3">
        <v>46.18</v>
      </c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>
        <v>3</v>
      </c>
      <c r="OX89" s="3"/>
      <c r="OY89" s="3">
        <v>18.5</v>
      </c>
      <c r="OZ89" s="3"/>
      <c r="PA89" s="3"/>
      <c r="PB89" s="3"/>
      <c r="PC89" s="3"/>
      <c r="PD89" s="3"/>
      <c r="PE89" s="3">
        <v>15.499999999999998</v>
      </c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>
        <v>5.5</v>
      </c>
      <c r="PY89" s="3"/>
      <c r="PZ89" s="3"/>
      <c r="QA89" s="3"/>
      <c r="QB89" s="3"/>
      <c r="QC89" s="3">
        <v>23</v>
      </c>
      <c r="QD89" s="3"/>
      <c r="QE89" s="3"/>
      <c r="QF89" s="3"/>
      <c r="QG89" s="3"/>
      <c r="QH89" s="3"/>
      <c r="QI89" s="3">
        <v>5</v>
      </c>
      <c r="QJ89" s="3"/>
      <c r="QK89" s="3"/>
      <c r="QL89" s="3"/>
      <c r="QM89" s="3">
        <v>10</v>
      </c>
      <c r="QN89" s="3"/>
      <c r="QO89" s="3"/>
      <c r="QP89" s="3"/>
      <c r="QQ89" s="3"/>
      <c r="QR89" s="3">
        <v>177.5</v>
      </c>
      <c r="QS89" s="3">
        <v>13</v>
      </c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>
        <v>22.5</v>
      </c>
      <c r="RM89" s="3"/>
      <c r="RN89" s="3"/>
      <c r="RO89" s="3"/>
      <c r="RP89" s="3"/>
      <c r="RQ89" s="3">
        <v>59.500000000000007</v>
      </c>
      <c r="RR89" s="3"/>
      <c r="RS89" s="3"/>
      <c r="RT89" s="3"/>
      <c r="RU89" s="3"/>
      <c r="RV89" s="3"/>
      <c r="RW89" s="3">
        <v>4.6400000000000006</v>
      </c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>
        <v>18.25</v>
      </c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>
        <v>17</v>
      </c>
      <c r="TH89" s="3"/>
      <c r="TI89" s="3"/>
      <c r="TJ89" s="3"/>
      <c r="TK89" s="3"/>
      <c r="TL89" s="3"/>
      <c r="TM89" s="3">
        <v>6.8599999999999994</v>
      </c>
      <c r="TN89" s="3"/>
      <c r="TO89" s="3"/>
      <c r="TP89" s="3">
        <v>50.75</v>
      </c>
      <c r="TQ89" s="3"/>
      <c r="TR89" s="3">
        <v>10.32</v>
      </c>
      <c r="TS89" s="3"/>
      <c r="TT89" s="3"/>
      <c r="TU89" s="3"/>
      <c r="TV89" s="3"/>
      <c r="TW89" s="3"/>
      <c r="TX89" s="3"/>
      <c r="TY89" s="3">
        <v>15</v>
      </c>
      <c r="TZ89" s="3"/>
      <c r="UA89" s="3">
        <v>559.21999999999991</v>
      </c>
      <c r="UB89" s="3"/>
      <c r="UC89" s="3"/>
      <c r="UD89" s="3"/>
      <c r="UE89" s="3"/>
      <c r="UF89" s="3"/>
      <c r="UG89" s="3"/>
      <c r="UH89" s="3"/>
      <c r="UI89" s="3"/>
      <c r="UJ89" s="3">
        <v>1.5</v>
      </c>
      <c r="UK89" s="3"/>
      <c r="UL89" s="3"/>
      <c r="UM89" s="3"/>
      <c r="UN89" s="3"/>
      <c r="UO89" s="3"/>
      <c r="UP89" s="3"/>
      <c r="UQ89" s="3"/>
      <c r="UR89" s="3"/>
      <c r="US89" s="3">
        <v>58.539999999999992</v>
      </c>
      <c r="UT89" s="3">
        <v>18.5</v>
      </c>
      <c r="UU89" s="3">
        <v>31.819999999999997</v>
      </c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>
        <v>6</v>
      </c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>
        <v>12.5</v>
      </c>
      <c r="WN89" s="3"/>
      <c r="WO89" s="3"/>
      <c r="WP89" s="3">
        <v>24.5</v>
      </c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>
        <v>29.5</v>
      </c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>
        <v>4516.0599999999995</v>
      </c>
    </row>
    <row r="90" spans="4:651" x14ac:dyDescent="0.3">
      <c r="D90">
        <v>202108</v>
      </c>
      <c r="E90" t="s">
        <v>12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0.5</v>
      </c>
      <c r="S90" s="3"/>
      <c r="T90" s="3"/>
      <c r="U90" s="3"/>
      <c r="V90" s="3"/>
      <c r="W90" s="3"/>
      <c r="X90" s="3">
        <v>6.75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>
        <v>143.03999999999996</v>
      </c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>
        <v>18.639999999999997</v>
      </c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>
        <v>0.5</v>
      </c>
      <c r="CM90" s="3"/>
      <c r="CN90" s="3"/>
      <c r="CO90" s="3">
        <v>0.26</v>
      </c>
      <c r="CP90" s="3"/>
      <c r="CQ90" s="3"/>
      <c r="CR90" s="3"/>
      <c r="CS90" s="3"/>
      <c r="CT90" s="3">
        <v>7</v>
      </c>
      <c r="CU90" s="3">
        <v>72.050000000000011</v>
      </c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>
        <v>6</v>
      </c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>
        <v>0.38</v>
      </c>
      <c r="DR90" s="3"/>
      <c r="DS90" s="3"/>
      <c r="DT90" s="3"/>
      <c r="DU90" s="3"/>
      <c r="DV90" s="3"/>
      <c r="DW90" s="3">
        <v>5</v>
      </c>
      <c r="DX90" s="3"/>
      <c r="DY90" s="3"/>
      <c r="DZ90" s="3">
        <v>65.02000000000001</v>
      </c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>
        <v>9</v>
      </c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>
        <v>1.7599999999999998</v>
      </c>
      <c r="GJ90" s="3"/>
      <c r="GK90" s="3">
        <v>0.25</v>
      </c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>
        <v>7</v>
      </c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>
        <v>12.240000000000002</v>
      </c>
      <c r="HR90" s="3"/>
      <c r="HS90" s="3">
        <v>4.88</v>
      </c>
      <c r="HT90" s="3"/>
      <c r="HU90" s="3"/>
      <c r="HV90" s="3">
        <v>1.7500000000000002</v>
      </c>
      <c r="HW90" s="3"/>
      <c r="HX90" s="3"/>
      <c r="HY90" s="3"/>
      <c r="HZ90" s="3">
        <v>1.52</v>
      </c>
      <c r="IA90" s="3"/>
      <c r="IB90" s="3"/>
      <c r="IC90" s="3">
        <v>3.4999999999999996</v>
      </c>
      <c r="ID90" s="3"/>
      <c r="IE90" s="3"/>
      <c r="IF90" s="3"/>
      <c r="IG90" s="3"/>
      <c r="IH90" s="3"/>
      <c r="II90" s="3">
        <v>0.26</v>
      </c>
      <c r="IJ90" s="3"/>
      <c r="IK90" s="3">
        <v>1.26</v>
      </c>
      <c r="IL90" s="3"/>
      <c r="IM90" s="3"/>
      <c r="IN90" s="3"/>
      <c r="IO90" s="3"/>
      <c r="IP90" s="3"/>
      <c r="IQ90" s="3">
        <v>0.26</v>
      </c>
      <c r="IR90" s="3">
        <v>2</v>
      </c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>
        <v>1.5</v>
      </c>
      <c r="JE90" s="3">
        <v>2.02</v>
      </c>
      <c r="JF90" s="3"/>
      <c r="JG90" s="3"/>
      <c r="JH90" s="3">
        <v>13.119999999999997</v>
      </c>
      <c r="JI90" s="3"/>
      <c r="JJ90" s="3"/>
      <c r="JK90" s="3"/>
      <c r="JL90" s="3">
        <v>9.5</v>
      </c>
      <c r="JM90" s="3"/>
      <c r="JN90" s="3"/>
      <c r="JO90" s="3"/>
      <c r="JP90" s="3"/>
      <c r="JQ90" s="3"/>
      <c r="JR90" s="3"/>
      <c r="JS90" s="3"/>
      <c r="JT90" s="3">
        <v>12</v>
      </c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>
        <v>1.26</v>
      </c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>
        <v>49.62</v>
      </c>
      <c r="LE90" s="3"/>
      <c r="LF90" s="3"/>
      <c r="LG90" s="3"/>
      <c r="LH90" s="3"/>
      <c r="LI90" s="3">
        <v>54.630000000000017</v>
      </c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>
        <v>16.25</v>
      </c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>
        <v>4.5</v>
      </c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>
        <v>3.52</v>
      </c>
      <c r="NL90" s="3"/>
      <c r="NM90" s="3"/>
      <c r="NN90" s="3"/>
      <c r="NO90" s="3"/>
      <c r="NP90" s="3"/>
      <c r="NQ90" s="3">
        <v>2</v>
      </c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>
        <v>9.0000000000000018</v>
      </c>
      <c r="OF90" s="3">
        <v>0.5</v>
      </c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>
        <v>4.4999999999999982</v>
      </c>
      <c r="OS90" s="3"/>
      <c r="OT90" s="3">
        <v>8.2500000000000018</v>
      </c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>
        <v>3.25</v>
      </c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>
        <v>117.53999999999998</v>
      </c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>
        <v>18.509999999999998</v>
      </c>
      <c r="QS90" s="3"/>
      <c r="QT90" s="3"/>
      <c r="QU90" s="3"/>
      <c r="QV90" s="3"/>
      <c r="QW90" s="3"/>
      <c r="QX90" s="3"/>
      <c r="QY90" s="3"/>
      <c r="QZ90" s="3">
        <v>5.5</v>
      </c>
      <c r="RA90" s="3">
        <v>1.5</v>
      </c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>
        <v>4</v>
      </c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>
        <v>13.999999999999996</v>
      </c>
      <c r="SF90" s="3"/>
      <c r="SG90" s="3"/>
      <c r="SH90" s="3"/>
      <c r="SI90" s="3"/>
      <c r="SJ90" s="3"/>
      <c r="SK90" s="3">
        <v>3.2499999999999996</v>
      </c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>
        <v>82.519999999999982</v>
      </c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>
        <v>17.88</v>
      </c>
      <c r="TZ90" s="3"/>
      <c r="UA90" s="3">
        <v>2.5</v>
      </c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>
        <v>13.120000000000001</v>
      </c>
      <c r="UT90" s="3">
        <v>9</v>
      </c>
      <c r="UU90" s="3"/>
      <c r="UV90" s="3"/>
      <c r="UW90" s="3"/>
      <c r="UX90" s="3"/>
      <c r="UY90" s="3"/>
      <c r="UZ90" s="3">
        <v>1.1399999999999997</v>
      </c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>
        <v>3.38</v>
      </c>
      <c r="VR90" s="3">
        <v>5.52</v>
      </c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>
        <v>13.000000000000004</v>
      </c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>
        <v>6.620000000000001</v>
      </c>
      <c r="XK90" s="3"/>
      <c r="XL90" s="3"/>
      <c r="XM90" s="3"/>
      <c r="XN90" s="3"/>
      <c r="XO90" s="3"/>
      <c r="XP90" s="3">
        <v>14.500000000000005</v>
      </c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>
        <v>899.7199999999998</v>
      </c>
    </row>
    <row r="91" spans="4:651" x14ac:dyDescent="0.3">
      <c r="E91" t="s">
        <v>52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0.5</v>
      </c>
      <c r="S91" s="3"/>
      <c r="T91" s="3"/>
      <c r="U91" s="3"/>
      <c r="V91" s="3"/>
      <c r="W91" s="3"/>
      <c r="X91" s="3">
        <v>6.75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>
        <v>136.5</v>
      </c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>
        <v>4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>
        <v>7</v>
      </c>
      <c r="CU91" s="3">
        <v>58.75</v>
      </c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>
        <v>6</v>
      </c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>
        <v>5</v>
      </c>
      <c r="DX91" s="3"/>
      <c r="DY91" s="3"/>
      <c r="DZ91" s="3">
        <v>32.5</v>
      </c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>
        <v>9</v>
      </c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>
        <v>1.5</v>
      </c>
      <c r="GJ91" s="3"/>
      <c r="GK91" s="3">
        <v>0.25</v>
      </c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>
        <v>7</v>
      </c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>
        <v>7.5</v>
      </c>
      <c r="HR91" s="3"/>
      <c r="HS91" s="3"/>
      <c r="HT91" s="3"/>
      <c r="HU91" s="3"/>
      <c r="HV91" s="3">
        <v>1.75</v>
      </c>
      <c r="HW91" s="3"/>
      <c r="HX91" s="3"/>
      <c r="HY91" s="3"/>
      <c r="HZ91" s="3"/>
      <c r="IA91" s="3"/>
      <c r="IB91" s="3"/>
      <c r="IC91" s="3">
        <v>3.5</v>
      </c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>
        <v>2</v>
      </c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>
        <v>1.5</v>
      </c>
      <c r="JE91" s="3"/>
      <c r="JF91" s="3"/>
      <c r="JG91" s="3"/>
      <c r="JH91" s="3">
        <v>13</v>
      </c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>
        <v>12</v>
      </c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>
        <v>33</v>
      </c>
      <c r="LE91" s="3"/>
      <c r="LF91" s="3"/>
      <c r="LG91" s="3"/>
      <c r="LH91" s="3"/>
      <c r="LI91" s="3">
        <v>43.75</v>
      </c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>
        <v>16.25</v>
      </c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>
        <v>4.5</v>
      </c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>
        <v>2</v>
      </c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>
        <v>9</v>
      </c>
      <c r="OF91" s="3">
        <v>0.5</v>
      </c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>
        <v>4.5</v>
      </c>
      <c r="OS91" s="3"/>
      <c r="OT91" s="3">
        <v>8.25</v>
      </c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>
        <v>3.25</v>
      </c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>
        <v>48</v>
      </c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>
        <v>14.75</v>
      </c>
      <c r="QS91" s="3"/>
      <c r="QT91" s="3"/>
      <c r="QU91" s="3"/>
      <c r="QV91" s="3"/>
      <c r="QW91" s="3"/>
      <c r="QX91" s="3"/>
      <c r="QY91" s="3"/>
      <c r="QZ91" s="3">
        <v>5.5</v>
      </c>
      <c r="RA91" s="3">
        <v>1.5</v>
      </c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>
        <v>4</v>
      </c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>
        <v>14</v>
      </c>
      <c r="SF91" s="3"/>
      <c r="SG91" s="3"/>
      <c r="SH91" s="3"/>
      <c r="SI91" s="3"/>
      <c r="SJ91" s="3"/>
      <c r="SK91" s="3">
        <v>3.25</v>
      </c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>
        <v>82</v>
      </c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>
        <v>14.5</v>
      </c>
      <c r="TZ91" s="3"/>
      <c r="UA91" s="3">
        <v>0.5</v>
      </c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>
        <v>10</v>
      </c>
      <c r="UT91" s="3">
        <v>9</v>
      </c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>
        <v>13</v>
      </c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>
        <v>3</v>
      </c>
      <c r="XK91" s="3"/>
      <c r="XL91" s="3"/>
      <c r="XM91" s="3"/>
      <c r="XN91" s="3"/>
      <c r="XO91" s="3"/>
      <c r="XP91" s="3">
        <v>14.5</v>
      </c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>
        <v>678.5</v>
      </c>
    </row>
    <row r="92" spans="4:651" x14ac:dyDescent="0.3">
      <c r="D92" t="s">
        <v>81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1</v>
      </c>
      <c r="S92" s="3"/>
      <c r="T92" s="3"/>
      <c r="U92" s="3"/>
      <c r="V92" s="3"/>
      <c r="W92" s="3"/>
      <c r="X92" s="3">
        <v>13.5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>
        <v>279.53999999999996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>
        <v>22.639999999999997</v>
      </c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>
        <v>0.5</v>
      </c>
      <c r="CM92" s="3"/>
      <c r="CN92" s="3"/>
      <c r="CO92" s="3">
        <v>0.26</v>
      </c>
      <c r="CP92" s="3"/>
      <c r="CQ92" s="3"/>
      <c r="CR92" s="3"/>
      <c r="CS92" s="3"/>
      <c r="CT92" s="3">
        <v>14</v>
      </c>
      <c r="CU92" s="3">
        <v>130.80000000000001</v>
      </c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>
        <v>12</v>
      </c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>
        <v>0.38</v>
      </c>
      <c r="DR92" s="3"/>
      <c r="DS92" s="3"/>
      <c r="DT92" s="3"/>
      <c r="DU92" s="3"/>
      <c r="DV92" s="3"/>
      <c r="DW92" s="3">
        <v>10</v>
      </c>
      <c r="DX92" s="3"/>
      <c r="DY92" s="3"/>
      <c r="DZ92" s="3">
        <v>97.52000000000001</v>
      </c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>
        <v>18</v>
      </c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>
        <v>3.26</v>
      </c>
      <c r="GJ92" s="3"/>
      <c r="GK92" s="3">
        <v>0.5</v>
      </c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>
        <v>14</v>
      </c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>
        <v>19.740000000000002</v>
      </c>
      <c r="HR92" s="3"/>
      <c r="HS92" s="3">
        <v>4.88</v>
      </c>
      <c r="HT92" s="3"/>
      <c r="HU92" s="3"/>
      <c r="HV92" s="3">
        <v>3.5</v>
      </c>
      <c r="HW92" s="3"/>
      <c r="HX92" s="3"/>
      <c r="HY92" s="3"/>
      <c r="HZ92" s="3">
        <v>1.52</v>
      </c>
      <c r="IA92" s="3"/>
      <c r="IB92" s="3"/>
      <c r="IC92" s="3">
        <v>7</v>
      </c>
      <c r="ID92" s="3"/>
      <c r="IE92" s="3"/>
      <c r="IF92" s="3"/>
      <c r="IG92" s="3"/>
      <c r="IH92" s="3"/>
      <c r="II92" s="3">
        <v>0.26</v>
      </c>
      <c r="IJ92" s="3"/>
      <c r="IK92" s="3">
        <v>1.26</v>
      </c>
      <c r="IL92" s="3"/>
      <c r="IM92" s="3"/>
      <c r="IN92" s="3"/>
      <c r="IO92" s="3"/>
      <c r="IP92" s="3"/>
      <c r="IQ92" s="3">
        <v>0.26</v>
      </c>
      <c r="IR92" s="3">
        <v>4</v>
      </c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>
        <v>3</v>
      </c>
      <c r="JE92" s="3">
        <v>2.02</v>
      </c>
      <c r="JF92" s="3"/>
      <c r="JG92" s="3"/>
      <c r="JH92" s="3">
        <v>26.119999999999997</v>
      </c>
      <c r="JI92" s="3"/>
      <c r="JJ92" s="3"/>
      <c r="JK92" s="3"/>
      <c r="JL92" s="3">
        <v>9.5</v>
      </c>
      <c r="JM92" s="3"/>
      <c r="JN92" s="3"/>
      <c r="JO92" s="3"/>
      <c r="JP92" s="3"/>
      <c r="JQ92" s="3"/>
      <c r="JR92" s="3"/>
      <c r="JS92" s="3"/>
      <c r="JT92" s="3">
        <v>24</v>
      </c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>
        <v>1.26</v>
      </c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>
        <v>82.62</v>
      </c>
      <c r="LE92" s="3"/>
      <c r="LF92" s="3"/>
      <c r="LG92" s="3"/>
      <c r="LH92" s="3"/>
      <c r="LI92" s="3">
        <v>98.380000000000024</v>
      </c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>
        <v>32.5</v>
      </c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>
        <v>9</v>
      </c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>
        <v>3.52</v>
      </c>
      <c r="NL92" s="3"/>
      <c r="NM92" s="3"/>
      <c r="NN92" s="3"/>
      <c r="NO92" s="3"/>
      <c r="NP92" s="3"/>
      <c r="NQ92" s="3">
        <v>4</v>
      </c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>
        <v>18</v>
      </c>
      <c r="OF92" s="3">
        <v>1</v>
      </c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>
        <v>8.9999999999999982</v>
      </c>
      <c r="OS92" s="3"/>
      <c r="OT92" s="3">
        <v>16.5</v>
      </c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>
        <v>6.5</v>
      </c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>
        <v>165.53999999999996</v>
      </c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>
        <v>33.26</v>
      </c>
      <c r="QS92" s="3"/>
      <c r="QT92" s="3"/>
      <c r="QU92" s="3"/>
      <c r="QV92" s="3"/>
      <c r="QW92" s="3"/>
      <c r="QX92" s="3"/>
      <c r="QY92" s="3"/>
      <c r="QZ92" s="3">
        <v>11</v>
      </c>
      <c r="RA92" s="3">
        <v>3</v>
      </c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>
        <v>8</v>
      </c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>
        <v>27.999999999999996</v>
      </c>
      <c r="SF92" s="3"/>
      <c r="SG92" s="3"/>
      <c r="SH92" s="3"/>
      <c r="SI92" s="3"/>
      <c r="SJ92" s="3"/>
      <c r="SK92" s="3">
        <v>6.5</v>
      </c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>
        <v>164.51999999999998</v>
      </c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>
        <v>32.379999999999995</v>
      </c>
      <c r="TZ92" s="3"/>
      <c r="UA92" s="3">
        <v>3</v>
      </c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>
        <v>23.12</v>
      </c>
      <c r="UT92" s="3">
        <v>18</v>
      </c>
      <c r="UU92" s="3"/>
      <c r="UV92" s="3"/>
      <c r="UW92" s="3"/>
      <c r="UX92" s="3"/>
      <c r="UY92" s="3"/>
      <c r="UZ92" s="3">
        <v>1.1399999999999997</v>
      </c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>
        <v>3.38</v>
      </c>
      <c r="VR92" s="3">
        <v>5.52</v>
      </c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>
        <v>26.000000000000004</v>
      </c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>
        <v>9.620000000000001</v>
      </c>
      <c r="XK92" s="3"/>
      <c r="XL92" s="3"/>
      <c r="XM92" s="3"/>
      <c r="XN92" s="3"/>
      <c r="XO92" s="3"/>
      <c r="XP92" s="3">
        <v>29.000000000000007</v>
      </c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>
        <v>1578.2199999999998</v>
      </c>
    </row>
    <row r="93" spans="4:651" x14ac:dyDescent="0.3">
      <c r="D93">
        <v>202109</v>
      </c>
      <c r="E93" t="s">
        <v>12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>
        <v>6.4599999999999991</v>
      </c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>
        <v>14.61</v>
      </c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>
        <v>0.5</v>
      </c>
      <c r="CM93" s="3"/>
      <c r="CN93" s="3"/>
      <c r="CO93" s="3">
        <v>0.24</v>
      </c>
      <c r="CP93" s="3"/>
      <c r="CQ93" s="3"/>
      <c r="CR93" s="3"/>
      <c r="CS93" s="3"/>
      <c r="CT93" s="3"/>
      <c r="CU93" s="3">
        <v>13.2</v>
      </c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>
        <v>0.37</v>
      </c>
      <c r="DR93" s="3"/>
      <c r="DS93" s="3"/>
      <c r="DT93" s="3"/>
      <c r="DU93" s="3"/>
      <c r="DV93" s="3"/>
      <c r="DW93" s="3"/>
      <c r="DX93" s="3"/>
      <c r="DY93" s="3"/>
      <c r="DZ93" s="3">
        <v>32.479999999999997</v>
      </c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>
        <v>0.24</v>
      </c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>
        <v>4.76</v>
      </c>
      <c r="HR93" s="3"/>
      <c r="HS93" s="3">
        <v>4.87</v>
      </c>
      <c r="HT93" s="3"/>
      <c r="HU93" s="3"/>
      <c r="HV93" s="3"/>
      <c r="HW93" s="3"/>
      <c r="HX93" s="3"/>
      <c r="HY93" s="3"/>
      <c r="HZ93" s="3">
        <v>1.48</v>
      </c>
      <c r="IA93" s="3"/>
      <c r="IB93" s="3"/>
      <c r="IC93" s="3"/>
      <c r="ID93" s="3"/>
      <c r="IE93" s="3"/>
      <c r="IF93" s="3"/>
      <c r="IG93" s="3"/>
      <c r="IH93" s="3"/>
      <c r="II93" s="3">
        <v>0.24</v>
      </c>
      <c r="IJ93" s="3"/>
      <c r="IK93" s="3">
        <v>1.24</v>
      </c>
      <c r="IL93" s="3"/>
      <c r="IM93" s="3"/>
      <c r="IN93" s="3"/>
      <c r="IO93" s="3"/>
      <c r="IP93" s="3"/>
      <c r="IQ93" s="3">
        <v>0.24</v>
      </c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>
        <v>1.98</v>
      </c>
      <c r="JF93" s="3"/>
      <c r="JG93" s="3"/>
      <c r="JH93" s="3">
        <v>0.13</v>
      </c>
      <c r="JI93" s="3"/>
      <c r="JJ93" s="3"/>
      <c r="JK93" s="3"/>
      <c r="JL93" s="3">
        <v>9.5</v>
      </c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>
        <v>1.24</v>
      </c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>
        <v>16.63</v>
      </c>
      <c r="LE93" s="3"/>
      <c r="LF93" s="3"/>
      <c r="LG93" s="3"/>
      <c r="LH93" s="3"/>
      <c r="LI93" s="3">
        <v>10.870000000000001</v>
      </c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>
        <v>3.48</v>
      </c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>
        <v>69.460000000000008</v>
      </c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>
        <v>3.74</v>
      </c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>
        <v>0.48</v>
      </c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>
        <v>3.37</v>
      </c>
      <c r="TZ93" s="3"/>
      <c r="UA93" s="3">
        <v>2</v>
      </c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>
        <v>3.13</v>
      </c>
      <c r="UT93" s="3"/>
      <c r="UU93" s="3"/>
      <c r="UV93" s="3"/>
      <c r="UW93" s="3"/>
      <c r="UX93" s="3"/>
      <c r="UY93" s="3"/>
      <c r="UZ93" s="3">
        <v>1.1099999999999999</v>
      </c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>
        <v>3.37</v>
      </c>
      <c r="VR93" s="3">
        <v>5.48</v>
      </c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>
        <v>3.63</v>
      </c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>
        <v>220.52999999999997</v>
      </c>
    </row>
    <row r="94" spans="4:651" x14ac:dyDescent="0.3">
      <c r="E94" t="s">
        <v>52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>
        <v>13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>
        <v>29.25</v>
      </c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>
        <v>1</v>
      </c>
      <c r="CM94" s="3"/>
      <c r="CN94" s="3"/>
      <c r="CO94" s="3">
        <v>0.5</v>
      </c>
      <c r="CP94" s="3"/>
      <c r="CQ94" s="3"/>
      <c r="CR94" s="3"/>
      <c r="CS94" s="3"/>
      <c r="CT94" s="3"/>
      <c r="CU94" s="3">
        <v>26.5</v>
      </c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>
        <v>0.75</v>
      </c>
      <c r="DR94" s="3"/>
      <c r="DS94" s="3"/>
      <c r="DT94" s="3"/>
      <c r="DU94" s="3"/>
      <c r="DV94" s="3"/>
      <c r="DW94" s="3"/>
      <c r="DX94" s="3"/>
      <c r="DY94" s="3"/>
      <c r="DZ94" s="3">
        <v>65</v>
      </c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>
        <v>0.5</v>
      </c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>
        <v>9.5</v>
      </c>
      <c r="HR94" s="3"/>
      <c r="HS94" s="3">
        <v>9.75</v>
      </c>
      <c r="HT94" s="3"/>
      <c r="HU94" s="3"/>
      <c r="HV94" s="3"/>
      <c r="HW94" s="3"/>
      <c r="HX94" s="3"/>
      <c r="HY94" s="3"/>
      <c r="HZ94" s="3">
        <v>3</v>
      </c>
      <c r="IA94" s="3"/>
      <c r="IB94" s="3"/>
      <c r="IC94" s="3"/>
      <c r="ID94" s="3"/>
      <c r="IE94" s="3"/>
      <c r="IF94" s="3"/>
      <c r="IG94" s="3"/>
      <c r="IH94" s="3"/>
      <c r="II94" s="3">
        <v>0.5</v>
      </c>
      <c r="IJ94" s="3"/>
      <c r="IK94" s="3">
        <v>2.5</v>
      </c>
      <c r="IL94" s="3"/>
      <c r="IM94" s="3"/>
      <c r="IN94" s="3"/>
      <c r="IO94" s="3"/>
      <c r="IP94" s="3"/>
      <c r="IQ94" s="3">
        <v>0.5</v>
      </c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>
        <v>4</v>
      </c>
      <c r="JF94" s="3"/>
      <c r="JG94" s="3"/>
      <c r="JH94" s="3">
        <v>0.25</v>
      </c>
      <c r="JI94" s="3"/>
      <c r="JJ94" s="3"/>
      <c r="JK94" s="3"/>
      <c r="JL94" s="3">
        <v>19</v>
      </c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>
        <v>2.5</v>
      </c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>
        <v>33.25</v>
      </c>
      <c r="LE94" s="3"/>
      <c r="LF94" s="3"/>
      <c r="LG94" s="3"/>
      <c r="LH94" s="3"/>
      <c r="LI94" s="3">
        <v>21.75</v>
      </c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>
        <v>7</v>
      </c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>
        <v>139</v>
      </c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>
        <v>7.5</v>
      </c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>
        <v>1</v>
      </c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>
        <v>6.75</v>
      </c>
      <c r="TZ94" s="3"/>
      <c r="UA94" s="3">
        <v>4</v>
      </c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>
        <v>6.25</v>
      </c>
      <c r="UT94" s="3"/>
      <c r="UU94" s="3"/>
      <c r="UV94" s="3"/>
      <c r="UW94" s="3"/>
      <c r="UX94" s="3"/>
      <c r="UY94" s="3"/>
      <c r="UZ94" s="3">
        <v>2.25</v>
      </c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>
        <v>6.75</v>
      </c>
      <c r="VR94" s="3">
        <v>11</v>
      </c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>
        <v>7.25</v>
      </c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>
        <v>441.75</v>
      </c>
    </row>
    <row r="95" spans="4:651" x14ac:dyDescent="0.3">
      <c r="D95" t="s">
        <v>82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>
        <v>19.46</v>
      </c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>
        <v>43.86</v>
      </c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>
        <v>1.5</v>
      </c>
      <c r="CM95" s="3"/>
      <c r="CN95" s="3"/>
      <c r="CO95" s="3">
        <v>0.74</v>
      </c>
      <c r="CP95" s="3"/>
      <c r="CQ95" s="3"/>
      <c r="CR95" s="3"/>
      <c r="CS95" s="3"/>
      <c r="CT95" s="3"/>
      <c r="CU95" s="3">
        <v>39.700000000000003</v>
      </c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>
        <v>1.1200000000000001</v>
      </c>
      <c r="DR95" s="3"/>
      <c r="DS95" s="3"/>
      <c r="DT95" s="3"/>
      <c r="DU95" s="3"/>
      <c r="DV95" s="3"/>
      <c r="DW95" s="3"/>
      <c r="DX95" s="3"/>
      <c r="DY95" s="3"/>
      <c r="DZ95" s="3">
        <v>97.47999999999999</v>
      </c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>
        <v>0.74</v>
      </c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>
        <v>14.26</v>
      </c>
      <c r="HR95" s="3"/>
      <c r="HS95" s="3">
        <v>14.620000000000001</v>
      </c>
      <c r="HT95" s="3"/>
      <c r="HU95" s="3"/>
      <c r="HV95" s="3"/>
      <c r="HW95" s="3"/>
      <c r="HX95" s="3"/>
      <c r="HY95" s="3"/>
      <c r="HZ95" s="3">
        <v>4.4800000000000004</v>
      </c>
      <c r="IA95" s="3"/>
      <c r="IB95" s="3"/>
      <c r="IC95" s="3"/>
      <c r="ID95" s="3"/>
      <c r="IE95" s="3"/>
      <c r="IF95" s="3"/>
      <c r="IG95" s="3"/>
      <c r="IH95" s="3"/>
      <c r="II95" s="3">
        <v>0.74</v>
      </c>
      <c r="IJ95" s="3"/>
      <c r="IK95" s="3">
        <v>3.74</v>
      </c>
      <c r="IL95" s="3"/>
      <c r="IM95" s="3"/>
      <c r="IN95" s="3"/>
      <c r="IO95" s="3"/>
      <c r="IP95" s="3"/>
      <c r="IQ95" s="3">
        <v>0.74</v>
      </c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>
        <v>5.98</v>
      </c>
      <c r="JF95" s="3"/>
      <c r="JG95" s="3"/>
      <c r="JH95" s="3">
        <v>0.38</v>
      </c>
      <c r="JI95" s="3"/>
      <c r="JJ95" s="3"/>
      <c r="JK95" s="3"/>
      <c r="JL95" s="3">
        <v>28.5</v>
      </c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>
        <v>3.74</v>
      </c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>
        <v>49.879999999999995</v>
      </c>
      <c r="LE95" s="3"/>
      <c r="LF95" s="3"/>
      <c r="LG95" s="3"/>
      <c r="LH95" s="3"/>
      <c r="LI95" s="3">
        <v>32.620000000000005</v>
      </c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>
        <v>10.48</v>
      </c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>
        <v>208.46</v>
      </c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>
        <v>11.24</v>
      </c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>
        <v>1.48</v>
      </c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>
        <v>10.120000000000001</v>
      </c>
      <c r="TZ95" s="3"/>
      <c r="UA95" s="3">
        <v>6</v>
      </c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>
        <v>9.379999999999999</v>
      </c>
      <c r="UT95" s="3"/>
      <c r="UU95" s="3"/>
      <c r="UV95" s="3"/>
      <c r="UW95" s="3"/>
      <c r="UX95" s="3"/>
      <c r="UY95" s="3"/>
      <c r="UZ95" s="3">
        <v>3.36</v>
      </c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>
        <v>10.120000000000001</v>
      </c>
      <c r="VR95" s="3">
        <v>16.48</v>
      </c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>
        <v>10.879999999999999</v>
      </c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>
        <v>662.28</v>
      </c>
    </row>
    <row r="96" spans="4:651" x14ac:dyDescent="0.3">
      <c r="D96" t="s">
        <v>11</v>
      </c>
      <c r="F96" s="3">
        <v>1917</v>
      </c>
      <c r="G96" s="3">
        <v>26.75</v>
      </c>
      <c r="H96" s="3">
        <v>24.4</v>
      </c>
      <c r="I96" s="3">
        <v>42</v>
      </c>
      <c r="J96" s="3">
        <v>42.5</v>
      </c>
      <c r="K96" s="3">
        <v>15.5</v>
      </c>
      <c r="L96" s="3">
        <v>13</v>
      </c>
      <c r="M96" s="3">
        <v>57</v>
      </c>
      <c r="N96" s="3">
        <v>9</v>
      </c>
      <c r="O96" s="3">
        <v>4</v>
      </c>
      <c r="P96" s="3">
        <v>143.00000000000003</v>
      </c>
      <c r="Q96" s="3">
        <v>33.5</v>
      </c>
      <c r="R96" s="3">
        <v>1.5</v>
      </c>
      <c r="S96" s="3">
        <v>325.5</v>
      </c>
      <c r="T96" s="3">
        <v>16</v>
      </c>
      <c r="U96" s="3">
        <v>81.5</v>
      </c>
      <c r="V96" s="3">
        <v>39</v>
      </c>
      <c r="W96" s="3">
        <v>6</v>
      </c>
      <c r="X96" s="3">
        <v>64.5</v>
      </c>
      <c r="Y96" s="3">
        <v>39</v>
      </c>
      <c r="Z96" s="3">
        <v>4</v>
      </c>
      <c r="AA96" s="3">
        <v>23</v>
      </c>
      <c r="AB96" s="3">
        <v>22.5</v>
      </c>
      <c r="AC96" s="3">
        <v>28.999999999999996</v>
      </c>
      <c r="AD96" s="3">
        <v>17</v>
      </c>
      <c r="AE96" s="3">
        <v>14</v>
      </c>
      <c r="AF96" s="3">
        <v>5.5</v>
      </c>
      <c r="AG96" s="3">
        <v>18</v>
      </c>
      <c r="AH96" s="3">
        <v>1</v>
      </c>
      <c r="AI96" s="3">
        <v>14</v>
      </c>
      <c r="AJ96" s="3">
        <v>10</v>
      </c>
      <c r="AK96" s="3">
        <v>14.5</v>
      </c>
      <c r="AL96" s="3">
        <v>6</v>
      </c>
      <c r="AM96" s="3">
        <v>858.5</v>
      </c>
      <c r="AN96" s="3">
        <v>2.5</v>
      </c>
      <c r="AO96" s="3">
        <v>20</v>
      </c>
      <c r="AP96" s="3">
        <v>544.5</v>
      </c>
      <c r="AQ96" s="3">
        <v>12.5</v>
      </c>
      <c r="AR96" s="3">
        <v>20.5</v>
      </c>
      <c r="AS96" s="3">
        <v>27</v>
      </c>
      <c r="AT96" s="3">
        <v>61.5</v>
      </c>
      <c r="AU96" s="3">
        <v>3.5</v>
      </c>
      <c r="AV96" s="3">
        <v>30.999999999999996</v>
      </c>
      <c r="AW96" s="3">
        <v>1255</v>
      </c>
      <c r="AX96" s="3">
        <v>11</v>
      </c>
      <c r="AY96" s="3">
        <v>2</v>
      </c>
      <c r="AZ96" s="3">
        <v>11.5</v>
      </c>
      <c r="BA96" s="3">
        <v>37</v>
      </c>
      <c r="BB96" s="3">
        <v>60.499999999999993</v>
      </c>
      <c r="BC96" s="3">
        <v>169.5</v>
      </c>
      <c r="BD96" s="3">
        <v>148.5</v>
      </c>
      <c r="BE96" s="3">
        <v>3</v>
      </c>
      <c r="BF96" s="3">
        <v>17</v>
      </c>
      <c r="BG96" s="3">
        <v>3</v>
      </c>
      <c r="BH96" s="3">
        <v>2.5</v>
      </c>
      <c r="BI96" s="3">
        <v>15</v>
      </c>
      <c r="BJ96" s="3">
        <v>6</v>
      </c>
      <c r="BK96" s="3">
        <v>2.5</v>
      </c>
      <c r="BL96" s="3">
        <v>4.5</v>
      </c>
      <c r="BM96" s="3">
        <v>1123</v>
      </c>
      <c r="BN96" s="3">
        <v>2.5</v>
      </c>
      <c r="BO96" s="3">
        <v>7</v>
      </c>
      <c r="BP96" s="3">
        <v>67.5</v>
      </c>
      <c r="BQ96" s="3">
        <v>18</v>
      </c>
      <c r="BR96" s="3">
        <v>39.5</v>
      </c>
      <c r="BS96" s="3">
        <v>4</v>
      </c>
      <c r="BT96" s="3">
        <v>8</v>
      </c>
      <c r="BU96" s="3">
        <v>29.9</v>
      </c>
      <c r="BV96" s="3">
        <v>72</v>
      </c>
      <c r="BW96" s="3">
        <v>12</v>
      </c>
      <c r="BX96" s="3">
        <v>76.5</v>
      </c>
      <c r="BY96" s="3">
        <v>66.5</v>
      </c>
      <c r="BZ96" s="3">
        <v>2.5</v>
      </c>
      <c r="CA96" s="3">
        <v>1</v>
      </c>
      <c r="CB96" s="3">
        <v>6</v>
      </c>
      <c r="CC96" s="3">
        <v>18</v>
      </c>
      <c r="CD96" s="3">
        <v>6</v>
      </c>
      <c r="CE96" s="3">
        <v>6</v>
      </c>
      <c r="CF96" s="3">
        <v>23</v>
      </c>
      <c r="CG96" s="3">
        <v>38</v>
      </c>
      <c r="CH96" s="3">
        <v>123.5</v>
      </c>
      <c r="CI96" s="3">
        <v>31</v>
      </c>
      <c r="CJ96" s="3">
        <v>27.5</v>
      </c>
      <c r="CK96" s="3">
        <v>70</v>
      </c>
      <c r="CL96" s="3">
        <v>727</v>
      </c>
      <c r="CM96" s="3">
        <v>4</v>
      </c>
      <c r="CN96" s="3">
        <v>38.5</v>
      </c>
      <c r="CO96" s="3">
        <v>1</v>
      </c>
      <c r="CP96" s="3">
        <v>14</v>
      </c>
      <c r="CQ96" s="3">
        <v>14</v>
      </c>
      <c r="CR96" s="3">
        <v>16</v>
      </c>
      <c r="CS96" s="3">
        <v>14.5</v>
      </c>
      <c r="CT96" s="3">
        <v>14</v>
      </c>
      <c r="CU96" s="3">
        <v>8189.4000000000005</v>
      </c>
      <c r="CV96" s="3">
        <v>9</v>
      </c>
      <c r="CW96" s="3">
        <v>51</v>
      </c>
      <c r="CX96" s="3">
        <v>28</v>
      </c>
      <c r="CY96" s="3">
        <v>20</v>
      </c>
      <c r="CZ96" s="3">
        <v>21</v>
      </c>
      <c r="DA96" s="3">
        <v>1</v>
      </c>
      <c r="DB96" s="3">
        <v>3</v>
      </c>
      <c r="DC96" s="3">
        <v>155</v>
      </c>
      <c r="DD96" s="3">
        <v>39</v>
      </c>
      <c r="DE96" s="3">
        <v>26.9</v>
      </c>
      <c r="DF96" s="3">
        <v>12</v>
      </c>
      <c r="DG96" s="3">
        <v>20</v>
      </c>
      <c r="DH96" s="3">
        <v>7</v>
      </c>
      <c r="DI96" s="3">
        <v>158.5</v>
      </c>
      <c r="DJ96" s="3">
        <v>1</v>
      </c>
      <c r="DK96" s="3">
        <v>2.5</v>
      </c>
      <c r="DL96" s="3">
        <v>163</v>
      </c>
      <c r="DM96" s="3">
        <v>8</v>
      </c>
      <c r="DN96" s="3">
        <v>45</v>
      </c>
      <c r="DO96" s="3">
        <v>3</v>
      </c>
      <c r="DP96" s="3">
        <v>14</v>
      </c>
      <c r="DQ96" s="3">
        <v>1.5</v>
      </c>
      <c r="DR96" s="3">
        <v>73.5</v>
      </c>
      <c r="DS96" s="3">
        <v>22</v>
      </c>
      <c r="DT96" s="3">
        <v>44.5</v>
      </c>
      <c r="DU96" s="3">
        <v>21</v>
      </c>
      <c r="DV96" s="3">
        <v>1.5</v>
      </c>
      <c r="DW96" s="3">
        <v>11</v>
      </c>
      <c r="DX96" s="3">
        <v>10.5</v>
      </c>
      <c r="DY96" s="3">
        <v>117</v>
      </c>
      <c r="DZ96" s="3">
        <v>2133</v>
      </c>
      <c r="EA96" s="3">
        <v>30.999999999999996</v>
      </c>
      <c r="EB96" s="3">
        <v>85.5</v>
      </c>
      <c r="EC96" s="3">
        <v>7</v>
      </c>
      <c r="ED96" s="3">
        <v>17</v>
      </c>
      <c r="EE96" s="3">
        <v>103</v>
      </c>
      <c r="EF96" s="3">
        <v>10</v>
      </c>
      <c r="EG96" s="3">
        <v>1</v>
      </c>
      <c r="EH96" s="3">
        <v>3</v>
      </c>
      <c r="EI96" s="3">
        <v>32.5</v>
      </c>
      <c r="EJ96" s="3">
        <v>18.499999999999996</v>
      </c>
      <c r="EK96" s="3">
        <v>21</v>
      </c>
      <c r="EL96" s="3">
        <v>20.5</v>
      </c>
      <c r="EM96" s="3">
        <v>555.12</v>
      </c>
      <c r="EN96" s="3">
        <v>10</v>
      </c>
      <c r="EO96" s="3">
        <v>116.5</v>
      </c>
      <c r="EP96" s="3">
        <v>6.5</v>
      </c>
      <c r="EQ96" s="3">
        <v>30</v>
      </c>
      <c r="ER96" s="3">
        <v>3</v>
      </c>
      <c r="ES96" s="3">
        <v>37</v>
      </c>
      <c r="ET96" s="3">
        <v>11.5</v>
      </c>
      <c r="EU96" s="3">
        <v>39</v>
      </c>
      <c r="EV96" s="3">
        <v>35.5</v>
      </c>
      <c r="EW96" s="3">
        <v>1109.5</v>
      </c>
      <c r="EX96" s="3">
        <v>69</v>
      </c>
      <c r="EY96" s="3">
        <v>20.5</v>
      </c>
      <c r="EZ96" s="3">
        <v>125.5</v>
      </c>
      <c r="FA96" s="3">
        <v>170</v>
      </c>
      <c r="FB96" s="3">
        <v>8</v>
      </c>
      <c r="FC96" s="3">
        <v>17</v>
      </c>
      <c r="FD96" s="3">
        <v>23</v>
      </c>
      <c r="FE96" s="3">
        <v>4.51</v>
      </c>
      <c r="FF96" s="3">
        <v>3</v>
      </c>
      <c r="FG96" s="3">
        <v>2</v>
      </c>
      <c r="FH96" s="3">
        <v>932.5</v>
      </c>
      <c r="FI96" s="3">
        <v>16</v>
      </c>
      <c r="FJ96" s="3">
        <v>128.5</v>
      </c>
      <c r="FK96" s="3">
        <v>18</v>
      </c>
      <c r="FL96" s="3">
        <v>18</v>
      </c>
      <c r="FM96" s="3">
        <v>218.53</v>
      </c>
      <c r="FN96" s="3">
        <v>9</v>
      </c>
      <c r="FO96" s="3">
        <v>30.5</v>
      </c>
      <c r="FP96" s="3">
        <v>43.5</v>
      </c>
      <c r="FQ96" s="3">
        <v>31.499999999999996</v>
      </c>
      <c r="FR96" s="3">
        <v>31.5</v>
      </c>
      <c r="FS96" s="3">
        <v>6</v>
      </c>
      <c r="FT96" s="3">
        <v>0.5</v>
      </c>
      <c r="FU96" s="3">
        <v>79</v>
      </c>
      <c r="FV96" s="3">
        <v>12</v>
      </c>
      <c r="FW96" s="3">
        <v>11</v>
      </c>
      <c r="FX96" s="3">
        <v>22</v>
      </c>
      <c r="FY96" s="3">
        <v>43.5</v>
      </c>
      <c r="FZ96" s="3">
        <v>135.5</v>
      </c>
      <c r="GA96" s="3">
        <v>10</v>
      </c>
      <c r="GB96" s="3">
        <v>6.5</v>
      </c>
      <c r="GC96" s="3">
        <v>19.5</v>
      </c>
      <c r="GD96" s="3">
        <v>27</v>
      </c>
      <c r="GE96" s="3">
        <v>43</v>
      </c>
      <c r="GF96" s="3">
        <v>11</v>
      </c>
      <c r="GG96" s="3">
        <v>8.5</v>
      </c>
      <c r="GH96" s="3">
        <v>3</v>
      </c>
      <c r="GI96" s="3">
        <v>4</v>
      </c>
      <c r="GJ96" s="3">
        <v>20</v>
      </c>
      <c r="GK96" s="3">
        <v>1</v>
      </c>
      <c r="GL96" s="3">
        <v>16</v>
      </c>
      <c r="GM96" s="3">
        <v>4</v>
      </c>
      <c r="GN96" s="3">
        <v>1.5</v>
      </c>
      <c r="GO96" s="3">
        <v>4.5</v>
      </c>
      <c r="GP96" s="3">
        <v>6</v>
      </c>
      <c r="GQ96" s="3">
        <v>2</v>
      </c>
      <c r="GR96" s="3">
        <v>52</v>
      </c>
      <c r="GS96" s="3">
        <v>10.5</v>
      </c>
      <c r="GT96" s="3">
        <v>8</v>
      </c>
      <c r="GU96" s="3">
        <v>35</v>
      </c>
      <c r="GV96" s="3">
        <v>34</v>
      </c>
      <c r="GW96" s="3">
        <v>73</v>
      </c>
      <c r="GX96" s="3">
        <v>4</v>
      </c>
      <c r="GY96" s="3">
        <v>45.5</v>
      </c>
      <c r="GZ96" s="3">
        <v>10.5</v>
      </c>
      <c r="HA96" s="3">
        <v>2</v>
      </c>
      <c r="HB96" s="3">
        <v>17</v>
      </c>
      <c r="HC96" s="3">
        <v>23</v>
      </c>
      <c r="HD96" s="3">
        <v>32.5</v>
      </c>
      <c r="HE96" s="3">
        <v>5.5</v>
      </c>
      <c r="HF96" s="3">
        <v>3</v>
      </c>
      <c r="HG96" s="3">
        <v>5</v>
      </c>
      <c r="HH96" s="3">
        <v>6.5</v>
      </c>
      <c r="HI96" s="3">
        <v>12015.32</v>
      </c>
      <c r="HJ96" s="3">
        <v>3.5</v>
      </c>
      <c r="HK96" s="3">
        <v>1290.5</v>
      </c>
      <c r="HL96" s="3">
        <v>6</v>
      </c>
      <c r="HM96" s="3">
        <v>51.5</v>
      </c>
      <c r="HN96" s="3">
        <v>1.5000000000000002</v>
      </c>
      <c r="HO96" s="3">
        <v>22</v>
      </c>
      <c r="HP96" s="3">
        <v>4</v>
      </c>
      <c r="HQ96" s="3">
        <v>1266</v>
      </c>
      <c r="HR96" s="3">
        <v>5.5</v>
      </c>
      <c r="HS96" s="3">
        <v>44</v>
      </c>
      <c r="HT96" s="3">
        <v>1327.5</v>
      </c>
      <c r="HU96" s="3">
        <v>13</v>
      </c>
      <c r="HV96" s="3">
        <v>3.5</v>
      </c>
      <c r="HW96" s="3">
        <v>58.5</v>
      </c>
      <c r="HX96" s="3">
        <v>5.5</v>
      </c>
      <c r="HY96" s="3">
        <v>24</v>
      </c>
      <c r="HZ96" s="3">
        <v>7</v>
      </c>
      <c r="IA96" s="3">
        <v>4</v>
      </c>
      <c r="IB96" s="3">
        <v>52.14</v>
      </c>
      <c r="IC96" s="3">
        <v>7</v>
      </c>
      <c r="ID96" s="3">
        <v>4</v>
      </c>
      <c r="IE96" s="3">
        <v>18</v>
      </c>
      <c r="IF96" s="3">
        <v>8</v>
      </c>
      <c r="IG96" s="3">
        <v>131.5</v>
      </c>
      <c r="IH96" s="3">
        <v>9.5</v>
      </c>
      <c r="II96" s="3">
        <v>1</v>
      </c>
      <c r="IJ96" s="3">
        <v>14.499999999999998</v>
      </c>
      <c r="IK96" s="3">
        <v>5</v>
      </c>
      <c r="IL96" s="3">
        <v>7.5</v>
      </c>
      <c r="IM96" s="3">
        <v>10</v>
      </c>
      <c r="IN96" s="3">
        <v>3</v>
      </c>
      <c r="IO96" s="3">
        <v>111.49999999999997</v>
      </c>
      <c r="IP96" s="3">
        <v>68.5</v>
      </c>
      <c r="IQ96" s="3">
        <v>1</v>
      </c>
      <c r="IR96" s="3">
        <v>4</v>
      </c>
      <c r="IS96" s="3">
        <v>8.5</v>
      </c>
      <c r="IT96" s="3">
        <v>6</v>
      </c>
      <c r="IU96" s="3">
        <v>21</v>
      </c>
      <c r="IV96" s="3">
        <v>10</v>
      </c>
      <c r="IW96" s="3">
        <v>16</v>
      </c>
      <c r="IX96" s="3">
        <v>37</v>
      </c>
      <c r="IY96" s="3">
        <v>7</v>
      </c>
      <c r="IZ96" s="3">
        <v>95</v>
      </c>
      <c r="JA96" s="3">
        <v>3.5</v>
      </c>
      <c r="JB96" s="3">
        <v>160.5</v>
      </c>
      <c r="JC96" s="3">
        <v>30</v>
      </c>
      <c r="JD96" s="3">
        <v>11</v>
      </c>
      <c r="JE96" s="3">
        <v>8</v>
      </c>
      <c r="JF96" s="3">
        <v>6</v>
      </c>
      <c r="JG96" s="3">
        <v>57</v>
      </c>
      <c r="JH96" s="3">
        <v>982.5</v>
      </c>
      <c r="JI96" s="3">
        <v>4</v>
      </c>
      <c r="JJ96" s="3">
        <v>23.5</v>
      </c>
      <c r="JK96" s="3">
        <v>33.5</v>
      </c>
      <c r="JL96" s="3">
        <v>223.5</v>
      </c>
      <c r="JM96" s="3">
        <v>19</v>
      </c>
      <c r="JN96" s="3">
        <v>37.5</v>
      </c>
      <c r="JO96" s="3">
        <v>1</v>
      </c>
      <c r="JP96" s="3">
        <v>34.5</v>
      </c>
      <c r="JQ96" s="3">
        <v>50.5</v>
      </c>
      <c r="JR96" s="3">
        <v>20</v>
      </c>
      <c r="JS96" s="3">
        <v>10.5</v>
      </c>
      <c r="JT96" s="3">
        <v>24</v>
      </c>
      <c r="JU96" s="3">
        <v>95</v>
      </c>
      <c r="JV96" s="3">
        <v>3</v>
      </c>
      <c r="JW96" s="3">
        <v>20</v>
      </c>
      <c r="JX96" s="3">
        <v>506.49999999999994</v>
      </c>
      <c r="JY96" s="3">
        <v>9</v>
      </c>
      <c r="JZ96" s="3">
        <v>14.5</v>
      </c>
      <c r="KA96" s="3">
        <v>24.5</v>
      </c>
      <c r="KB96" s="3">
        <v>8.5</v>
      </c>
      <c r="KC96" s="3">
        <v>68</v>
      </c>
      <c r="KD96" s="3">
        <v>201</v>
      </c>
      <c r="KE96" s="3">
        <v>114</v>
      </c>
      <c r="KF96" s="3">
        <v>159</v>
      </c>
      <c r="KG96" s="3">
        <v>179.5</v>
      </c>
      <c r="KH96" s="3">
        <v>20</v>
      </c>
      <c r="KI96" s="3">
        <v>372</v>
      </c>
      <c r="KJ96" s="3">
        <v>30.500000000000004</v>
      </c>
      <c r="KK96" s="3">
        <v>17</v>
      </c>
      <c r="KL96" s="3">
        <v>2.5</v>
      </c>
      <c r="KM96" s="3">
        <v>114</v>
      </c>
      <c r="KN96" s="3">
        <v>5</v>
      </c>
      <c r="KO96" s="3">
        <v>18.500000000000004</v>
      </c>
      <c r="KP96" s="3">
        <v>26.5</v>
      </c>
      <c r="KQ96" s="3">
        <v>175</v>
      </c>
      <c r="KR96" s="3">
        <v>90.499999999999986</v>
      </c>
      <c r="KS96" s="3">
        <v>80</v>
      </c>
      <c r="KT96" s="3">
        <v>8</v>
      </c>
      <c r="KU96" s="3">
        <v>13.5</v>
      </c>
      <c r="KV96" s="3">
        <v>8</v>
      </c>
      <c r="KW96" s="3">
        <v>16.5</v>
      </c>
      <c r="KX96" s="3">
        <v>16</v>
      </c>
      <c r="KY96" s="3">
        <v>378.79999999999995</v>
      </c>
      <c r="KZ96" s="3">
        <v>38.5</v>
      </c>
      <c r="LA96" s="3">
        <v>6</v>
      </c>
      <c r="LB96" s="3">
        <v>8.5</v>
      </c>
      <c r="LC96" s="3">
        <v>10</v>
      </c>
      <c r="LD96" s="3">
        <v>6595</v>
      </c>
      <c r="LE96" s="3">
        <v>22</v>
      </c>
      <c r="LF96" s="3">
        <v>16</v>
      </c>
      <c r="LG96" s="3">
        <v>6</v>
      </c>
      <c r="LH96" s="3">
        <v>25</v>
      </c>
      <c r="LI96" s="3">
        <v>246.00000000000003</v>
      </c>
      <c r="LJ96" s="3">
        <v>77.999999999999986</v>
      </c>
      <c r="LK96" s="3">
        <v>10.5</v>
      </c>
      <c r="LL96" s="3">
        <v>11</v>
      </c>
      <c r="LM96" s="3">
        <v>75</v>
      </c>
      <c r="LN96" s="3">
        <v>204.00000000000003</v>
      </c>
      <c r="LO96" s="3">
        <v>44.5</v>
      </c>
      <c r="LP96" s="3">
        <v>3</v>
      </c>
      <c r="LQ96" s="3">
        <v>6</v>
      </c>
      <c r="LR96" s="3">
        <v>18</v>
      </c>
      <c r="LS96" s="3">
        <v>10.5</v>
      </c>
      <c r="LT96" s="3">
        <v>17</v>
      </c>
      <c r="LU96" s="3">
        <v>37.5</v>
      </c>
      <c r="LV96" s="3">
        <v>74</v>
      </c>
      <c r="LW96" s="3">
        <v>7.5</v>
      </c>
      <c r="LX96" s="3">
        <v>22</v>
      </c>
      <c r="LY96" s="3">
        <v>0.5</v>
      </c>
      <c r="LZ96" s="3">
        <v>46.5</v>
      </c>
      <c r="MA96" s="3">
        <v>3</v>
      </c>
      <c r="MB96" s="3">
        <v>2</v>
      </c>
      <c r="MC96" s="3">
        <v>1</v>
      </c>
      <c r="MD96" s="3">
        <v>309</v>
      </c>
      <c r="ME96" s="3">
        <v>32.5</v>
      </c>
      <c r="MF96" s="3">
        <v>36</v>
      </c>
      <c r="MG96" s="3">
        <v>1</v>
      </c>
      <c r="MH96" s="3">
        <v>1.5</v>
      </c>
      <c r="MI96" s="3">
        <v>36.4</v>
      </c>
      <c r="MJ96" s="3">
        <v>41</v>
      </c>
      <c r="MK96" s="3">
        <v>64</v>
      </c>
      <c r="ML96" s="3">
        <v>10</v>
      </c>
      <c r="MM96" s="3">
        <v>2.5</v>
      </c>
      <c r="MN96" s="3">
        <v>56.22</v>
      </c>
      <c r="MO96" s="3">
        <v>8.9999999999999982</v>
      </c>
      <c r="MP96" s="3">
        <v>51</v>
      </c>
      <c r="MQ96" s="3">
        <v>4.5999999999999996</v>
      </c>
      <c r="MR96" s="3">
        <v>9.5</v>
      </c>
      <c r="MS96" s="3">
        <v>183.5</v>
      </c>
      <c r="MT96" s="3">
        <v>5</v>
      </c>
      <c r="MU96" s="3">
        <v>126.5</v>
      </c>
      <c r="MV96" s="3">
        <v>33</v>
      </c>
      <c r="MW96" s="3">
        <v>9</v>
      </c>
      <c r="MX96" s="3">
        <v>18</v>
      </c>
      <c r="MY96" s="3">
        <v>44.5</v>
      </c>
      <c r="MZ96" s="3">
        <v>12</v>
      </c>
      <c r="NA96" s="3">
        <v>1</v>
      </c>
      <c r="NB96" s="3">
        <v>90.5</v>
      </c>
      <c r="NC96" s="3">
        <v>55.5</v>
      </c>
      <c r="ND96" s="3">
        <v>24</v>
      </c>
      <c r="NE96" s="3">
        <v>25.000000000000007</v>
      </c>
      <c r="NF96" s="3">
        <v>88</v>
      </c>
      <c r="NG96" s="3">
        <v>137</v>
      </c>
      <c r="NH96" s="3">
        <v>2.5</v>
      </c>
      <c r="NI96" s="3">
        <v>6</v>
      </c>
      <c r="NJ96" s="3">
        <v>98.5</v>
      </c>
      <c r="NK96" s="3">
        <v>14</v>
      </c>
      <c r="NL96" s="3">
        <v>402.99999999999994</v>
      </c>
      <c r="NM96" s="3">
        <v>119.5</v>
      </c>
      <c r="NN96" s="3">
        <v>6</v>
      </c>
      <c r="NO96" s="3">
        <v>26.5</v>
      </c>
      <c r="NP96" s="3">
        <v>30</v>
      </c>
      <c r="NQ96" s="3">
        <v>4</v>
      </c>
      <c r="NR96" s="3">
        <v>12</v>
      </c>
      <c r="NS96" s="3">
        <v>18.5</v>
      </c>
      <c r="NT96" s="3">
        <v>10</v>
      </c>
      <c r="NU96" s="3">
        <v>8</v>
      </c>
      <c r="NV96" s="3">
        <v>64.5</v>
      </c>
      <c r="NW96" s="3">
        <v>23</v>
      </c>
      <c r="NX96" s="3">
        <v>28.5</v>
      </c>
      <c r="NY96" s="3">
        <v>2</v>
      </c>
      <c r="NZ96" s="3">
        <v>12</v>
      </c>
      <c r="OA96" s="3">
        <v>4.5</v>
      </c>
      <c r="OB96" s="3">
        <v>7</v>
      </c>
      <c r="OC96" s="3">
        <v>1.5000000000000002</v>
      </c>
      <c r="OD96" s="3">
        <v>42</v>
      </c>
      <c r="OE96" s="3">
        <v>18</v>
      </c>
      <c r="OF96" s="3">
        <v>2</v>
      </c>
      <c r="OG96" s="3">
        <v>23</v>
      </c>
      <c r="OH96" s="3">
        <v>3</v>
      </c>
      <c r="OI96" s="3">
        <v>73</v>
      </c>
      <c r="OJ96" s="3">
        <v>8.5</v>
      </c>
      <c r="OK96" s="3">
        <v>56.5</v>
      </c>
      <c r="OL96" s="3">
        <v>30.5</v>
      </c>
      <c r="OM96" s="3">
        <v>2</v>
      </c>
      <c r="ON96" s="3">
        <v>8</v>
      </c>
      <c r="OO96" s="3">
        <v>10.5</v>
      </c>
      <c r="OP96" s="3">
        <v>1.5</v>
      </c>
      <c r="OQ96" s="3">
        <v>5</v>
      </c>
      <c r="OR96" s="3">
        <v>8.9999999999999982</v>
      </c>
      <c r="OS96" s="3">
        <v>69</v>
      </c>
      <c r="OT96" s="3">
        <v>31.5</v>
      </c>
      <c r="OU96" s="3">
        <v>5</v>
      </c>
      <c r="OV96" s="3">
        <v>6.5</v>
      </c>
      <c r="OW96" s="3">
        <v>3</v>
      </c>
      <c r="OX96" s="3">
        <v>42</v>
      </c>
      <c r="OY96" s="3">
        <v>68.5</v>
      </c>
      <c r="OZ96" s="3">
        <v>7</v>
      </c>
      <c r="PA96" s="3">
        <v>239</v>
      </c>
      <c r="PB96" s="3">
        <v>5.5</v>
      </c>
      <c r="PC96" s="3">
        <v>14</v>
      </c>
      <c r="PD96" s="3">
        <v>48</v>
      </c>
      <c r="PE96" s="3">
        <v>15.499999999999998</v>
      </c>
      <c r="PF96" s="3">
        <v>5</v>
      </c>
      <c r="PG96" s="3">
        <v>1730</v>
      </c>
      <c r="PH96" s="3">
        <v>4.5</v>
      </c>
      <c r="PI96" s="3">
        <v>41.5</v>
      </c>
      <c r="PJ96" s="3">
        <v>11</v>
      </c>
      <c r="PK96" s="3">
        <v>43</v>
      </c>
      <c r="PL96" s="3">
        <v>6.5</v>
      </c>
      <c r="PM96" s="3">
        <v>4</v>
      </c>
      <c r="PN96" s="3">
        <v>51</v>
      </c>
      <c r="PO96" s="3">
        <v>12</v>
      </c>
      <c r="PP96" s="3">
        <v>70</v>
      </c>
      <c r="PQ96" s="3">
        <v>3</v>
      </c>
      <c r="PR96" s="3">
        <v>105</v>
      </c>
      <c r="PS96" s="3">
        <v>44.5</v>
      </c>
      <c r="PT96" s="3">
        <v>40</v>
      </c>
      <c r="PU96" s="3">
        <v>26.5</v>
      </c>
      <c r="PV96" s="3">
        <v>14</v>
      </c>
      <c r="PW96" s="3">
        <v>178.5</v>
      </c>
      <c r="PX96" s="3">
        <v>379.5</v>
      </c>
      <c r="PY96" s="3">
        <v>35</v>
      </c>
      <c r="PZ96" s="3">
        <v>5.5</v>
      </c>
      <c r="QA96" s="3">
        <v>7</v>
      </c>
      <c r="QB96" s="3">
        <v>5</v>
      </c>
      <c r="QC96" s="3">
        <v>23</v>
      </c>
      <c r="QD96" s="3">
        <v>28.5</v>
      </c>
      <c r="QE96" s="3">
        <v>0.5</v>
      </c>
      <c r="QF96" s="3">
        <v>91</v>
      </c>
      <c r="QG96" s="3">
        <v>9</v>
      </c>
      <c r="QH96" s="3">
        <v>19</v>
      </c>
      <c r="QI96" s="3">
        <v>25</v>
      </c>
      <c r="QJ96" s="3">
        <v>90</v>
      </c>
      <c r="QK96" s="3">
        <v>60</v>
      </c>
      <c r="QL96" s="3">
        <v>317.5</v>
      </c>
      <c r="QM96" s="3">
        <v>13.5</v>
      </c>
      <c r="QN96" s="3">
        <v>5.5</v>
      </c>
      <c r="QO96" s="3">
        <v>20.499999999999996</v>
      </c>
      <c r="QP96" s="3">
        <v>58.5</v>
      </c>
      <c r="QQ96" s="3">
        <v>9</v>
      </c>
      <c r="QR96" s="3">
        <v>222</v>
      </c>
      <c r="QS96" s="3">
        <v>13</v>
      </c>
      <c r="QT96" s="3">
        <v>2</v>
      </c>
      <c r="QU96" s="3">
        <v>23</v>
      </c>
      <c r="QV96" s="3">
        <v>11</v>
      </c>
      <c r="QW96" s="3">
        <v>15.5</v>
      </c>
      <c r="QX96" s="3">
        <v>38.5</v>
      </c>
      <c r="QY96" s="3">
        <v>6</v>
      </c>
      <c r="QZ96" s="3">
        <v>11</v>
      </c>
      <c r="RA96" s="3">
        <v>3</v>
      </c>
      <c r="RB96" s="3">
        <v>794</v>
      </c>
      <c r="RC96" s="3">
        <v>131</v>
      </c>
      <c r="RD96" s="3">
        <v>9</v>
      </c>
      <c r="RE96" s="3">
        <v>10.5</v>
      </c>
      <c r="RF96" s="3">
        <v>32</v>
      </c>
      <c r="RG96" s="3">
        <v>2.5</v>
      </c>
      <c r="RH96" s="3">
        <v>295</v>
      </c>
      <c r="RI96" s="3">
        <v>45.5</v>
      </c>
      <c r="RJ96" s="3">
        <v>66.5</v>
      </c>
      <c r="RK96" s="3">
        <v>197.5</v>
      </c>
      <c r="RL96" s="3">
        <v>22.5</v>
      </c>
      <c r="RM96" s="3">
        <v>63</v>
      </c>
      <c r="RN96" s="3">
        <v>1</v>
      </c>
      <c r="RO96" s="3">
        <v>30.5</v>
      </c>
      <c r="RP96" s="3">
        <v>11.5</v>
      </c>
      <c r="RQ96" s="3">
        <v>67.5</v>
      </c>
      <c r="RR96" s="3">
        <v>3</v>
      </c>
      <c r="RS96" s="3">
        <v>48</v>
      </c>
      <c r="RT96" s="3">
        <v>28</v>
      </c>
      <c r="RU96" s="3">
        <v>513.5</v>
      </c>
      <c r="RV96" s="3">
        <v>41</v>
      </c>
      <c r="RW96" s="3">
        <v>5</v>
      </c>
      <c r="RX96" s="3">
        <v>63.5</v>
      </c>
      <c r="RY96" s="3">
        <v>19</v>
      </c>
      <c r="RZ96" s="3">
        <v>4.5</v>
      </c>
      <c r="SA96" s="3">
        <v>4</v>
      </c>
      <c r="SB96" s="3">
        <v>68</v>
      </c>
      <c r="SC96" s="3">
        <v>28</v>
      </c>
      <c r="SD96" s="3">
        <v>107</v>
      </c>
      <c r="SE96" s="3">
        <v>27.999999999999996</v>
      </c>
      <c r="SF96" s="3">
        <v>43.5</v>
      </c>
      <c r="SG96" s="3">
        <v>6</v>
      </c>
      <c r="SH96" s="3">
        <v>81.5</v>
      </c>
      <c r="SI96" s="3">
        <v>29</v>
      </c>
      <c r="SJ96" s="3">
        <v>8.5</v>
      </c>
      <c r="SK96" s="3">
        <v>512.5</v>
      </c>
      <c r="SL96" s="3">
        <v>7.5</v>
      </c>
      <c r="SM96" s="3">
        <v>51.5</v>
      </c>
      <c r="SN96" s="3">
        <v>38.5</v>
      </c>
      <c r="SO96" s="3">
        <v>49.999999999999993</v>
      </c>
      <c r="SP96" s="3">
        <v>17</v>
      </c>
      <c r="SQ96" s="3">
        <v>24.500000000000007</v>
      </c>
      <c r="SR96" s="3">
        <v>580</v>
      </c>
      <c r="SS96" s="3">
        <v>55.5</v>
      </c>
      <c r="ST96" s="3">
        <v>14</v>
      </c>
      <c r="SU96" s="3">
        <v>2.5</v>
      </c>
      <c r="SV96" s="3">
        <v>4</v>
      </c>
      <c r="SW96" s="3">
        <v>10.5</v>
      </c>
      <c r="SX96" s="3">
        <v>8.5</v>
      </c>
      <c r="SY96" s="3">
        <v>8</v>
      </c>
      <c r="SZ96" s="3">
        <v>3.5</v>
      </c>
      <c r="TA96" s="3">
        <v>7</v>
      </c>
      <c r="TB96" s="3">
        <v>213.49999999999997</v>
      </c>
      <c r="TC96" s="3">
        <v>147.5</v>
      </c>
      <c r="TD96" s="3">
        <v>23.5</v>
      </c>
      <c r="TE96" s="3">
        <v>110</v>
      </c>
      <c r="TF96" s="3">
        <v>28</v>
      </c>
      <c r="TG96" s="3">
        <v>306</v>
      </c>
      <c r="TH96" s="3">
        <v>6.5</v>
      </c>
      <c r="TI96" s="3">
        <v>14</v>
      </c>
      <c r="TJ96" s="3">
        <v>617.5</v>
      </c>
      <c r="TK96" s="3">
        <v>24</v>
      </c>
      <c r="TL96" s="3">
        <v>9</v>
      </c>
      <c r="TM96" s="3">
        <v>901</v>
      </c>
      <c r="TN96" s="3">
        <v>49.5</v>
      </c>
      <c r="TO96" s="3">
        <v>14</v>
      </c>
      <c r="TP96" s="3">
        <v>590</v>
      </c>
      <c r="TQ96" s="3">
        <v>6</v>
      </c>
      <c r="TR96" s="3">
        <v>17.5</v>
      </c>
      <c r="TS96" s="3">
        <v>6</v>
      </c>
      <c r="TT96" s="3">
        <v>109.5</v>
      </c>
      <c r="TU96" s="3">
        <v>4.5</v>
      </c>
      <c r="TV96" s="3">
        <v>15.5</v>
      </c>
      <c r="TW96" s="3">
        <v>3</v>
      </c>
      <c r="TX96" s="3">
        <v>13.5</v>
      </c>
      <c r="TY96" s="3">
        <v>57.499999999999993</v>
      </c>
      <c r="TZ96" s="3">
        <v>12.5</v>
      </c>
      <c r="UA96" s="3">
        <v>724.99999999999989</v>
      </c>
      <c r="UB96" s="3">
        <v>9.5</v>
      </c>
      <c r="UC96" s="3">
        <v>7</v>
      </c>
      <c r="UD96" s="3">
        <v>16.5</v>
      </c>
      <c r="UE96" s="3">
        <v>48.5</v>
      </c>
      <c r="UF96" s="3">
        <v>67.5</v>
      </c>
      <c r="UG96" s="3">
        <v>23</v>
      </c>
      <c r="UH96" s="3">
        <v>28</v>
      </c>
      <c r="UI96" s="3">
        <v>55.5</v>
      </c>
      <c r="UJ96" s="3">
        <v>2.5</v>
      </c>
      <c r="UK96" s="3">
        <v>73</v>
      </c>
      <c r="UL96" s="3">
        <v>280.26</v>
      </c>
      <c r="UM96" s="3">
        <v>13.5</v>
      </c>
      <c r="UN96" s="3">
        <v>17</v>
      </c>
      <c r="UO96" s="3">
        <v>44</v>
      </c>
      <c r="UP96" s="3">
        <v>15.000000000000002</v>
      </c>
      <c r="UQ96" s="3">
        <v>12</v>
      </c>
      <c r="UR96" s="3">
        <v>3</v>
      </c>
      <c r="US96" s="3">
        <v>1203.5</v>
      </c>
      <c r="UT96" s="3">
        <v>93</v>
      </c>
      <c r="UU96" s="3">
        <v>41.5</v>
      </c>
      <c r="UV96" s="3">
        <v>50</v>
      </c>
      <c r="UW96" s="3">
        <v>4</v>
      </c>
      <c r="UX96" s="3">
        <v>8.5</v>
      </c>
      <c r="UY96" s="3">
        <v>16</v>
      </c>
      <c r="UZ96" s="3">
        <v>6</v>
      </c>
      <c r="VA96" s="3">
        <v>4.5</v>
      </c>
      <c r="VB96" s="3">
        <v>4</v>
      </c>
      <c r="VC96" s="3">
        <v>5.5</v>
      </c>
      <c r="VD96" s="3">
        <v>1</v>
      </c>
      <c r="VE96" s="3">
        <v>62.5</v>
      </c>
      <c r="VF96" s="3">
        <v>20</v>
      </c>
      <c r="VG96" s="3">
        <v>16</v>
      </c>
      <c r="VH96" s="3">
        <v>8234</v>
      </c>
      <c r="VI96" s="3">
        <v>0.5</v>
      </c>
      <c r="VJ96" s="3">
        <v>162.00000000000003</v>
      </c>
      <c r="VK96" s="3">
        <v>2</v>
      </c>
      <c r="VL96" s="3">
        <v>14</v>
      </c>
      <c r="VM96" s="3">
        <v>12</v>
      </c>
      <c r="VN96" s="3">
        <v>25.999999999999996</v>
      </c>
      <c r="VO96" s="3">
        <v>225.00000000000003</v>
      </c>
      <c r="VP96" s="3">
        <v>18.5</v>
      </c>
      <c r="VQ96" s="3">
        <v>13.5</v>
      </c>
      <c r="VR96" s="3">
        <v>506</v>
      </c>
      <c r="VS96" s="3">
        <v>673</v>
      </c>
      <c r="VT96" s="3">
        <v>5</v>
      </c>
      <c r="VU96" s="3">
        <v>5</v>
      </c>
      <c r="VV96" s="3">
        <v>2</v>
      </c>
      <c r="VW96" s="3">
        <v>6</v>
      </c>
      <c r="VX96" s="3">
        <v>45.5</v>
      </c>
      <c r="VY96" s="3">
        <v>3.5</v>
      </c>
      <c r="VZ96" s="3">
        <v>5.5</v>
      </c>
      <c r="WA96" s="3">
        <v>6</v>
      </c>
      <c r="WB96" s="3">
        <v>30</v>
      </c>
      <c r="WC96" s="3">
        <v>8</v>
      </c>
      <c r="WD96" s="3">
        <v>5.5</v>
      </c>
      <c r="WE96" s="3">
        <v>5</v>
      </c>
      <c r="WF96" s="3">
        <v>46</v>
      </c>
      <c r="WG96" s="3">
        <v>60.5</v>
      </c>
      <c r="WH96" s="3">
        <v>63</v>
      </c>
      <c r="WI96" s="3">
        <v>41.5</v>
      </c>
      <c r="WJ96" s="3">
        <v>20.5</v>
      </c>
      <c r="WK96" s="3">
        <v>1.5</v>
      </c>
      <c r="WL96" s="3">
        <v>48</v>
      </c>
      <c r="WM96" s="3">
        <v>12.5</v>
      </c>
      <c r="WN96" s="3">
        <v>28</v>
      </c>
      <c r="WO96" s="3">
        <v>68</v>
      </c>
      <c r="WP96" s="3">
        <v>38.5</v>
      </c>
      <c r="WQ96" s="3">
        <v>1.5</v>
      </c>
      <c r="WR96" s="3">
        <v>57</v>
      </c>
      <c r="WS96" s="3">
        <v>26.000000000000004</v>
      </c>
      <c r="WT96" s="3">
        <v>16</v>
      </c>
      <c r="WU96" s="3">
        <v>29</v>
      </c>
      <c r="WV96" s="3">
        <v>17</v>
      </c>
      <c r="WW96" s="3">
        <v>4</v>
      </c>
      <c r="WX96" s="3">
        <v>4.5</v>
      </c>
      <c r="WY96" s="3">
        <v>4</v>
      </c>
      <c r="WZ96" s="3">
        <v>18</v>
      </c>
      <c r="XA96" s="3">
        <v>47.14</v>
      </c>
      <c r="XB96" s="3">
        <v>19</v>
      </c>
      <c r="XC96" s="3">
        <v>22</v>
      </c>
      <c r="XD96" s="3">
        <v>541.79999999999995</v>
      </c>
      <c r="XE96" s="3">
        <v>3.5</v>
      </c>
      <c r="XF96" s="3">
        <v>59.5</v>
      </c>
      <c r="XG96" s="3">
        <v>6</v>
      </c>
      <c r="XH96" s="3">
        <v>110.5</v>
      </c>
      <c r="XI96" s="3">
        <v>4</v>
      </c>
      <c r="XJ96" s="3">
        <v>20.5</v>
      </c>
      <c r="XK96" s="3">
        <v>164</v>
      </c>
      <c r="XL96" s="3">
        <v>5.5</v>
      </c>
      <c r="XM96" s="3">
        <v>15</v>
      </c>
      <c r="XN96" s="3">
        <v>13</v>
      </c>
      <c r="XO96" s="3">
        <v>601</v>
      </c>
      <c r="XP96" s="3">
        <v>29.000000000000007</v>
      </c>
      <c r="XQ96" s="3">
        <v>21</v>
      </c>
      <c r="XR96" s="3">
        <v>19</v>
      </c>
      <c r="XS96" s="3">
        <v>49.5</v>
      </c>
      <c r="XT96" s="3">
        <v>7.5</v>
      </c>
      <c r="XU96" s="3">
        <v>242.5</v>
      </c>
      <c r="XV96" s="3">
        <v>29.5</v>
      </c>
      <c r="XW96" s="3">
        <v>5</v>
      </c>
      <c r="XX96" s="3">
        <v>113</v>
      </c>
      <c r="XY96" s="3">
        <v>16</v>
      </c>
      <c r="XZ96" s="3">
        <v>4</v>
      </c>
      <c r="YA96" s="3">
        <v>85189.69</v>
      </c>
    </row>
  </sheetData>
  <mergeCells count="1">
    <mergeCell ref="A1:P1"/>
  </mergeCell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19AD-04A9-4ECA-B23C-8168ED49DF90}">
  <sheetPr>
    <tabColor theme="3"/>
  </sheetPr>
  <dimension ref="A1:N3710"/>
  <sheetViews>
    <sheetView showGridLines="0" workbookViewId="0">
      <selection activeCell="D3" sqref="D3"/>
    </sheetView>
  </sheetViews>
  <sheetFormatPr baseColWidth="10" defaultRowHeight="16.5" outlineLevelRow="1" x14ac:dyDescent="0.3"/>
  <cols>
    <col min="1" max="1" width="7.75" customWidth="1"/>
    <col min="2" max="2" width="17.625" customWidth="1"/>
    <col min="3" max="3" width="22.25" customWidth="1"/>
    <col min="4" max="4" width="83.25" customWidth="1"/>
    <col min="5" max="5" width="22.375" customWidth="1"/>
    <col min="6" max="6" width="22.25" customWidth="1"/>
    <col min="7" max="7" width="18.25" customWidth="1"/>
    <col min="8" max="8" width="16.375" customWidth="1"/>
    <col min="9" max="9" width="22.25" customWidth="1"/>
    <col min="10" max="10" width="18.25" customWidth="1"/>
    <col min="11" max="12" width="16.375" customWidth="1"/>
    <col min="13" max="14" width="7.75" customWidth="1"/>
    <col min="15" max="15" width="12.5" customWidth="1"/>
  </cols>
  <sheetData>
    <row r="1" spans="1:14" ht="52.5" customHeight="1" x14ac:dyDescent="0.3">
      <c r="A1" s="40" t="s">
        <v>1279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9.5" customHeight="1" x14ac:dyDescent="0.3"/>
    <row r="3" spans="1:14" ht="19.5" customHeight="1" x14ac:dyDescent="0.3"/>
    <row r="4" spans="1:14" s="20" customFormat="1" ht="14.45" customHeight="1" x14ac:dyDescent="0.3">
      <c r="B4" s="21" t="s">
        <v>26</v>
      </c>
      <c r="C4" s="22" t="s">
        <v>92</v>
      </c>
      <c r="E4" s="21" t="s">
        <v>27</v>
      </c>
      <c r="F4" s="23" t="s">
        <v>10</v>
      </c>
      <c r="H4" s="21" t="s">
        <v>28</v>
      </c>
      <c r="I4" s="23" t="s">
        <v>84</v>
      </c>
    </row>
    <row r="5" spans="1:14" ht="14.45" customHeight="1" x14ac:dyDescent="0.3">
      <c r="E5" s="21" t="s">
        <v>47</v>
      </c>
      <c r="F5" s="23" t="s">
        <v>10</v>
      </c>
    </row>
    <row r="6" spans="1:14" ht="14.45" customHeight="1" x14ac:dyDescent="0.3">
      <c r="E6" s="21" t="s">
        <v>48</v>
      </c>
      <c r="F6" s="23" t="s">
        <v>10</v>
      </c>
      <c r="H6" s="21" t="s">
        <v>85</v>
      </c>
      <c r="I6" s="22" t="s">
        <v>10</v>
      </c>
    </row>
    <row r="7" spans="1:14" ht="14.45" customHeight="1" x14ac:dyDescent="0.3">
      <c r="C7" t="str">
        <f>_xll.Assistant.XL.RIK_AG("INF53_0_3_0_0_0_0_D=0x0;INF01@E=0,S=16,G=0,T=0_0,P=-1@E=1,S=8@@@R=A,S=1009|1,V={0}:R=B,S=1009|2,V={1}:R=C,S=1009|13,V={2}:R=D,S=1009|14,V={3}:R=E,S=1009|4,V={4}:R=F,S=16,V={5}:",$C$4,$F$4,$F$5,$F$6,$I$4,$I$6)</f>
        <v/>
      </c>
      <c r="E7" t="str">
        <f>_xll.Assistant.XL.RIK_AG("INF53_0_0_0_0_0_0_D=0x0;INF01@E=0,S=1009|13,G=0,T=0_0,P=-1@E=1,S=8@E=0,S=16,G=0,T=0_0,P=-1@@R=A,S=1009|1,V={0}:R=B,S=1009|2,V={1}:R=C,S=1009|13,V={2}:R=D,S=1009|14,V={3}:R=E,S=1009|4,V={4}:R=F,S=16,V={5}:",$C$4,$F$4,$F$5,$F$6,$I$4,$I$6)</f>
        <v/>
      </c>
    </row>
    <row r="8" spans="1:14" ht="14.45" customHeight="1" x14ac:dyDescent="0.3"/>
    <row r="9" spans="1:14" ht="14.45" customHeight="1" x14ac:dyDescent="0.3"/>
    <row r="10" spans="1:14" ht="14.45" customHeight="1" x14ac:dyDescent="0.3"/>
    <row r="11" spans="1:14" ht="14.45" customHeight="1" x14ac:dyDescent="0.3"/>
    <row r="12" spans="1:14" ht="14.45" customHeight="1" x14ac:dyDescent="0.3"/>
    <row r="13" spans="1:14" ht="14.45" customHeight="1" x14ac:dyDescent="0.3"/>
    <row r="14" spans="1:14" ht="14.45" customHeight="1" x14ac:dyDescent="0.3"/>
    <row r="15" spans="1:14" ht="14.45" customHeight="1" x14ac:dyDescent="0.3"/>
    <row r="16" spans="1:14" ht="14.45" customHeight="1" x14ac:dyDescent="0.3"/>
    <row r="17" spans="2:12" ht="14.45" customHeight="1" x14ac:dyDescent="0.3"/>
    <row r="18" spans="2:12" ht="14.45" customHeight="1" x14ac:dyDescent="0.3"/>
    <row r="19" spans="2:12" ht="14.45" customHeight="1" x14ac:dyDescent="0.3"/>
    <row r="20" spans="2:12" ht="14.45" customHeight="1" x14ac:dyDescent="0.3"/>
    <row r="22" spans="2:12" x14ac:dyDescent="0.3">
      <c r="B22" t="str">
        <f>_xll.Assistant.XL.RIK_AL("INF53__2_0_1,F=B='1',U='0',I='0',FN='Calibri',FS='10',FC='#FFFFFF',BC='#000080',AH='1',AV='1',Br=[$top-$bottom],BrS='1',BrC='#2E8B57'_1,C=Total,F=B='1',U='0',I='0',FN='Calibri',FS='10',FC='#000000',BC='#FFFFFF',AH='1',AV"&amp;"='1',Br=[$top-$bottom],BrS='1',BrC='#778899'_0_0_0_1_D=805x11;INF01@E=0,S=1009|4,G=0,T=1,P=0,O=NF='Date'_B='0'_U='0'_I='0'_FN='Calibri'_FS='10'_FC='#000000'_BC='#FFFFFF'_AH='1'_AV='1'_Br=[]_BrS='0'_BrC='#FFFFFF'_WpT='0':"&amp;"E=0,S=1009|2,G=1_0_0_F=B='1'_U='0'_I='0'_FN='Calibri'_FS='10'_FC='#000000'_BC='#FFFFFF'_AH='1'_AV='1'_Br=[$top-$bottom]_BrS='1'_BrC='#778899'_C=Chantier - Code_1_1_F=B='1'_U='0'_I='0'_FN='Calibri'_FS='10'_FC='#000000'_BC"&amp;"='#6495ED'_AH='1'_AV='1'_Br=[$top-$bottom]_BrS='1'_BrC='#778899'_C=Chantier - Code,T=0,P=0,O=NF='Texte'_B='0'_U='0'_I='0'_FN='Calibri'_FS='10'_FC='#000000'_BC='#FFFFFF'_AH='1'_AV='1'_Br=[]_BrS='0'_BrC='#FFFFFF'_WpT='0':E"&amp;"=0,S=1009|3,G=0,T=0,P=0,O=NF='Texte'_B='0'_U='0'_I='0'_FN='Calibri'_FS='10'_FC='#000000'_BC='#FFFFFF'_AH='1'_AV='1'_Br=[]_BrS='0'_BrC='#FFFFFF'_WpT='0':E=0,S=16,G=0,T=0,P=0,O=NF='Texte'_B='0'_U='0'_I='0'_FN='Calibri'_FS="&amp;"'10'_FC='#000000'_BC='#FFFFFF'_AH='1'_AV='1'_Br=[]_BrS='0'_BrC='#FFFFFF'_WpT='0':E=0,S=18,G=0,T=0,P=0,O=NF='Texte'_B='0'_U='0'_I='0'_FN='Calibri'_FS='10'_FC='#000000'_BC='#FFFFFF'_AH='1'_AV='1'_Br=[]_BrS='0'_BrC='#FFFFFF"&amp;"'_WpT='0':E=1,S=12,G=0,T=0,P=0,O=NF='Nombre'_B='0'_U='0'_I='0'_FN='Calibri'_FS='10'_FC='#000000'_BC='#FFFFFF'_AH='3'_AV='1'_Br=[]_BrS='0'_BrC='#FFFFFF'_WpT='0':E=1,S=8,G=0,T=0,P=0,O=NF='Nombre'_B='0'_U='0'_I='0'_FN='Cali"&amp;"bri'_FS='10'_FC='#000000'_BC='#FFFFFF'_AH='3'_AV='1'_Br=[]_BrS='0'_BrC='#FFFFFF'_WpT='0':L=Déboursé - Restant,E=1,G=0,T=0,P=0,F=[12]-[8],Y=1,O=NF='Nombre'_B='0'_U='0'_I='0'_FN='Calibri'_FS='10'_FC='#000000'_BC='#FFFFFF'_"&amp;"AH='3'_AV='1'_Br=[]_BrS='1'_BrC='#000000'_WpT='0':E=1,S=9,G=0,T=0,P=0,O=NF='Nombre'_B='0'_U='0'_I='0'_FN='Calibri'_FS='10'_FC='#000000'_BC='#FFFFFF'_AH='3'_AV='1'_Br=[]_BrS='0'_BrC='#FFFFFF'_WpT='0':E=1,S=6,G=0,T=0,P=0,O"&amp;"=NF='Nombre'_B='0'_U='0'_I='0'_FN='Calibri'_FS='10'_FC='#000000'_BC='#FFFFFF'_AH='3'_AV='1'_Br=[]_BrS='0'_BrC='#FFFFFF'_WpT='0':L=Temps - Restant,E=1,G=0,T=0,P=0,F=[9]-[6],Y=1,O=NF='Nombre'_B='0'_U='0'_I='0'_FN='Calibri'"&amp;"_FS='10'_FC='#000000'_BC='#FFFFFF'_AH='3'_AV='1'_Br=[]_BrS='2'_BrC='#000000'_WpT='0':@R=A,S=1009|1,V={0}:R=B,S=1009|2,V={1}:R=C,S=1009|4,V={2}:R=D,S=1009|13,V={3}:R=E,S=1009|14,V={4}:R=F,S=16,V={5}:",$C$4,$F$4,$I$4,$F$5,$F$6,$I$6)</f>
        <v/>
      </c>
    </row>
    <row r="23" spans="2:12" x14ac:dyDescent="0.3">
      <c r="B23" s="34" t="s">
        <v>23</v>
      </c>
      <c r="C23" s="34" t="s">
        <v>22</v>
      </c>
      <c r="D23" s="34" t="s">
        <v>7</v>
      </c>
      <c r="E23" s="34" t="s">
        <v>24</v>
      </c>
      <c r="F23" s="34" t="s">
        <v>21</v>
      </c>
      <c r="G23" s="34" t="s">
        <v>20</v>
      </c>
      <c r="H23" s="34" t="s">
        <v>19</v>
      </c>
      <c r="I23" s="34" t="s">
        <v>18</v>
      </c>
      <c r="J23" s="34" t="s">
        <v>5</v>
      </c>
      <c r="K23" s="34" t="s">
        <v>4</v>
      </c>
      <c r="L23" s="34" t="s">
        <v>17</v>
      </c>
    </row>
    <row r="24" spans="2:12" ht="0.95" customHeight="1" outlineLevel="1" x14ac:dyDescent="0.3">
      <c r="B24" s="8"/>
      <c r="C24" s="7"/>
      <c r="D24" s="7"/>
      <c r="E24" s="7"/>
      <c r="F24" s="7"/>
      <c r="G24" s="6"/>
      <c r="H24" s="6"/>
      <c r="I24" s="6"/>
      <c r="J24" s="6"/>
      <c r="K24" s="6"/>
      <c r="L24" s="6"/>
    </row>
    <row r="25" spans="2:12" outlineLevel="1" x14ac:dyDescent="0.3">
      <c r="B25" s="32">
        <v>44228</v>
      </c>
      <c r="C25" s="31" t="s">
        <v>142</v>
      </c>
      <c r="D25" s="31" t="s">
        <v>143</v>
      </c>
      <c r="E25" s="31" t="s">
        <v>15</v>
      </c>
      <c r="F25" s="31" t="s">
        <v>14</v>
      </c>
      <c r="G25" s="33">
        <v>0</v>
      </c>
      <c r="H25" s="33">
        <v>275</v>
      </c>
      <c r="I25" s="33">
        <v>-275</v>
      </c>
      <c r="J25" s="33">
        <v>0</v>
      </c>
      <c r="K25" s="33">
        <v>5.5</v>
      </c>
      <c r="L25" s="33">
        <v>-5.5</v>
      </c>
    </row>
    <row r="26" spans="2:12" x14ac:dyDescent="0.3">
      <c r="B26" s="35"/>
      <c r="C26" s="36" t="s">
        <v>1047</v>
      </c>
      <c r="D26" s="36"/>
      <c r="E26" s="36"/>
      <c r="F26" s="36"/>
      <c r="G26" s="37">
        <v>0</v>
      </c>
      <c r="H26" s="37">
        <v>275</v>
      </c>
      <c r="I26" s="37">
        <v>-275</v>
      </c>
      <c r="J26" s="37">
        <v>0</v>
      </c>
      <c r="K26" s="37">
        <v>5.5</v>
      </c>
      <c r="L26" s="37">
        <v>-5.5</v>
      </c>
    </row>
    <row r="27" spans="2:12" ht="0.95" customHeight="1" outlineLevel="1" x14ac:dyDescent="0.3">
      <c r="B27" s="8"/>
      <c r="C27" s="7"/>
      <c r="D27" s="7"/>
      <c r="E27" s="7"/>
      <c r="F27" s="7"/>
      <c r="G27" s="6"/>
      <c r="H27" s="6"/>
      <c r="I27" s="6"/>
      <c r="J27" s="6"/>
      <c r="K27" s="6"/>
      <c r="L27" s="6"/>
    </row>
    <row r="28" spans="2:12" outlineLevel="1" x14ac:dyDescent="0.3">
      <c r="B28" s="32">
        <v>44228</v>
      </c>
      <c r="C28" s="31" t="s">
        <v>145</v>
      </c>
      <c r="D28" s="31" t="s">
        <v>146</v>
      </c>
      <c r="E28" s="31" t="s">
        <v>15</v>
      </c>
      <c r="F28" s="31" t="s">
        <v>14</v>
      </c>
      <c r="G28" s="33">
        <v>0</v>
      </c>
      <c r="H28" s="33">
        <v>2250</v>
      </c>
      <c r="I28" s="33">
        <v>-2250</v>
      </c>
      <c r="J28" s="33">
        <v>0</v>
      </c>
      <c r="K28" s="33">
        <v>58.500000000000028</v>
      </c>
      <c r="L28" s="33">
        <v>-58.500000000000028</v>
      </c>
    </row>
    <row r="29" spans="2:12" x14ac:dyDescent="0.3">
      <c r="B29" s="35"/>
      <c r="C29" s="36" t="s">
        <v>1048</v>
      </c>
      <c r="D29" s="36"/>
      <c r="E29" s="36"/>
      <c r="F29" s="36"/>
      <c r="G29" s="37">
        <v>0</v>
      </c>
      <c r="H29" s="37">
        <v>2250</v>
      </c>
      <c r="I29" s="37">
        <v>-2250</v>
      </c>
      <c r="J29" s="37">
        <v>0</v>
      </c>
      <c r="K29" s="37">
        <v>58.500000000000028</v>
      </c>
      <c r="L29" s="37">
        <v>-58.500000000000028</v>
      </c>
    </row>
    <row r="30" spans="2:12" ht="0.95" customHeight="1" outlineLevel="1" x14ac:dyDescent="0.3">
      <c r="B30" s="8"/>
      <c r="C30" s="7"/>
      <c r="D30" s="7"/>
      <c r="E30" s="7"/>
      <c r="F30" s="7"/>
      <c r="G30" s="6"/>
      <c r="H30" s="6"/>
      <c r="I30" s="6"/>
      <c r="J30" s="6"/>
      <c r="K30" s="6"/>
      <c r="L30" s="6"/>
    </row>
    <row r="31" spans="2:12" outlineLevel="1" x14ac:dyDescent="0.3">
      <c r="B31" s="32">
        <v>44257</v>
      </c>
      <c r="C31" s="31" t="s">
        <v>214</v>
      </c>
      <c r="D31" s="31" t="s">
        <v>215</v>
      </c>
      <c r="E31" s="31" t="s">
        <v>16</v>
      </c>
      <c r="F31" s="31" t="s">
        <v>14</v>
      </c>
      <c r="G31" s="33">
        <v>98</v>
      </c>
      <c r="H31" s="33">
        <v>0</v>
      </c>
      <c r="I31" s="33">
        <v>98</v>
      </c>
      <c r="J31" s="33">
        <v>0</v>
      </c>
      <c r="K31" s="33">
        <v>0</v>
      </c>
      <c r="L31" s="33">
        <v>0</v>
      </c>
    </row>
    <row r="32" spans="2:12" outlineLevel="1" x14ac:dyDescent="0.3">
      <c r="B32" s="32">
        <v>44257</v>
      </c>
      <c r="C32" s="31" t="s">
        <v>214</v>
      </c>
      <c r="D32" s="31" t="s">
        <v>215</v>
      </c>
      <c r="E32" s="31" t="s">
        <v>15</v>
      </c>
      <c r="F32" s="31" t="s">
        <v>14</v>
      </c>
      <c r="G32" s="33">
        <v>1760</v>
      </c>
      <c r="H32" s="33">
        <v>2610</v>
      </c>
      <c r="I32" s="33">
        <v>-849.99999999999989</v>
      </c>
      <c r="J32" s="33">
        <v>32</v>
      </c>
      <c r="K32" s="33">
        <v>61.499999999999986</v>
      </c>
      <c r="L32" s="33">
        <v>-29.500000000000004</v>
      </c>
    </row>
    <row r="33" spans="2:12" x14ac:dyDescent="0.3">
      <c r="B33" s="35"/>
      <c r="C33" s="36" t="s">
        <v>1049</v>
      </c>
      <c r="D33" s="36"/>
      <c r="E33" s="36"/>
      <c r="F33" s="36"/>
      <c r="G33" s="37">
        <v>1858</v>
      </c>
      <c r="H33" s="37">
        <v>2610</v>
      </c>
      <c r="I33" s="37">
        <v>-751.99999999999989</v>
      </c>
      <c r="J33" s="37">
        <v>32</v>
      </c>
      <c r="K33" s="37">
        <v>61.499999999999986</v>
      </c>
      <c r="L33" s="37">
        <v>-29.500000000000004</v>
      </c>
    </row>
    <row r="34" spans="2:12" ht="0.95" customHeight="1" outlineLevel="1" x14ac:dyDescent="0.3">
      <c r="B34" s="8"/>
      <c r="C34" s="7"/>
      <c r="D34" s="7"/>
      <c r="E34" s="7"/>
      <c r="F34" s="7"/>
      <c r="G34" s="6"/>
      <c r="H34" s="6"/>
      <c r="I34" s="6"/>
      <c r="J34" s="6"/>
      <c r="K34" s="6"/>
      <c r="L34" s="6"/>
    </row>
    <row r="35" spans="2:12" outlineLevel="1" x14ac:dyDescent="0.3">
      <c r="B35" s="32">
        <v>44263</v>
      </c>
      <c r="C35" s="31" t="s">
        <v>247</v>
      </c>
      <c r="D35" s="31" t="s">
        <v>248</v>
      </c>
      <c r="E35" s="31" t="s">
        <v>16</v>
      </c>
      <c r="F35" s="31" t="s">
        <v>14</v>
      </c>
      <c r="G35" s="33">
        <v>155</v>
      </c>
      <c r="H35" s="33">
        <v>0</v>
      </c>
      <c r="I35" s="33">
        <v>155</v>
      </c>
      <c r="J35" s="33">
        <v>0</v>
      </c>
      <c r="K35" s="33">
        <v>0</v>
      </c>
      <c r="L35" s="33">
        <v>0</v>
      </c>
    </row>
    <row r="36" spans="2:12" outlineLevel="1" x14ac:dyDescent="0.3">
      <c r="B36" s="32">
        <v>44263</v>
      </c>
      <c r="C36" s="31" t="s">
        <v>247</v>
      </c>
      <c r="D36" s="31" t="s">
        <v>248</v>
      </c>
      <c r="E36" s="31" t="s">
        <v>15</v>
      </c>
      <c r="F36" s="31" t="s">
        <v>14</v>
      </c>
      <c r="G36" s="33">
        <v>227.5</v>
      </c>
      <c r="H36" s="33">
        <v>405</v>
      </c>
      <c r="I36" s="33">
        <v>-177.5</v>
      </c>
      <c r="J36" s="33">
        <v>3.5</v>
      </c>
      <c r="K36" s="33">
        <v>8.5</v>
      </c>
      <c r="L36" s="33">
        <v>-5</v>
      </c>
    </row>
    <row r="37" spans="2:12" x14ac:dyDescent="0.3">
      <c r="B37" s="35"/>
      <c r="C37" s="36" t="s">
        <v>1050</v>
      </c>
      <c r="D37" s="36"/>
      <c r="E37" s="36"/>
      <c r="F37" s="36"/>
      <c r="G37" s="37">
        <v>382.5</v>
      </c>
      <c r="H37" s="37">
        <v>405</v>
      </c>
      <c r="I37" s="37">
        <v>-22.5</v>
      </c>
      <c r="J37" s="37">
        <v>3.5</v>
      </c>
      <c r="K37" s="37">
        <v>8.5</v>
      </c>
      <c r="L37" s="37">
        <v>-5</v>
      </c>
    </row>
    <row r="38" spans="2:12" ht="0.95" customHeight="1" outlineLevel="1" x14ac:dyDescent="0.3">
      <c r="B38" s="8"/>
      <c r="C38" s="7"/>
      <c r="D38" s="7"/>
      <c r="E38" s="7"/>
      <c r="F38" s="7"/>
      <c r="G38" s="6"/>
      <c r="H38" s="6"/>
      <c r="I38" s="6"/>
      <c r="J38" s="6"/>
      <c r="K38" s="6"/>
      <c r="L38" s="6"/>
    </row>
    <row r="39" spans="2:12" outlineLevel="1" x14ac:dyDescent="0.3">
      <c r="B39" s="32">
        <v>44284</v>
      </c>
      <c r="C39" s="31" t="s">
        <v>297</v>
      </c>
      <c r="D39" s="31" t="s">
        <v>298</v>
      </c>
      <c r="E39" s="31" t="s">
        <v>15</v>
      </c>
      <c r="F39" s="31" t="s">
        <v>14</v>
      </c>
      <c r="G39" s="33">
        <v>0</v>
      </c>
      <c r="H39" s="33">
        <v>535</v>
      </c>
      <c r="I39" s="33">
        <v>-535</v>
      </c>
      <c r="J39" s="33">
        <v>0</v>
      </c>
      <c r="K39" s="33">
        <v>20.000000000000004</v>
      </c>
      <c r="L39" s="33">
        <v>-20.000000000000004</v>
      </c>
    </row>
    <row r="40" spans="2:12" x14ac:dyDescent="0.3">
      <c r="B40" s="35"/>
      <c r="C40" s="36" t="s">
        <v>1051</v>
      </c>
      <c r="D40" s="36"/>
      <c r="E40" s="36"/>
      <c r="F40" s="36"/>
      <c r="G40" s="37">
        <v>0</v>
      </c>
      <c r="H40" s="37">
        <v>535</v>
      </c>
      <c r="I40" s="37">
        <v>-535</v>
      </c>
      <c r="J40" s="37">
        <v>0</v>
      </c>
      <c r="K40" s="37">
        <v>20.000000000000004</v>
      </c>
      <c r="L40" s="37">
        <v>-20.000000000000004</v>
      </c>
    </row>
    <row r="41" spans="2:12" ht="0.95" customHeight="1" outlineLevel="1" x14ac:dyDescent="0.3">
      <c r="B41" s="8"/>
      <c r="C41" s="7"/>
      <c r="D41" s="7"/>
      <c r="E41" s="7"/>
      <c r="F41" s="7"/>
      <c r="G41" s="6"/>
      <c r="H41" s="6"/>
      <c r="I41" s="6"/>
      <c r="J41" s="6"/>
      <c r="K41" s="6"/>
      <c r="L41" s="6"/>
    </row>
    <row r="42" spans="2:12" outlineLevel="1" x14ac:dyDescent="0.3">
      <c r="B42" s="32">
        <v>44284</v>
      </c>
      <c r="C42" s="31" t="s">
        <v>300</v>
      </c>
      <c r="D42" s="31" t="s">
        <v>301</v>
      </c>
      <c r="E42" s="31" t="s">
        <v>15</v>
      </c>
      <c r="F42" s="31" t="s">
        <v>14</v>
      </c>
      <c r="G42" s="33">
        <v>0</v>
      </c>
      <c r="H42" s="33">
        <v>60.000000000000014</v>
      </c>
      <c r="I42" s="33">
        <v>-60.000000000000014</v>
      </c>
      <c r="J42" s="33">
        <v>0</v>
      </c>
      <c r="K42" s="33">
        <v>3</v>
      </c>
      <c r="L42" s="33">
        <v>-3</v>
      </c>
    </row>
    <row r="43" spans="2:12" x14ac:dyDescent="0.3">
      <c r="B43" s="35"/>
      <c r="C43" s="36" t="s">
        <v>1052</v>
      </c>
      <c r="D43" s="36"/>
      <c r="E43" s="36"/>
      <c r="F43" s="36"/>
      <c r="G43" s="37">
        <v>0</v>
      </c>
      <c r="H43" s="37">
        <v>60.000000000000014</v>
      </c>
      <c r="I43" s="37">
        <v>-60.000000000000014</v>
      </c>
      <c r="J43" s="37">
        <v>0</v>
      </c>
      <c r="K43" s="37">
        <v>3</v>
      </c>
      <c r="L43" s="37">
        <v>-3</v>
      </c>
    </row>
    <row r="44" spans="2:12" ht="0.95" customHeight="1" outlineLevel="1" x14ac:dyDescent="0.3">
      <c r="B44" s="8"/>
      <c r="C44" s="7"/>
      <c r="D44" s="7"/>
      <c r="E44" s="7"/>
      <c r="F44" s="7"/>
      <c r="G44" s="6"/>
      <c r="H44" s="6"/>
      <c r="I44" s="6"/>
      <c r="J44" s="6"/>
      <c r="K44" s="6"/>
      <c r="L44" s="6"/>
    </row>
    <row r="45" spans="2:12" outlineLevel="1" x14ac:dyDescent="0.3">
      <c r="B45" s="32">
        <v>44284</v>
      </c>
      <c r="C45" s="31" t="s">
        <v>303</v>
      </c>
      <c r="D45" s="31" t="s">
        <v>304</v>
      </c>
      <c r="E45" s="31" t="s">
        <v>15</v>
      </c>
      <c r="F45" s="31" t="s">
        <v>14</v>
      </c>
      <c r="G45" s="33">
        <v>0</v>
      </c>
      <c r="H45" s="33">
        <v>120</v>
      </c>
      <c r="I45" s="33">
        <v>-120</v>
      </c>
      <c r="J45" s="33">
        <v>0</v>
      </c>
      <c r="K45" s="33">
        <v>6</v>
      </c>
      <c r="L45" s="33">
        <v>-6</v>
      </c>
    </row>
    <row r="46" spans="2:12" x14ac:dyDescent="0.3">
      <c r="B46" s="35"/>
      <c r="C46" s="36" t="s">
        <v>1053</v>
      </c>
      <c r="D46" s="36"/>
      <c r="E46" s="36"/>
      <c r="F46" s="36"/>
      <c r="G46" s="37">
        <v>0</v>
      </c>
      <c r="H46" s="37">
        <v>120</v>
      </c>
      <c r="I46" s="37">
        <v>-120</v>
      </c>
      <c r="J46" s="37">
        <v>0</v>
      </c>
      <c r="K46" s="37">
        <v>6</v>
      </c>
      <c r="L46" s="37">
        <v>-6</v>
      </c>
    </row>
    <row r="47" spans="2:12" ht="0.95" customHeight="1" outlineLevel="1" x14ac:dyDescent="0.3">
      <c r="B47" s="8"/>
      <c r="C47" s="7"/>
      <c r="D47" s="7"/>
      <c r="E47" s="7"/>
      <c r="F47" s="7"/>
      <c r="G47" s="6"/>
      <c r="H47" s="6"/>
      <c r="I47" s="6"/>
      <c r="J47" s="6"/>
      <c r="K47" s="6"/>
      <c r="L47" s="6"/>
    </row>
    <row r="48" spans="2:12" outlineLevel="1" x14ac:dyDescent="0.3">
      <c r="B48" s="32">
        <v>44306</v>
      </c>
      <c r="C48" s="31" t="s">
        <v>358</v>
      </c>
      <c r="D48" s="31" t="s">
        <v>359</v>
      </c>
      <c r="E48" s="31" t="s">
        <v>16</v>
      </c>
      <c r="F48" s="31" t="s">
        <v>14</v>
      </c>
      <c r="G48" s="33">
        <v>21</v>
      </c>
      <c r="H48" s="33">
        <v>0</v>
      </c>
      <c r="I48" s="33">
        <v>21</v>
      </c>
      <c r="J48" s="33">
        <v>0</v>
      </c>
      <c r="K48" s="33">
        <v>0</v>
      </c>
      <c r="L48" s="33">
        <v>0</v>
      </c>
    </row>
    <row r="49" spans="2:12" outlineLevel="1" x14ac:dyDescent="0.3">
      <c r="B49" s="32">
        <v>44306</v>
      </c>
      <c r="C49" s="31" t="s">
        <v>358</v>
      </c>
      <c r="D49" s="31" t="s">
        <v>359</v>
      </c>
      <c r="E49" s="31" t="s">
        <v>15</v>
      </c>
      <c r="F49" s="31" t="s">
        <v>14</v>
      </c>
      <c r="G49" s="33">
        <v>585</v>
      </c>
      <c r="H49" s="33">
        <v>1635.0000000000002</v>
      </c>
      <c r="I49" s="33">
        <v>-1050</v>
      </c>
      <c r="J49" s="33">
        <v>9</v>
      </c>
      <c r="K49" s="33">
        <v>38.499999999999986</v>
      </c>
      <c r="L49" s="33">
        <v>-29.5</v>
      </c>
    </row>
    <row r="50" spans="2:12" x14ac:dyDescent="0.3">
      <c r="B50" s="35"/>
      <c r="C50" s="36" t="s">
        <v>1054</v>
      </c>
      <c r="D50" s="36"/>
      <c r="E50" s="36"/>
      <c r="F50" s="36"/>
      <c r="G50" s="37">
        <v>606</v>
      </c>
      <c r="H50" s="37">
        <v>1635.0000000000002</v>
      </c>
      <c r="I50" s="37">
        <v>-1029</v>
      </c>
      <c r="J50" s="37">
        <v>9</v>
      </c>
      <c r="K50" s="37">
        <v>38.499999999999986</v>
      </c>
      <c r="L50" s="37">
        <v>-29.5</v>
      </c>
    </row>
    <row r="51" spans="2:12" ht="0.95" customHeight="1" outlineLevel="1" x14ac:dyDescent="0.3">
      <c r="B51" s="8"/>
      <c r="C51" s="7"/>
      <c r="D51" s="7"/>
      <c r="E51" s="7"/>
      <c r="F51" s="7"/>
      <c r="G51" s="6"/>
      <c r="H51" s="6"/>
      <c r="I51" s="6"/>
      <c r="J51" s="6"/>
      <c r="K51" s="6"/>
      <c r="L51" s="6"/>
    </row>
    <row r="52" spans="2:12" outlineLevel="1" x14ac:dyDescent="0.3">
      <c r="B52" s="32">
        <v>44305</v>
      </c>
      <c r="C52" s="31" t="s">
        <v>341</v>
      </c>
      <c r="D52" s="31" t="s">
        <v>342</v>
      </c>
      <c r="E52" s="31" t="s">
        <v>15</v>
      </c>
      <c r="F52" s="31" t="s">
        <v>14</v>
      </c>
      <c r="G52" s="33">
        <v>0</v>
      </c>
      <c r="H52" s="33">
        <v>180</v>
      </c>
      <c r="I52" s="33">
        <v>-180</v>
      </c>
      <c r="J52" s="33">
        <v>0</v>
      </c>
      <c r="K52" s="33">
        <v>9</v>
      </c>
      <c r="L52" s="33">
        <v>-9</v>
      </c>
    </row>
    <row r="53" spans="2:12" x14ac:dyDescent="0.3">
      <c r="B53" s="35"/>
      <c r="C53" s="36" t="s">
        <v>1055</v>
      </c>
      <c r="D53" s="36"/>
      <c r="E53" s="36"/>
      <c r="F53" s="36"/>
      <c r="G53" s="37">
        <v>0</v>
      </c>
      <c r="H53" s="37">
        <v>180</v>
      </c>
      <c r="I53" s="37">
        <v>-180</v>
      </c>
      <c r="J53" s="37">
        <v>0</v>
      </c>
      <c r="K53" s="37">
        <v>9</v>
      </c>
      <c r="L53" s="37">
        <v>-9</v>
      </c>
    </row>
    <row r="54" spans="2:12" ht="0.95" customHeight="1" outlineLevel="1" x14ac:dyDescent="0.3">
      <c r="B54" s="8"/>
      <c r="C54" s="7"/>
      <c r="D54" s="7"/>
      <c r="E54" s="7"/>
      <c r="F54" s="7"/>
      <c r="G54" s="6"/>
      <c r="H54" s="6"/>
      <c r="I54" s="6"/>
      <c r="J54" s="6"/>
      <c r="K54" s="6"/>
      <c r="L54" s="6"/>
    </row>
    <row r="55" spans="2:12" outlineLevel="1" x14ac:dyDescent="0.3">
      <c r="B55" s="32">
        <v>44305</v>
      </c>
      <c r="C55" s="31" t="s">
        <v>344</v>
      </c>
      <c r="D55" s="31" t="s">
        <v>345</v>
      </c>
      <c r="E55" s="31" t="s">
        <v>15</v>
      </c>
      <c r="F55" s="31" t="s">
        <v>14</v>
      </c>
      <c r="G55" s="33">
        <v>0</v>
      </c>
      <c r="H55" s="33">
        <v>375</v>
      </c>
      <c r="I55" s="33">
        <v>-375</v>
      </c>
      <c r="J55" s="33">
        <v>0</v>
      </c>
      <c r="K55" s="33">
        <v>7.5</v>
      </c>
      <c r="L55" s="33">
        <v>-7.5</v>
      </c>
    </row>
    <row r="56" spans="2:12" x14ac:dyDescent="0.3">
      <c r="B56" s="35"/>
      <c r="C56" s="36" t="s">
        <v>1056</v>
      </c>
      <c r="D56" s="36"/>
      <c r="E56" s="36"/>
      <c r="F56" s="36"/>
      <c r="G56" s="37">
        <v>0</v>
      </c>
      <c r="H56" s="37">
        <v>375</v>
      </c>
      <c r="I56" s="37">
        <v>-375</v>
      </c>
      <c r="J56" s="37">
        <v>0</v>
      </c>
      <c r="K56" s="37">
        <v>7.5</v>
      </c>
      <c r="L56" s="37">
        <v>-7.5</v>
      </c>
    </row>
    <row r="57" spans="2:12" ht="0.95" customHeight="1" outlineLevel="1" x14ac:dyDescent="0.3">
      <c r="B57" s="8"/>
      <c r="C57" s="7"/>
      <c r="D57" s="7"/>
      <c r="E57" s="7"/>
      <c r="F57" s="7"/>
      <c r="G57" s="6"/>
      <c r="H57" s="6"/>
      <c r="I57" s="6"/>
      <c r="J57" s="6"/>
      <c r="K57" s="6"/>
      <c r="L57" s="6"/>
    </row>
    <row r="58" spans="2:12" outlineLevel="1" x14ac:dyDescent="0.3">
      <c r="B58" s="32">
        <v>44312</v>
      </c>
      <c r="C58" s="31" t="s">
        <v>367</v>
      </c>
      <c r="D58" s="31" t="s">
        <v>368</v>
      </c>
      <c r="E58" s="31" t="s">
        <v>16</v>
      </c>
      <c r="F58" s="31" t="s">
        <v>14</v>
      </c>
      <c r="G58" s="33">
        <v>1022.43</v>
      </c>
      <c r="H58" s="33">
        <v>0</v>
      </c>
      <c r="I58" s="33">
        <v>1022.43</v>
      </c>
      <c r="J58" s="33">
        <v>0</v>
      </c>
      <c r="K58" s="33">
        <v>0</v>
      </c>
      <c r="L58" s="33">
        <v>0</v>
      </c>
    </row>
    <row r="59" spans="2:12" outlineLevel="1" x14ac:dyDescent="0.3">
      <c r="B59" s="32">
        <v>44312</v>
      </c>
      <c r="C59" s="31" t="s">
        <v>367</v>
      </c>
      <c r="D59" s="31" t="s">
        <v>368</v>
      </c>
      <c r="E59" s="31" t="s">
        <v>15</v>
      </c>
      <c r="F59" s="31" t="s">
        <v>14</v>
      </c>
      <c r="G59" s="33">
        <v>990</v>
      </c>
      <c r="H59" s="33">
        <v>0</v>
      </c>
      <c r="I59" s="33">
        <v>990</v>
      </c>
      <c r="J59" s="33">
        <v>18</v>
      </c>
      <c r="K59" s="33">
        <v>0</v>
      </c>
      <c r="L59" s="33">
        <v>18</v>
      </c>
    </row>
    <row r="60" spans="2:12" x14ac:dyDescent="0.3">
      <c r="B60" s="35"/>
      <c r="C60" s="36" t="s">
        <v>1057</v>
      </c>
      <c r="D60" s="36"/>
      <c r="E60" s="36"/>
      <c r="F60" s="36"/>
      <c r="G60" s="37">
        <v>2012.4299999999998</v>
      </c>
      <c r="H60" s="37">
        <v>0</v>
      </c>
      <c r="I60" s="37">
        <v>2012.4299999999998</v>
      </c>
      <c r="J60" s="37">
        <v>18</v>
      </c>
      <c r="K60" s="37">
        <v>0</v>
      </c>
      <c r="L60" s="37">
        <v>18</v>
      </c>
    </row>
    <row r="61" spans="2:12" ht="0.95" customHeight="1" outlineLevel="1" x14ac:dyDescent="0.3">
      <c r="B61" s="8"/>
      <c r="C61" s="7"/>
      <c r="D61" s="7"/>
      <c r="E61" s="7"/>
      <c r="F61" s="7"/>
      <c r="G61" s="6"/>
      <c r="H61" s="6"/>
      <c r="I61" s="6"/>
      <c r="J61" s="6"/>
      <c r="K61" s="6"/>
      <c r="L61" s="6"/>
    </row>
    <row r="62" spans="2:12" outlineLevel="1" x14ac:dyDescent="0.3">
      <c r="B62" s="32">
        <v>44333</v>
      </c>
      <c r="C62" s="31" t="s">
        <v>403</v>
      </c>
      <c r="D62" s="31" t="s">
        <v>404</v>
      </c>
      <c r="E62" s="31" t="s">
        <v>83</v>
      </c>
      <c r="F62" s="31" t="s">
        <v>14</v>
      </c>
      <c r="G62" s="33">
        <v>0</v>
      </c>
      <c r="H62" s="33">
        <v>673.11</v>
      </c>
      <c r="I62" s="33">
        <v>-673.11</v>
      </c>
      <c r="J62" s="33">
        <v>0</v>
      </c>
      <c r="K62" s="33"/>
      <c r="L62" s="33"/>
    </row>
    <row r="63" spans="2:12" outlineLevel="1" x14ac:dyDescent="0.3">
      <c r="B63" s="32">
        <v>44333</v>
      </c>
      <c r="C63" s="31" t="s">
        <v>403</v>
      </c>
      <c r="D63" s="31" t="s">
        <v>404</v>
      </c>
      <c r="E63" s="31" t="s">
        <v>16</v>
      </c>
      <c r="F63" s="31" t="s">
        <v>14</v>
      </c>
      <c r="G63" s="33">
        <v>651</v>
      </c>
      <c r="H63" s="33">
        <v>9</v>
      </c>
      <c r="I63" s="33">
        <v>642</v>
      </c>
      <c r="J63" s="33">
        <v>0</v>
      </c>
      <c r="K63" s="33">
        <v>0</v>
      </c>
      <c r="L63" s="33">
        <v>0</v>
      </c>
    </row>
    <row r="64" spans="2:12" outlineLevel="1" x14ac:dyDescent="0.3">
      <c r="B64" s="32">
        <v>44333</v>
      </c>
      <c r="C64" s="31" t="s">
        <v>403</v>
      </c>
      <c r="D64" s="31" t="s">
        <v>404</v>
      </c>
      <c r="E64" s="31" t="s">
        <v>15</v>
      </c>
      <c r="F64" s="31" t="s">
        <v>14</v>
      </c>
      <c r="G64" s="33">
        <v>110</v>
      </c>
      <c r="H64" s="33">
        <v>50.000000000000007</v>
      </c>
      <c r="I64" s="33">
        <v>60.00000000000005</v>
      </c>
      <c r="J64" s="33">
        <v>2</v>
      </c>
      <c r="K64" s="33">
        <v>2.5</v>
      </c>
      <c r="L64" s="33">
        <v>-0.49999999999999989</v>
      </c>
    </row>
    <row r="65" spans="2:12" x14ac:dyDescent="0.3">
      <c r="B65" s="35"/>
      <c r="C65" s="36" t="s">
        <v>1058</v>
      </c>
      <c r="D65" s="36"/>
      <c r="E65" s="36"/>
      <c r="F65" s="36"/>
      <c r="G65" s="37">
        <v>761</v>
      </c>
      <c r="H65" s="37">
        <v>732.11</v>
      </c>
      <c r="I65" s="37">
        <v>28.890000000000036</v>
      </c>
      <c r="J65" s="37">
        <v>2</v>
      </c>
      <c r="K65" s="37">
        <v>2.5</v>
      </c>
      <c r="L65" s="37">
        <v>-0.49999999999999989</v>
      </c>
    </row>
    <row r="66" spans="2:12" ht="0.95" customHeight="1" outlineLevel="1" x14ac:dyDescent="0.3">
      <c r="B66" s="8"/>
      <c r="C66" s="7"/>
      <c r="D66" s="7"/>
      <c r="E66" s="7"/>
      <c r="F66" s="7"/>
      <c r="G66" s="6"/>
      <c r="H66" s="6"/>
      <c r="I66" s="6"/>
      <c r="J66" s="6"/>
      <c r="K66" s="6"/>
      <c r="L66" s="6"/>
    </row>
    <row r="67" spans="2:12" outlineLevel="1" x14ac:dyDescent="0.3">
      <c r="B67" s="32">
        <v>44343</v>
      </c>
      <c r="C67" s="31" t="s">
        <v>420</v>
      </c>
      <c r="D67" s="31" t="s">
        <v>421</v>
      </c>
      <c r="E67" s="31" t="s">
        <v>83</v>
      </c>
      <c r="F67" s="31" t="s">
        <v>14</v>
      </c>
      <c r="G67" s="33">
        <v>0</v>
      </c>
      <c r="H67" s="33">
        <v>1727.4</v>
      </c>
      <c r="I67" s="33">
        <v>-1727.4</v>
      </c>
      <c r="J67" s="33">
        <v>0</v>
      </c>
      <c r="K67" s="33"/>
      <c r="L67" s="33"/>
    </row>
    <row r="68" spans="2:12" outlineLevel="1" x14ac:dyDescent="0.3">
      <c r="B68" s="32">
        <v>44343</v>
      </c>
      <c r="C68" s="31" t="s">
        <v>420</v>
      </c>
      <c r="D68" s="31" t="s">
        <v>421</v>
      </c>
      <c r="E68" s="31" t="s">
        <v>16</v>
      </c>
      <c r="F68" s="31" t="s">
        <v>14</v>
      </c>
      <c r="G68" s="33">
        <v>2881.68</v>
      </c>
      <c r="H68" s="33">
        <v>0</v>
      </c>
      <c r="I68" s="33">
        <v>2881.68</v>
      </c>
      <c r="J68" s="33">
        <v>0</v>
      </c>
      <c r="K68" s="33">
        <v>0</v>
      </c>
      <c r="L68" s="33">
        <v>0</v>
      </c>
    </row>
    <row r="69" spans="2:12" outlineLevel="1" x14ac:dyDescent="0.3">
      <c r="B69" s="32">
        <v>44343</v>
      </c>
      <c r="C69" s="31" t="s">
        <v>420</v>
      </c>
      <c r="D69" s="31" t="s">
        <v>421</v>
      </c>
      <c r="E69" s="31" t="s">
        <v>15</v>
      </c>
      <c r="F69" s="31" t="s">
        <v>14</v>
      </c>
      <c r="G69" s="33">
        <v>8850</v>
      </c>
      <c r="H69" s="33">
        <v>3339.9999999999995</v>
      </c>
      <c r="I69" s="33">
        <v>5509.9999999999991</v>
      </c>
      <c r="J69" s="33">
        <v>150</v>
      </c>
      <c r="K69" s="33">
        <v>76.5</v>
      </c>
      <c r="L69" s="33">
        <v>73.500000000000043</v>
      </c>
    </row>
    <row r="70" spans="2:12" x14ac:dyDescent="0.3">
      <c r="B70" s="35"/>
      <c r="C70" s="36" t="s">
        <v>1059</v>
      </c>
      <c r="D70" s="36"/>
      <c r="E70" s="36"/>
      <c r="F70" s="36"/>
      <c r="G70" s="37">
        <v>11731.68</v>
      </c>
      <c r="H70" s="37">
        <v>5067.3999999999996</v>
      </c>
      <c r="I70" s="37">
        <v>6664.2799999999988</v>
      </c>
      <c r="J70" s="37">
        <v>150</v>
      </c>
      <c r="K70" s="37">
        <v>76.5</v>
      </c>
      <c r="L70" s="37">
        <v>73.500000000000043</v>
      </c>
    </row>
    <row r="71" spans="2:12" ht="0.95" customHeight="1" outlineLevel="1" x14ac:dyDescent="0.3">
      <c r="B71" s="8"/>
      <c r="C71" s="7"/>
      <c r="D71" s="7"/>
      <c r="E71" s="7"/>
      <c r="F71" s="7"/>
      <c r="G71" s="6"/>
      <c r="H71" s="6"/>
      <c r="I71" s="6"/>
      <c r="J71" s="6"/>
      <c r="K71" s="6"/>
      <c r="L71" s="6"/>
    </row>
    <row r="72" spans="2:12" outlineLevel="1" x14ac:dyDescent="0.3">
      <c r="B72" s="32">
        <v>44347</v>
      </c>
      <c r="C72" s="31" t="s">
        <v>434</v>
      </c>
      <c r="D72" s="31" t="s">
        <v>435</v>
      </c>
      <c r="E72" s="31" t="s">
        <v>83</v>
      </c>
      <c r="F72" s="31" t="s">
        <v>14</v>
      </c>
      <c r="G72" s="33">
        <v>0</v>
      </c>
      <c r="H72" s="33">
        <v>146.65</v>
      </c>
      <c r="I72" s="33">
        <v>-146.65</v>
      </c>
      <c r="J72" s="33">
        <v>0</v>
      </c>
      <c r="K72" s="33"/>
      <c r="L72" s="33"/>
    </row>
    <row r="73" spans="2:12" outlineLevel="1" x14ac:dyDescent="0.3">
      <c r="B73" s="32">
        <v>44347</v>
      </c>
      <c r="C73" s="31" t="s">
        <v>434</v>
      </c>
      <c r="D73" s="31" t="s">
        <v>435</v>
      </c>
      <c r="E73" s="31" t="s">
        <v>16</v>
      </c>
      <c r="F73" s="31" t="s">
        <v>14</v>
      </c>
      <c r="G73" s="33">
        <v>381.06</v>
      </c>
      <c r="H73" s="33">
        <v>0</v>
      </c>
      <c r="I73" s="33">
        <v>381.06</v>
      </c>
      <c r="J73" s="33">
        <v>0</v>
      </c>
      <c r="K73" s="33">
        <v>0</v>
      </c>
      <c r="L73" s="33">
        <v>0</v>
      </c>
    </row>
    <row r="74" spans="2:12" outlineLevel="1" x14ac:dyDescent="0.3">
      <c r="B74" s="32">
        <v>44347</v>
      </c>
      <c r="C74" s="31" t="s">
        <v>434</v>
      </c>
      <c r="D74" s="31" t="s">
        <v>435</v>
      </c>
      <c r="E74" s="31" t="s">
        <v>15</v>
      </c>
      <c r="F74" s="31" t="s">
        <v>14</v>
      </c>
      <c r="G74" s="33">
        <v>495</v>
      </c>
      <c r="H74" s="33">
        <v>1080</v>
      </c>
      <c r="I74" s="33">
        <v>-585</v>
      </c>
      <c r="J74" s="33">
        <v>9</v>
      </c>
      <c r="K74" s="33">
        <v>24.999999999999996</v>
      </c>
      <c r="L74" s="33">
        <v>-16</v>
      </c>
    </row>
    <row r="75" spans="2:12" x14ac:dyDescent="0.3">
      <c r="B75" s="35"/>
      <c r="C75" s="36" t="s">
        <v>1060</v>
      </c>
      <c r="D75" s="36"/>
      <c r="E75" s="36"/>
      <c r="F75" s="36"/>
      <c r="G75" s="37">
        <v>876.06</v>
      </c>
      <c r="H75" s="37">
        <v>1226.6500000000001</v>
      </c>
      <c r="I75" s="37">
        <v>-350.59000000000003</v>
      </c>
      <c r="J75" s="37">
        <v>9</v>
      </c>
      <c r="K75" s="37">
        <v>24.999999999999996</v>
      </c>
      <c r="L75" s="37">
        <v>-16</v>
      </c>
    </row>
    <row r="76" spans="2:12" ht="0.95" customHeight="1" outlineLevel="1" x14ac:dyDescent="0.3">
      <c r="B76" s="8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2:12" outlineLevel="1" x14ac:dyDescent="0.3">
      <c r="B77" s="32">
        <v>44389</v>
      </c>
      <c r="C77" s="31" t="s">
        <v>553</v>
      </c>
      <c r="D77" s="31" t="s">
        <v>554</v>
      </c>
      <c r="E77" s="31" t="s">
        <v>15</v>
      </c>
      <c r="F77" s="31" t="s">
        <v>14</v>
      </c>
      <c r="G77" s="33">
        <v>0</v>
      </c>
      <c r="H77" s="33">
        <v>150.00000000000003</v>
      </c>
      <c r="I77" s="33">
        <v>-150.00000000000003</v>
      </c>
      <c r="J77" s="33">
        <v>0</v>
      </c>
      <c r="K77" s="33">
        <v>3</v>
      </c>
      <c r="L77" s="33">
        <v>-3</v>
      </c>
    </row>
    <row r="78" spans="2:12" x14ac:dyDescent="0.3">
      <c r="B78" s="35"/>
      <c r="C78" s="36" t="s">
        <v>1061</v>
      </c>
      <c r="D78" s="36"/>
      <c r="E78" s="36"/>
      <c r="F78" s="36"/>
      <c r="G78" s="37">
        <v>0</v>
      </c>
      <c r="H78" s="37">
        <v>150.00000000000003</v>
      </c>
      <c r="I78" s="37">
        <v>-150.00000000000003</v>
      </c>
      <c r="J78" s="37">
        <v>0</v>
      </c>
      <c r="K78" s="37">
        <v>3</v>
      </c>
      <c r="L78" s="37">
        <v>-3</v>
      </c>
    </row>
    <row r="79" spans="2:12" ht="0.95" customHeight="1" outlineLevel="1" x14ac:dyDescent="0.3">
      <c r="B79" s="8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2:12" outlineLevel="1" x14ac:dyDescent="0.3">
      <c r="B80" s="32">
        <v>44390</v>
      </c>
      <c r="C80" s="31" t="s">
        <v>558</v>
      </c>
      <c r="D80" s="31" t="s">
        <v>559</v>
      </c>
      <c r="E80" s="31" t="s">
        <v>15</v>
      </c>
      <c r="F80" s="31" t="s">
        <v>14</v>
      </c>
      <c r="G80" s="33">
        <v>0</v>
      </c>
      <c r="H80" s="33">
        <v>985</v>
      </c>
      <c r="I80" s="33">
        <v>-985</v>
      </c>
      <c r="J80" s="33">
        <v>0</v>
      </c>
      <c r="K80" s="33">
        <v>22.5</v>
      </c>
      <c r="L80" s="33">
        <v>-22.5</v>
      </c>
    </row>
    <row r="81" spans="2:12" x14ac:dyDescent="0.3">
      <c r="B81" s="35"/>
      <c r="C81" s="36" t="s">
        <v>1062</v>
      </c>
      <c r="D81" s="36"/>
      <c r="E81" s="36"/>
      <c r="F81" s="36"/>
      <c r="G81" s="37">
        <v>0</v>
      </c>
      <c r="H81" s="37">
        <v>985</v>
      </c>
      <c r="I81" s="37">
        <v>-985</v>
      </c>
      <c r="J81" s="37">
        <v>0</v>
      </c>
      <c r="K81" s="37">
        <v>22.5</v>
      </c>
      <c r="L81" s="37">
        <v>-22.5</v>
      </c>
    </row>
    <row r="82" spans="2:12" ht="0.95" customHeight="1" outlineLevel="1" x14ac:dyDescent="0.3">
      <c r="B82" s="8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2:12" outlineLevel="1" x14ac:dyDescent="0.3">
      <c r="B83" s="32">
        <v>44200</v>
      </c>
      <c r="C83" s="31" t="s">
        <v>93</v>
      </c>
      <c r="D83" s="31" t="s">
        <v>94</v>
      </c>
      <c r="E83" s="31" t="s">
        <v>15</v>
      </c>
      <c r="F83" s="31" t="s">
        <v>14</v>
      </c>
      <c r="G83" s="33">
        <v>0</v>
      </c>
      <c r="H83" s="33">
        <v>125</v>
      </c>
      <c r="I83" s="33">
        <v>-125</v>
      </c>
      <c r="J83" s="33">
        <v>0</v>
      </c>
      <c r="K83" s="33">
        <v>2.5</v>
      </c>
      <c r="L83" s="33">
        <v>-2.5</v>
      </c>
    </row>
    <row r="84" spans="2:12" x14ac:dyDescent="0.3">
      <c r="B84" s="35"/>
      <c r="C84" s="36" t="s">
        <v>1063</v>
      </c>
      <c r="D84" s="36"/>
      <c r="E84" s="36"/>
      <c r="F84" s="36"/>
      <c r="G84" s="37">
        <v>0</v>
      </c>
      <c r="H84" s="37">
        <v>125</v>
      </c>
      <c r="I84" s="37">
        <v>-125</v>
      </c>
      <c r="J84" s="37">
        <v>0</v>
      </c>
      <c r="K84" s="37">
        <v>2.5</v>
      </c>
      <c r="L84" s="37">
        <v>-2.5</v>
      </c>
    </row>
    <row r="85" spans="2:12" ht="0.95" customHeight="1" outlineLevel="1" x14ac:dyDescent="0.3">
      <c r="B85" s="8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2:12" outlineLevel="1" x14ac:dyDescent="0.3">
      <c r="B86" s="32">
        <v>44209</v>
      </c>
      <c r="C86" s="31" t="s">
        <v>105</v>
      </c>
      <c r="D86" s="31" t="s">
        <v>106</v>
      </c>
      <c r="E86" s="31" t="s">
        <v>15</v>
      </c>
      <c r="F86" s="31" t="s">
        <v>14</v>
      </c>
      <c r="G86" s="33">
        <v>0</v>
      </c>
      <c r="H86" s="33">
        <v>200</v>
      </c>
      <c r="I86" s="33">
        <v>-200</v>
      </c>
      <c r="J86" s="33">
        <v>0</v>
      </c>
      <c r="K86" s="33">
        <v>4</v>
      </c>
      <c r="L86" s="33">
        <v>-4</v>
      </c>
    </row>
    <row r="87" spans="2:12" x14ac:dyDescent="0.3">
      <c r="B87" s="35"/>
      <c r="C87" s="36" t="s">
        <v>1064</v>
      </c>
      <c r="D87" s="36"/>
      <c r="E87" s="36"/>
      <c r="F87" s="36"/>
      <c r="G87" s="37">
        <v>0</v>
      </c>
      <c r="H87" s="37">
        <v>200</v>
      </c>
      <c r="I87" s="37">
        <v>-200</v>
      </c>
      <c r="J87" s="37">
        <v>0</v>
      </c>
      <c r="K87" s="37">
        <v>4</v>
      </c>
      <c r="L87" s="37">
        <v>-4</v>
      </c>
    </row>
    <row r="88" spans="2:12" ht="0.95" customHeight="1" outlineLevel="1" x14ac:dyDescent="0.3">
      <c r="B88" s="8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2:12" outlineLevel="1" x14ac:dyDescent="0.3">
      <c r="B89" s="32">
        <v>44209</v>
      </c>
      <c r="C89" s="31" t="s">
        <v>108</v>
      </c>
      <c r="D89" s="31" t="s">
        <v>109</v>
      </c>
      <c r="E89" s="31" t="s">
        <v>16</v>
      </c>
      <c r="F89" s="31" t="s">
        <v>14</v>
      </c>
      <c r="G89" s="33">
        <v>361</v>
      </c>
      <c r="H89" s="33">
        <v>0</v>
      </c>
      <c r="I89" s="33">
        <v>361</v>
      </c>
      <c r="J89" s="33">
        <v>0</v>
      </c>
      <c r="K89" s="33">
        <v>0</v>
      </c>
      <c r="L89" s="33">
        <v>0</v>
      </c>
    </row>
    <row r="90" spans="2:12" outlineLevel="1" x14ac:dyDescent="0.3">
      <c r="B90" s="32">
        <v>44209</v>
      </c>
      <c r="C90" s="31" t="s">
        <v>108</v>
      </c>
      <c r="D90" s="31" t="s">
        <v>109</v>
      </c>
      <c r="E90" s="31" t="s">
        <v>15</v>
      </c>
      <c r="F90" s="31" t="s">
        <v>14</v>
      </c>
      <c r="G90" s="33">
        <v>1300</v>
      </c>
      <c r="H90" s="33">
        <v>1825</v>
      </c>
      <c r="I90" s="33">
        <v>-524.99999999999989</v>
      </c>
      <c r="J90" s="33">
        <v>20</v>
      </c>
      <c r="K90" s="33">
        <v>38.5</v>
      </c>
      <c r="L90" s="33">
        <v>-18.5</v>
      </c>
    </row>
    <row r="91" spans="2:12" x14ac:dyDescent="0.3">
      <c r="B91" s="35"/>
      <c r="C91" s="36" t="s">
        <v>1065</v>
      </c>
      <c r="D91" s="36"/>
      <c r="E91" s="36"/>
      <c r="F91" s="36"/>
      <c r="G91" s="37">
        <v>1661</v>
      </c>
      <c r="H91" s="37">
        <v>1825</v>
      </c>
      <c r="I91" s="37">
        <v>-163.99999999999989</v>
      </c>
      <c r="J91" s="37">
        <v>20</v>
      </c>
      <c r="K91" s="37">
        <v>38.5</v>
      </c>
      <c r="L91" s="37">
        <v>-18.5</v>
      </c>
    </row>
    <row r="92" spans="2:12" ht="0.95" customHeight="1" outlineLevel="1" x14ac:dyDescent="0.3">
      <c r="B92" s="8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2:12" outlineLevel="1" x14ac:dyDescent="0.3">
      <c r="B93" s="32">
        <v>44221</v>
      </c>
      <c r="C93" s="31" t="s">
        <v>127</v>
      </c>
      <c r="D93" s="31" t="s">
        <v>128</v>
      </c>
      <c r="E93" s="31" t="s">
        <v>15</v>
      </c>
      <c r="F93" s="31" t="s">
        <v>14</v>
      </c>
      <c r="G93" s="33">
        <v>0</v>
      </c>
      <c r="H93" s="33">
        <v>300</v>
      </c>
      <c r="I93" s="33">
        <v>-300</v>
      </c>
      <c r="J93" s="33">
        <v>0</v>
      </c>
      <c r="K93" s="33">
        <v>6</v>
      </c>
      <c r="L93" s="33">
        <v>-6</v>
      </c>
    </row>
    <row r="94" spans="2:12" x14ac:dyDescent="0.3">
      <c r="B94" s="35"/>
      <c r="C94" s="36" t="s">
        <v>1066</v>
      </c>
      <c r="D94" s="36"/>
      <c r="E94" s="36"/>
      <c r="F94" s="36"/>
      <c r="G94" s="37">
        <v>0</v>
      </c>
      <c r="H94" s="37">
        <v>300</v>
      </c>
      <c r="I94" s="37">
        <v>-300</v>
      </c>
      <c r="J94" s="37">
        <v>0</v>
      </c>
      <c r="K94" s="37">
        <v>6</v>
      </c>
      <c r="L94" s="37">
        <v>-6</v>
      </c>
    </row>
    <row r="95" spans="2:12" ht="0.95" customHeight="1" outlineLevel="1" x14ac:dyDescent="0.3">
      <c r="B95" s="8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2:12" outlineLevel="1" x14ac:dyDescent="0.3">
      <c r="B96" s="32">
        <v>44222</v>
      </c>
      <c r="C96" s="31" t="s">
        <v>129</v>
      </c>
      <c r="D96" s="31" t="s">
        <v>130</v>
      </c>
      <c r="E96" s="31" t="s">
        <v>15</v>
      </c>
      <c r="F96" s="31" t="s">
        <v>14</v>
      </c>
      <c r="G96" s="33">
        <v>0</v>
      </c>
      <c r="H96" s="33">
        <v>100</v>
      </c>
      <c r="I96" s="33">
        <v>-100</v>
      </c>
      <c r="J96" s="33">
        <v>0</v>
      </c>
      <c r="K96" s="33">
        <v>2</v>
      </c>
      <c r="L96" s="33">
        <v>-2</v>
      </c>
    </row>
    <row r="97" spans="2:12" x14ac:dyDescent="0.3">
      <c r="B97" s="35"/>
      <c r="C97" s="36" t="s">
        <v>1067</v>
      </c>
      <c r="D97" s="36"/>
      <c r="E97" s="36"/>
      <c r="F97" s="36"/>
      <c r="G97" s="37">
        <v>0</v>
      </c>
      <c r="H97" s="37">
        <v>100</v>
      </c>
      <c r="I97" s="37">
        <v>-100</v>
      </c>
      <c r="J97" s="37">
        <v>0</v>
      </c>
      <c r="K97" s="37">
        <v>2</v>
      </c>
      <c r="L97" s="37">
        <v>-2</v>
      </c>
    </row>
    <row r="98" spans="2:12" ht="0.95" customHeight="1" outlineLevel="1" x14ac:dyDescent="0.3">
      <c r="B98" s="8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2:12" outlineLevel="1" x14ac:dyDescent="0.3">
      <c r="B99" s="32">
        <v>44224</v>
      </c>
      <c r="C99" s="31" t="s">
        <v>134</v>
      </c>
      <c r="D99" s="31" t="s">
        <v>135</v>
      </c>
      <c r="E99" s="31" t="s">
        <v>15</v>
      </c>
      <c r="F99" s="31" t="s">
        <v>14</v>
      </c>
      <c r="G99" s="33">
        <v>0</v>
      </c>
      <c r="H99" s="33">
        <v>850.00000000000011</v>
      </c>
      <c r="I99" s="33">
        <v>-850.00000000000011</v>
      </c>
      <c r="J99" s="33">
        <v>0</v>
      </c>
      <c r="K99" s="33">
        <v>18</v>
      </c>
      <c r="L99" s="33">
        <v>-18</v>
      </c>
    </row>
    <row r="100" spans="2:12" x14ac:dyDescent="0.3">
      <c r="B100" s="35"/>
      <c r="C100" s="36" t="s">
        <v>1068</v>
      </c>
      <c r="D100" s="36"/>
      <c r="E100" s="36"/>
      <c r="F100" s="36"/>
      <c r="G100" s="37">
        <v>0</v>
      </c>
      <c r="H100" s="37">
        <v>850.00000000000011</v>
      </c>
      <c r="I100" s="37">
        <v>-850.00000000000011</v>
      </c>
      <c r="J100" s="37">
        <v>0</v>
      </c>
      <c r="K100" s="37">
        <v>18</v>
      </c>
      <c r="L100" s="37">
        <v>-18</v>
      </c>
    </row>
    <row r="101" spans="2:12" ht="0.95" customHeight="1" outlineLevel="1" x14ac:dyDescent="0.3">
      <c r="B101" s="8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2:12" outlineLevel="1" x14ac:dyDescent="0.3">
      <c r="B102" s="32">
        <v>44231</v>
      </c>
      <c r="C102" s="31" t="s">
        <v>155</v>
      </c>
      <c r="D102" s="31" t="s">
        <v>156</v>
      </c>
      <c r="E102" s="31" t="s">
        <v>15</v>
      </c>
      <c r="F102" s="31" t="s">
        <v>14</v>
      </c>
      <c r="G102" s="33">
        <v>0</v>
      </c>
      <c r="H102" s="33">
        <v>385</v>
      </c>
      <c r="I102" s="33">
        <v>-385</v>
      </c>
      <c r="J102" s="33">
        <v>0</v>
      </c>
      <c r="K102" s="33">
        <v>8.5000000000000018</v>
      </c>
      <c r="L102" s="33">
        <v>-8.5000000000000018</v>
      </c>
    </row>
    <row r="103" spans="2:12" x14ac:dyDescent="0.3">
      <c r="B103" s="35"/>
      <c r="C103" s="36" t="s">
        <v>1069</v>
      </c>
      <c r="D103" s="36"/>
      <c r="E103" s="36"/>
      <c r="F103" s="36"/>
      <c r="G103" s="37">
        <v>0</v>
      </c>
      <c r="H103" s="37">
        <v>385</v>
      </c>
      <c r="I103" s="37">
        <v>-385</v>
      </c>
      <c r="J103" s="37">
        <v>0</v>
      </c>
      <c r="K103" s="37">
        <v>8.5000000000000018</v>
      </c>
      <c r="L103" s="37">
        <v>-8.5000000000000018</v>
      </c>
    </row>
    <row r="104" spans="2:12" ht="0.95" customHeight="1" outlineLevel="1" x14ac:dyDescent="0.3">
      <c r="B104" s="8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2:12" outlineLevel="1" x14ac:dyDescent="0.3">
      <c r="B105" s="32">
        <v>44243</v>
      </c>
      <c r="C105" s="31" t="s">
        <v>171</v>
      </c>
      <c r="D105" s="31" t="s">
        <v>172</v>
      </c>
      <c r="E105" s="31" t="s">
        <v>15</v>
      </c>
      <c r="F105" s="31" t="s">
        <v>14</v>
      </c>
      <c r="G105" s="33">
        <v>0</v>
      </c>
      <c r="H105" s="33">
        <v>750</v>
      </c>
      <c r="I105" s="33">
        <v>-750</v>
      </c>
      <c r="J105" s="33">
        <v>0</v>
      </c>
      <c r="K105" s="33">
        <v>15.000000000000004</v>
      </c>
      <c r="L105" s="33">
        <v>-15.000000000000004</v>
      </c>
    </row>
    <row r="106" spans="2:12" x14ac:dyDescent="0.3">
      <c r="B106" s="35"/>
      <c r="C106" s="36" t="s">
        <v>1070</v>
      </c>
      <c r="D106" s="36"/>
      <c r="E106" s="36"/>
      <c r="F106" s="36"/>
      <c r="G106" s="37">
        <v>0</v>
      </c>
      <c r="H106" s="37">
        <v>750</v>
      </c>
      <c r="I106" s="37">
        <v>-750</v>
      </c>
      <c r="J106" s="37">
        <v>0</v>
      </c>
      <c r="K106" s="37">
        <v>15.000000000000004</v>
      </c>
      <c r="L106" s="37">
        <v>-15.000000000000004</v>
      </c>
    </row>
    <row r="107" spans="2:12" ht="0.95" customHeight="1" outlineLevel="1" x14ac:dyDescent="0.3">
      <c r="B107" s="8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2:12" outlineLevel="1" x14ac:dyDescent="0.3">
      <c r="B108" s="32">
        <v>44245</v>
      </c>
      <c r="C108" s="31" t="s">
        <v>181</v>
      </c>
      <c r="D108" s="31" t="s">
        <v>182</v>
      </c>
      <c r="E108" s="31" t="s">
        <v>15</v>
      </c>
      <c r="F108" s="31" t="s">
        <v>14</v>
      </c>
      <c r="G108" s="33">
        <v>0</v>
      </c>
      <c r="H108" s="33">
        <v>760</v>
      </c>
      <c r="I108" s="33">
        <v>-760</v>
      </c>
      <c r="J108" s="33">
        <v>0</v>
      </c>
      <c r="K108" s="33">
        <v>20</v>
      </c>
      <c r="L108" s="33">
        <v>-20</v>
      </c>
    </row>
    <row r="109" spans="2:12" x14ac:dyDescent="0.3">
      <c r="B109" s="35"/>
      <c r="C109" s="36" t="s">
        <v>1071</v>
      </c>
      <c r="D109" s="36"/>
      <c r="E109" s="36"/>
      <c r="F109" s="36"/>
      <c r="G109" s="37">
        <v>0</v>
      </c>
      <c r="H109" s="37">
        <v>760</v>
      </c>
      <c r="I109" s="37">
        <v>-760</v>
      </c>
      <c r="J109" s="37">
        <v>0</v>
      </c>
      <c r="K109" s="37">
        <v>20</v>
      </c>
      <c r="L109" s="37">
        <v>-20</v>
      </c>
    </row>
    <row r="110" spans="2:12" ht="0.95" customHeight="1" outlineLevel="1" x14ac:dyDescent="0.3">
      <c r="B110" s="8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2:12" outlineLevel="1" x14ac:dyDescent="0.3">
      <c r="B111" s="32">
        <v>44250</v>
      </c>
      <c r="C111" s="31" t="s">
        <v>194</v>
      </c>
      <c r="D111" s="31" t="s">
        <v>195</v>
      </c>
      <c r="E111" s="31" t="s">
        <v>15</v>
      </c>
      <c r="F111" s="31" t="s">
        <v>14</v>
      </c>
      <c r="G111" s="33">
        <v>0</v>
      </c>
      <c r="H111" s="33">
        <v>675</v>
      </c>
      <c r="I111" s="33">
        <v>-675</v>
      </c>
      <c r="J111" s="33">
        <v>0</v>
      </c>
      <c r="K111" s="33">
        <v>14.000000000000005</v>
      </c>
      <c r="L111" s="33">
        <v>-14.000000000000005</v>
      </c>
    </row>
    <row r="112" spans="2:12" x14ac:dyDescent="0.3">
      <c r="B112" s="35"/>
      <c r="C112" s="36" t="s">
        <v>1072</v>
      </c>
      <c r="D112" s="36"/>
      <c r="E112" s="36"/>
      <c r="F112" s="36"/>
      <c r="G112" s="37">
        <v>0</v>
      </c>
      <c r="H112" s="37">
        <v>675</v>
      </c>
      <c r="I112" s="37">
        <v>-675</v>
      </c>
      <c r="J112" s="37">
        <v>0</v>
      </c>
      <c r="K112" s="37">
        <v>14.000000000000005</v>
      </c>
      <c r="L112" s="37">
        <v>-14.000000000000005</v>
      </c>
    </row>
    <row r="113" spans="2:12" ht="0.95" customHeight="1" outlineLevel="1" x14ac:dyDescent="0.3">
      <c r="B113" s="8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2:12" outlineLevel="1" x14ac:dyDescent="0.3">
      <c r="B114" s="32">
        <v>44250</v>
      </c>
      <c r="C114" s="31" t="s">
        <v>196</v>
      </c>
      <c r="D114" s="31" t="s">
        <v>197</v>
      </c>
      <c r="E114" s="31" t="s">
        <v>15</v>
      </c>
      <c r="F114" s="31" t="s">
        <v>14</v>
      </c>
      <c r="G114" s="33">
        <v>0</v>
      </c>
      <c r="H114" s="33">
        <v>2400</v>
      </c>
      <c r="I114" s="33">
        <v>-2400</v>
      </c>
      <c r="J114" s="33">
        <v>0</v>
      </c>
      <c r="K114" s="33">
        <v>47.999999999999993</v>
      </c>
      <c r="L114" s="33">
        <v>-47.999999999999993</v>
      </c>
    </row>
    <row r="115" spans="2:12" x14ac:dyDescent="0.3">
      <c r="B115" s="35"/>
      <c r="C115" s="36" t="s">
        <v>1073</v>
      </c>
      <c r="D115" s="36"/>
      <c r="E115" s="36"/>
      <c r="F115" s="36"/>
      <c r="G115" s="37">
        <v>0</v>
      </c>
      <c r="H115" s="37">
        <v>2400</v>
      </c>
      <c r="I115" s="37">
        <v>-2400</v>
      </c>
      <c r="J115" s="37">
        <v>0</v>
      </c>
      <c r="K115" s="37">
        <v>47.999999999999993</v>
      </c>
      <c r="L115" s="37">
        <v>-47.999999999999993</v>
      </c>
    </row>
    <row r="116" spans="2:12" ht="0.95" customHeight="1" outlineLevel="1" x14ac:dyDescent="0.3">
      <c r="B116" s="8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2:12" outlineLevel="1" x14ac:dyDescent="0.3">
      <c r="B117" s="32">
        <v>44251</v>
      </c>
      <c r="C117" s="31" t="s">
        <v>201</v>
      </c>
      <c r="D117" s="31" t="s">
        <v>202</v>
      </c>
      <c r="E117" s="31" t="s">
        <v>15</v>
      </c>
      <c r="F117" s="31" t="s">
        <v>14</v>
      </c>
      <c r="G117" s="33">
        <v>0</v>
      </c>
      <c r="H117" s="33">
        <v>25</v>
      </c>
      <c r="I117" s="33">
        <v>-25</v>
      </c>
      <c r="J117" s="33">
        <v>0</v>
      </c>
      <c r="K117" s="33">
        <v>0.5</v>
      </c>
      <c r="L117" s="33">
        <v>-0.5</v>
      </c>
    </row>
    <row r="118" spans="2:12" x14ac:dyDescent="0.3">
      <c r="B118" s="35"/>
      <c r="C118" s="36" t="s">
        <v>1074</v>
      </c>
      <c r="D118" s="36"/>
      <c r="E118" s="36"/>
      <c r="F118" s="36"/>
      <c r="G118" s="37">
        <v>0</v>
      </c>
      <c r="H118" s="37">
        <v>25</v>
      </c>
      <c r="I118" s="37">
        <v>-25</v>
      </c>
      <c r="J118" s="37">
        <v>0</v>
      </c>
      <c r="K118" s="37">
        <v>0.5</v>
      </c>
      <c r="L118" s="37">
        <v>-0.5</v>
      </c>
    </row>
    <row r="119" spans="2:12" ht="0.95" customHeight="1" outlineLevel="1" x14ac:dyDescent="0.3">
      <c r="B119" s="8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2:12" outlineLevel="1" x14ac:dyDescent="0.3">
      <c r="B120" s="32">
        <v>44252</v>
      </c>
      <c r="C120" s="31" t="s">
        <v>209</v>
      </c>
      <c r="D120" s="31" t="s">
        <v>210</v>
      </c>
      <c r="E120" s="31" t="s">
        <v>16</v>
      </c>
      <c r="F120" s="31" t="s">
        <v>14</v>
      </c>
      <c r="G120" s="33">
        <v>3374</v>
      </c>
      <c r="H120" s="33">
        <v>0</v>
      </c>
      <c r="I120" s="33">
        <v>3374</v>
      </c>
      <c r="J120" s="33">
        <v>0</v>
      </c>
      <c r="K120" s="33">
        <v>0</v>
      </c>
      <c r="L120" s="33">
        <v>0</v>
      </c>
    </row>
    <row r="121" spans="2:12" outlineLevel="1" x14ac:dyDescent="0.3">
      <c r="B121" s="32">
        <v>44252</v>
      </c>
      <c r="C121" s="31" t="s">
        <v>209</v>
      </c>
      <c r="D121" s="31" t="s">
        <v>210</v>
      </c>
      <c r="E121" s="31" t="s">
        <v>15</v>
      </c>
      <c r="F121" s="31" t="s">
        <v>14</v>
      </c>
      <c r="G121" s="33">
        <v>3445</v>
      </c>
      <c r="H121" s="33">
        <v>9689.9999999999945</v>
      </c>
      <c r="I121" s="33">
        <v>-6244.9999999999973</v>
      </c>
      <c r="J121" s="33">
        <v>53</v>
      </c>
      <c r="K121" s="33">
        <v>223.50000000000003</v>
      </c>
      <c r="L121" s="33">
        <v>-170.49999999999997</v>
      </c>
    </row>
    <row r="122" spans="2:12" x14ac:dyDescent="0.3">
      <c r="B122" s="35"/>
      <c r="C122" s="36" t="s">
        <v>1075</v>
      </c>
      <c r="D122" s="36"/>
      <c r="E122" s="36"/>
      <c r="F122" s="36"/>
      <c r="G122" s="37">
        <v>6819</v>
      </c>
      <c r="H122" s="37">
        <v>9689.9999999999945</v>
      </c>
      <c r="I122" s="37">
        <v>-2870.9999999999973</v>
      </c>
      <c r="J122" s="37">
        <v>53</v>
      </c>
      <c r="K122" s="37">
        <v>223.50000000000003</v>
      </c>
      <c r="L122" s="37">
        <v>-170.49999999999997</v>
      </c>
    </row>
    <row r="123" spans="2:12" ht="0.95" customHeight="1" outlineLevel="1" x14ac:dyDescent="0.3">
      <c r="B123" s="8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2:12" outlineLevel="1" x14ac:dyDescent="0.3">
      <c r="B124" s="32">
        <v>44252</v>
      </c>
      <c r="C124" s="31" t="s">
        <v>211</v>
      </c>
      <c r="D124" s="31" t="s">
        <v>212</v>
      </c>
      <c r="E124" s="31" t="s">
        <v>83</v>
      </c>
      <c r="F124" s="31" t="s">
        <v>14</v>
      </c>
      <c r="G124" s="33">
        <v>0</v>
      </c>
      <c r="H124" s="33">
        <v>474.625</v>
      </c>
      <c r="I124" s="33">
        <v>-474.625</v>
      </c>
      <c r="J124" s="33">
        <v>0</v>
      </c>
      <c r="K124" s="33"/>
      <c r="L124" s="33"/>
    </row>
    <row r="125" spans="2:12" outlineLevel="1" x14ac:dyDescent="0.3">
      <c r="B125" s="32">
        <v>44252</v>
      </c>
      <c r="C125" s="31" t="s">
        <v>211</v>
      </c>
      <c r="D125" s="31" t="s">
        <v>212</v>
      </c>
      <c r="E125" s="31" t="s">
        <v>15</v>
      </c>
      <c r="F125" s="31" t="s">
        <v>14</v>
      </c>
      <c r="G125" s="33">
        <v>0</v>
      </c>
      <c r="H125" s="33">
        <v>500.00000000000006</v>
      </c>
      <c r="I125" s="33">
        <v>-500.00000000000006</v>
      </c>
      <c r="J125" s="33">
        <v>0</v>
      </c>
      <c r="K125" s="33">
        <v>16.500000000000004</v>
      </c>
      <c r="L125" s="33">
        <v>-16.500000000000004</v>
      </c>
    </row>
    <row r="126" spans="2:12" x14ac:dyDescent="0.3">
      <c r="B126" s="35"/>
      <c r="C126" s="36" t="s">
        <v>1076</v>
      </c>
      <c r="D126" s="36"/>
      <c r="E126" s="36"/>
      <c r="F126" s="36"/>
      <c r="G126" s="37">
        <v>0</v>
      </c>
      <c r="H126" s="37">
        <v>974.625</v>
      </c>
      <c r="I126" s="37">
        <v>-974.625</v>
      </c>
      <c r="J126" s="37">
        <v>0</v>
      </c>
      <c r="K126" s="37">
        <v>16.500000000000004</v>
      </c>
      <c r="L126" s="37">
        <v>-16.500000000000004</v>
      </c>
    </row>
    <row r="127" spans="2:12" ht="0.95" customHeight="1" outlineLevel="1" x14ac:dyDescent="0.3">
      <c r="B127" s="8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2:12" outlineLevel="1" x14ac:dyDescent="0.3">
      <c r="B128" s="32">
        <v>44258</v>
      </c>
      <c r="C128" s="31" t="s">
        <v>230</v>
      </c>
      <c r="D128" s="31" t="s">
        <v>231</v>
      </c>
      <c r="E128" s="31" t="s">
        <v>15</v>
      </c>
      <c r="F128" s="31" t="s">
        <v>14</v>
      </c>
      <c r="G128" s="33">
        <v>0</v>
      </c>
      <c r="H128" s="33">
        <v>1200</v>
      </c>
      <c r="I128" s="33">
        <v>-1200</v>
      </c>
      <c r="J128" s="33">
        <v>0</v>
      </c>
      <c r="K128" s="33">
        <v>23.999999999999989</v>
      </c>
      <c r="L128" s="33">
        <v>-23.999999999999989</v>
      </c>
    </row>
    <row r="129" spans="2:12" x14ac:dyDescent="0.3">
      <c r="B129" s="35"/>
      <c r="C129" s="36" t="s">
        <v>1077</v>
      </c>
      <c r="D129" s="36"/>
      <c r="E129" s="36"/>
      <c r="F129" s="36"/>
      <c r="G129" s="37">
        <v>0</v>
      </c>
      <c r="H129" s="37">
        <v>1200</v>
      </c>
      <c r="I129" s="37">
        <v>-1200</v>
      </c>
      <c r="J129" s="37">
        <v>0</v>
      </c>
      <c r="K129" s="37">
        <v>23.999999999999989</v>
      </c>
      <c r="L129" s="37">
        <v>-23.999999999999989</v>
      </c>
    </row>
    <row r="130" spans="2:12" ht="0.95" customHeight="1" outlineLevel="1" x14ac:dyDescent="0.3">
      <c r="B130" s="8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2:12" outlineLevel="1" x14ac:dyDescent="0.3">
      <c r="B131" s="32">
        <v>44257</v>
      </c>
      <c r="C131" s="31" t="s">
        <v>217</v>
      </c>
      <c r="D131" s="31" t="s">
        <v>218</v>
      </c>
      <c r="E131" s="31" t="s">
        <v>15</v>
      </c>
      <c r="F131" s="31" t="s">
        <v>14</v>
      </c>
      <c r="G131" s="33">
        <v>0</v>
      </c>
      <c r="H131" s="33">
        <v>189.99999999999994</v>
      </c>
      <c r="I131" s="33">
        <v>-189.99999999999994</v>
      </c>
      <c r="J131" s="33">
        <v>0</v>
      </c>
      <c r="K131" s="33">
        <v>4.5</v>
      </c>
      <c r="L131" s="33">
        <v>-4.5</v>
      </c>
    </row>
    <row r="132" spans="2:12" x14ac:dyDescent="0.3">
      <c r="B132" s="35"/>
      <c r="C132" s="36" t="s">
        <v>1078</v>
      </c>
      <c r="D132" s="36"/>
      <c r="E132" s="36"/>
      <c r="F132" s="36"/>
      <c r="G132" s="37">
        <v>0</v>
      </c>
      <c r="H132" s="37">
        <v>189.99999999999994</v>
      </c>
      <c r="I132" s="37">
        <v>-189.99999999999994</v>
      </c>
      <c r="J132" s="37">
        <v>0</v>
      </c>
      <c r="K132" s="37">
        <v>4.5</v>
      </c>
      <c r="L132" s="37">
        <v>-4.5</v>
      </c>
    </row>
    <row r="133" spans="2:12" ht="0.95" customHeight="1" outlineLevel="1" x14ac:dyDescent="0.3">
      <c r="B133" s="8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2:12" outlineLevel="1" x14ac:dyDescent="0.3">
      <c r="B134" s="32">
        <v>44257</v>
      </c>
      <c r="C134" s="31" t="s">
        <v>219</v>
      </c>
      <c r="D134" s="31" t="s">
        <v>220</v>
      </c>
      <c r="E134" s="31" t="s">
        <v>15</v>
      </c>
      <c r="F134" s="31" t="s">
        <v>14</v>
      </c>
      <c r="G134" s="33">
        <v>0</v>
      </c>
      <c r="H134" s="33">
        <v>695.00000000000011</v>
      </c>
      <c r="I134" s="33">
        <v>-695.00000000000011</v>
      </c>
      <c r="J134" s="33">
        <v>0</v>
      </c>
      <c r="K134" s="33">
        <v>21</v>
      </c>
      <c r="L134" s="33">
        <v>-21</v>
      </c>
    </row>
    <row r="135" spans="2:12" x14ac:dyDescent="0.3">
      <c r="B135" s="35"/>
      <c r="C135" s="36" t="s">
        <v>1079</v>
      </c>
      <c r="D135" s="36"/>
      <c r="E135" s="36"/>
      <c r="F135" s="36"/>
      <c r="G135" s="37">
        <v>0</v>
      </c>
      <c r="H135" s="37">
        <v>695.00000000000011</v>
      </c>
      <c r="I135" s="37">
        <v>-695.00000000000011</v>
      </c>
      <c r="J135" s="37">
        <v>0</v>
      </c>
      <c r="K135" s="37">
        <v>21</v>
      </c>
      <c r="L135" s="37">
        <v>-21</v>
      </c>
    </row>
    <row r="136" spans="2:12" ht="0.95" customHeight="1" outlineLevel="1" x14ac:dyDescent="0.3">
      <c r="B136" s="8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2:12" outlineLevel="1" x14ac:dyDescent="0.3">
      <c r="B137" s="32">
        <v>44257</v>
      </c>
      <c r="C137" s="31" t="s">
        <v>221</v>
      </c>
      <c r="D137" s="31" t="s">
        <v>222</v>
      </c>
      <c r="E137" s="31" t="s">
        <v>15</v>
      </c>
      <c r="F137" s="31" t="s">
        <v>14</v>
      </c>
      <c r="G137" s="33">
        <v>0</v>
      </c>
      <c r="H137" s="33">
        <v>1025</v>
      </c>
      <c r="I137" s="33">
        <v>-1025</v>
      </c>
      <c r="J137" s="33">
        <v>0</v>
      </c>
      <c r="K137" s="33">
        <v>20.5</v>
      </c>
      <c r="L137" s="33">
        <v>-20.5</v>
      </c>
    </row>
    <row r="138" spans="2:12" x14ac:dyDescent="0.3">
      <c r="B138" s="35"/>
      <c r="C138" s="36" t="s">
        <v>1080</v>
      </c>
      <c r="D138" s="36"/>
      <c r="E138" s="36"/>
      <c r="F138" s="36"/>
      <c r="G138" s="37">
        <v>0</v>
      </c>
      <c r="H138" s="37">
        <v>1025</v>
      </c>
      <c r="I138" s="37">
        <v>-1025</v>
      </c>
      <c r="J138" s="37">
        <v>0</v>
      </c>
      <c r="K138" s="37">
        <v>20.5</v>
      </c>
      <c r="L138" s="37">
        <v>-20.5</v>
      </c>
    </row>
    <row r="139" spans="2:12" ht="0.95" customHeight="1" outlineLevel="1" x14ac:dyDescent="0.3">
      <c r="B139" s="8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2:12" outlineLevel="1" x14ac:dyDescent="0.3">
      <c r="B140" s="32">
        <v>44257</v>
      </c>
      <c r="C140" s="31" t="s">
        <v>223</v>
      </c>
      <c r="D140" s="31" t="s">
        <v>224</v>
      </c>
      <c r="E140" s="31" t="s">
        <v>15</v>
      </c>
      <c r="F140" s="31" t="s">
        <v>14</v>
      </c>
      <c r="G140" s="33">
        <v>0</v>
      </c>
      <c r="H140" s="33">
        <v>300</v>
      </c>
      <c r="I140" s="33">
        <v>-300</v>
      </c>
      <c r="J140" s="33">
        <v>0</v>
      </c>
      <c r="K140" s="33">
        <v>6</v>
      </c>
      <c r="L140" s="33">
        <v>-6</v>
      </c>
    </row>
    <row r="141" spans="2:12" x14ac:dyDescent="0.3">
      <c r="B141" s="35"/>
      <c r="C141" s="36" t="s">
        <v>1081</v>
      </c>
      <c r="D141" s="36"/>
      <c r="E141" s="36"/>
      <c r="F141" s="36"/>
      <c r="G141" s="37">
        <v>0</v>
      </c>
      <c r="H141" s="37">
        <v>300</v>
      </c>
      <c r="I141" s="37">
        <v>-300</v>
      </c>
      <c r="J141" s="37">
        <v>0</v>
      </c>
      <c r="K141" s="37">
        <v>6</v>
      </c>
      <c r="L141" s="37">
        <v>-6</v>
      </c>
    </row>
    <row r="142" spans="2:12" ht="0.95" customHeight="1" outlineLevel="1" x14ac:dyDescent="0.3">
      <c r="B142" s="8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2:12" outlineLevel="1" x14ac:dyDescent="0.3">
      <c r="B143" s="32">
        <v>44258</v>
      </c>
      <c r="C143" s="31" t="s">
        <v>232</v>
      </c>
      <c r="D143" s="31" t="s">
        <v>233</v>
      </c>
      <c r="E143" s="31" t="s">
        <v>15</v>
      </c>
      <c r="F143" s="31" t="s">
        <v>14</v>
      </c>
      <c r="G143" s="33">
        <v>0</v>
      </c>
      <c r="H143" s="33">
        <v>50</v>
      </c>
      <c r="I143" s="33">
        <v>-50</v>
      </c>
      <c r="J143" s="33">
        <v>0</v>
      </c>
      <c r="K143" s="33">
        <v>2.5</v>
      </c>
      <c r="L143" s="33">
        <v>-2.5</v>
      </c>
    </row>
    <row r="144" spans="2:12" x14ac:dyDescent="0.3">
      <c r="B144" s="35"/>
      <c r="C144" s="36" t="s">
        <v>1082</v>
      </c>
      <c r="D144" s="36"/>
      <c r="E144" s="36"/>
      <c r="F144" s="36"/>
      <c r="G144" s="37">
        <v>0</v>
      </c>
      <c r="H144" s="37">
        <v>50</v>
      </c>
      <c r="I144" s="37">
        <v>-50</v>
      </c>
      <c r="J144" s="37">
        <v>0</v>
      </c>
      <c r="K144" s="37">
        <v>2.5</v>
      </c>
      <c r="L144" s="37">
        <v>-2.5</v>
      </c>
    </row>
    <row r="145" spans="2:12" ht="0.95" customHeight="1" outlineLevel="1" x14ac:dyDescent="0.3">
      <c r="B145" s="8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2:12" outlineLevel="1" x14ac:dyDescent="0.3">
      <c r="B146" s="32">
        <v>44259</v>
      </c>
      <c r="C146" s="31" t="s">
        <v>235</v>
      </c>
      <c r="D146" s="31" t="s">
        <v>236</v>
      </c>
      <c r="E146" s="31" t="s">
        <v>15</v>
      </c>
      <c r="F146" s="31" t="s">
        <v>14</v>
      </c>
      <c r="G146" s="33">
        <v>0</v>
      </c>
      <c r="H146" s="33">
        <v>340</v>
      </c>
      <c r="I146" s="33">
        <v>-340</v>
      </c>
      <c r="J146" s="33">
        <v>0</v>
      </c>
      <c r="K146" s="33">
        <v>8.5</v>
      </c>
      <c r="L146" s="33">
        <v>-8.5</v>
      </c>
    </row>
    <row r="147" spans="2:12" x14ac:dyDescent="0.3">
      <c r="B147" s="35"/>
      <c r="C147" s="36" t="s">
        <v>1083</v>
      </c>
      <c r="D147" s="36"/>
      <c r="E147" s="36"/>
      <c r="F147" s="36"/>
      <c r="G147" s="37">
        <v>0</v>
      </c>
      <c r="H147" s="37">
        <v>340</v>
      </c>
      <c r="I147" s="37">
        <v>-340</v>
      </c>
      <c r="J147" s="37">
        <v>0</v>
      </c>
      <c r="K147" s="37">
        <v>8.5</v>
      </c>
      <c r="L147" s="37">
        <v>-8.5</v>
      </c>
    </row>
    <row r="148" spans="2:12" ht="0.95" customHeight="1" outlineLevel="1" x14ac:dyDescent="0.3">
      <c r="B148" s="8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2:12" outlineLevel="1" x14ac:dyDescent="0.3">
      <c r="B149" s="32">
        <v>44259</v>
      </c>
      <c r="C149" s="31" t="s">
        <v>238</v>
      </c>
      <c r="D149" s="31" t="s">
        <v>239</v>
      </c>
      <c r="E149" s="31" t="s">
        <v>16</v>
      </c>
      <c r="F149" s="31" t="s">
        <v>14</v>
      </c>
      <c r="G149" s="33">
        <v>590</v>
      </c>
      <c r="H149" s="33">
        <v>0</v>
      </c>
      <c r="I149" s="33">
        <v>590</v>
      </c>
      <c r="J149" s="33">
        <v>0</v>
      </c>
      <c r="K149" s="33">
        <v>0</v>
      </c>
      <c r="L149" s="33">
        <v>0</v>
      </c>
    </row>
    <row r="150" spans="2:12" outlineLevel="1" x14ac:dyDescent="0.3">
      <c r="B150" s="32">
        <v>44259</v>
      </c>
      <c r="C150" s="31" t="s">
        <v>238</v>
      </c>
      <c r="D150" s="31" t="s">
        <v>239</v>
      </c>
      <c r="E150" s="31" t="s">
        <v>15</v>
      </c>
      <c r="F150" s="31" t="s">
        <v>14</v>
      </c>
      <c r="G150" s="33">
        <v>942.5</v>
      </c>
      <c r="H150" s="33">
        <v>2099.9999999999991</v>
      </c>
      <c r="I150" s="33">
        <v>-1157.5000000000005</v>
      </c>
      <c r="J150" s="33">
        <v>14.5</v>
      </c>
      <c r="K150" s="33">
        <v>68.500000000000028</v>
      </c>
      <c r="L150" s="33">
        <v>-53.999999999999986</v>
      </c>
    </row>
    <row r="151" spans="2:12" x14ac:dyDescent="0.3">
      <c r="B151" s="35"/>
      <c r="C151" s="36" t="s">
        <v>1084</v>
      </c>
      <c r="D151" s="36"/>
      <c r="E151" s="36"/>
      <c r="F151" s="36"/>
      <c r="G151" s="37">
        <v>1532.5</v>
      </c>
      <c r="H151" s="37">
        <v>2099.9999999999991</v>
      </c>
      <c r="I151" s="37">
        <v>-567.50000000000045</v>
      </c>
      <c r="J151" s="37">
        <v>14.5</v>
      </c>
      <c r="K151" s="37">
        <v>68.500000000000028</v>
      </c>
      <c r="L151" s="37">
        <v>-53.999999999999986</v>
      </c>
    </row>
    <row r="152" spans="2:12" ht="0.95" customHeight="1" outlineLevel="1" x14ac:dyDescent="0.3">
      <c r="B152" s="8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2:12" outlineLevel="1" x14ac:dyDescent="0.3">
      <c r="B153" s="32">
        <v>44259</v>
      </c>
      <c r="C153" s="31" t="s">
        <v>240</v>
      </c>
      <c r="D153" s="31" t="s">
        <v>241</v>
      </c>
      <c r="E153" s="31" t="s">
        <v>15</v>
      </c>
      <c r="F153" s="31" t="s">
        <v>14</v>
      </c>
      <c r="G153" s="33">
        <v>0</v>
      </c>
      <c r="H153" s="33">
        <v>250</v>
      </c>
      <c r="I153" s="33">
        <v>-250</v>
      </c>
      <c r="J153" s="33">
        <v>0</v>
      </c>
      <c r="K153" s="33">
        <v>5</v>
      </c>
      <c r="L153" s="33">
        <v>-5</v>
      </c>
    </row>
    <row r="154" spans="2:12" x14ac:dyDescent="0.3">
      <c r="B154" s="35"/>
      <c r="C154" s="36" t="s">
        <v>1085</v>
      </c>
      <c r="D154" s="36"/>
      <c r="E154" s="36"/>
      <c r="F154" s="36"/>
      <c r="G154" s="37">
        <v>0</v>
      </c>
      <c r="H154" s="37">
        <v>250</v>
      </c>
      <c r="I154" s="37">
        <v>-250</v>
      </c>
      <c r="J154" s="37">
        <v>0</v>
      </c>
      <c r="K154" s="37">
        <v>5</v>
      </c>
      <c r="L154" s="37">
        <v>-5</v>
      </c>
    </row>
    <row r="155" spans="2:12" ht="0.95" customHeight="1" outlineLevel="1" x14ac:dyDescent="0.3">
      <c r="B155" s="8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2:12" outlineLevel="1" x14ac:dyDescent="0.3">
      <c r="B156" s="32">
        <v>44370</v>
      </c>
      <c r="C156" s="31" t="s">
        <v>496</v>
      </c>
      <c r="D156" s="31" t="s">
        <v>497</v>
      </c>
      <c r="E156" s="31" t="s">
        <v>83</v>
      </c>
      <c r="F156" s="31" t="s">
        <v>14</v>
      </c>
      <c r="G156" s="33">
        <v>0</v>
      </c>
      <c r="H156" s="33">
        <v>1233.46</v>
      </c>
      <c r="I156" s="33">
        <v>-1233.46</v>
      </c>
      <c r="J156" s="33">
        <v>0</v>
      </c>
      <c r="K156" s="33"/>
      <c r="L156" s="33"/>
    </row>
    <row r="157" spans="2:12" outlineLevel="1" x14ac:dyDescent="0.3">
      <c r="B157" s="32">
        <v>44370</v>
      </c>
      <c r="C157" s="31" t="s">
        <v>496</v>
      </c>
      <c r="D157" s="31" t="s">
        <v>497</v>
      </c>
      <c r="E157" s="31" t="s">
        <v>16</v>
      </c>
      <c r="F157" s="31" t="s">
        <v>14</v>
      </c>
      <c r="G157" s="33">
        <v>1150.33</v>
      </c>
      <c r="H157" s="33">
        <v>0</v>
      </c>
      <c r="I157" s="33">
        <v>1150.33</v>
      </c>
      <c r="J157" s="33">
        <v>0</v>
      </c>
      <c r="K157" s="33">
        <v>0</v>
      </c>
      <c r="L157" s="33">
        <v>0</v>
      </c>
    </row>
    <row r="158" spans="2:12" outlineLevel="1" x14ac:dyDescent="0.3">
      <c r="B158" s="32">
        <v>44370</v>
      </c>
      <c r="C158" s="31" t="s">
        <v>496</v>
      </c>
      <c r="D158" s="31" t="s">
        <v>497</v>
      </c>
      <c r="E158" s="31" t="s">
        <v>15</v>
      </c>
      <c r="F158" s="31" t="s">
        <v>14</v>
      </c>
      <c r="G158" s="33">
        <v>660</v>
      </c>
      <c r="H158" s="33">
        <v>1020.0000000000002</v>
      </c>
      <c r="I158" s="33">
        <v>-360</v>
      </c>
      <c r="J158" s="33">
        <v>12</v>
      </c>
      <c r="K158" s="33">
        <v>22.999999999999996</v>
      </c>
      <c r="L158" s="33">
        <v>-10.999999999999998</v>
      </c>
    </row>
    <row r="159" spans="2:12" x14ac:dyDescent="0.3">
      <c r="B159" s="35"/>
      <c r="C159" s="36" t="s">
        <v>1086</v>
      </c>
      <c r="D159" s="36"/>
      <c r="E159" s="36"/>
      <c r="F159" s="36"/>
      <c r="G159" s="37">
        <v>1810.33</v>
      </c>
      <c r="H159" s="37">
        <v>2253.46</v>
      </c>
      <c r="I159" s="37">
        <v>-443.13000000000011</v>
      </c>
      <c r="J159" s="37">
        <v>12</v>
      </c>
      <c r="K159" s="37">
        <v>22.999999999999996</v>
      </c>
      <c r="L159" s="37">
        <v>-10.999999999999998</v>
      </c>
    </row>
    <row r="160" spans="2:12" ht="0.95" customHeight="1" outlineLevel="1" x14ac:dyDescent="0.3">
      <c r="B160" s="8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2:12" outlineLevel="1" x14ac:dyDescent="0.3">
      <c r="B161" s="32">
        <v>44264</v>
      </c>
      <c r="C161" s="31" t="s">
        <v>250</v>
      </c>
      <c r="D161" s="31" t="s">
        <v>251</v>
      </c>
      <c r="E161" s="31" t="s">
        <v>15</v>
      </c>
      <c r="F161" s="31" t="s">
        <v>14</v>
      </c>
      <c r="G161" s="33">
        <v>0</v>
      </c>
      <c r="H161" s="33">
        <v>675</v>
      </c>
      <c r="I161" s="33">
        <v>-675</v>
      </c>
      <c r="J161" s="33">
        <v>0</v>
      </c>
      <c r="K161" s="33">
        <v>23.999999999999996</v>
      </c>
      <c r="L161" s="33">
        <v>-23.999999999999996</v>
      </c>
    </row>
    <row r="162" spans="2:12" x14ac:dyDescent="0.3">
      <c r="B162" s="35"/>
      <c r="C162" s="36" t="s">
        <v>1087</v>
      </c>
      <c r="D162" s="36"/>
      <c r="E162" s="36"/>
      <c r="F162" s="36"/>
      <c r="G162" s="37">
        <v>0</v>
      </c>
      <c r="H162" s="37">
        <v>675</v>
      </c>
      <c r="I162" s="37">
        <v>-675</v>
      </c>
      <c r="J162" s="37">
        <v>0</v>
      </c>
      <c r="K162" s="37">
        <v>23.999999999999996</v>
      </c>
      <c r="L162" s="37">
        <v>-23.999999999999996</v>
      </c>
    </row>
    <row r="163" spans="2:12" ht="0.95" customHeight="1" outlineLevel="1" x14ac:dyDescent="0.3">
      <c r="B163" s="8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2:12" outlineLevel="1" x14ac:dyDescent="0.3">
      <c r="B164" s="32">
        <v>44265</v>
      </c>
      <c r="C164" s="31" t="s">
        <v>252</v>
      </c>
      <c r="D164" s="31" t="s">
        <v>253</v>
      </c>
      <c r="E164" s="31" t="s">
        <v>15</v>
      </c>
      <c r="F164" s="31" t="s">
        <v>14</v>
      </c>
      <c r="G164" s="33">
        <v>0</v>
      </c>
      <c r="H164" s="33">
        <v>2994.9999999999995</v>
      </c>
      <c r="I164" s="33">
        <v>-2994.9999999999995</v>
      </c>
      <c r="J164" s="33">
        <v>0</v>
      </c>
      <c r="K164" s="33">
        <v>62.999999999999979</v>
      </c>
      <c r="L164" s="33">
        <v>-62.999999999999979</v>
      </c>
    </row>
    <row r="165" spans="2:12" x14ac:dyDescent="0.3">
      <c r="B165" s="35"/>
      <c r="C165" s="36" t="s">
        <v>1088</v>
      </c>
      <c r="D165" s="36"/>
      <c r="E165" s="36"/>
      <c r="F165" s="36"/>
      <c r="G165" s="37">
        <v>0</v>
      </c>
      <c r="H165" s="37">
        <v>2994.9999999999995</v>
      </c>
      <c r="I165" s="37">
        <v>-2994.9999999999995</v>
      </c>
      <c r="J165" s="37">
        <v>0</v>
      </c>
      <c r="K165" s="37">
        <v>62.999999999999979</v>
      </c>
      <c r="L165" s="37">
        <v>-62.999999999999979</v>
      </c>
    </row>
    <row r="166" spans="2:12" ht="0.95" customHeight="1" outlineLevel="1" x14ac:dyDescent="0.3">
      <c r="B166" s="8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2:12" outlineLevel="1" x14ac:dyDescent="0.3">
      <c r="B167" s="32">
        <v>44271</v>
      </c>
      <c r="C167" s="31" t="s">
        <v>263</v>
      </c>
      <c r="D167" s="31" t="s">
        <v>264</v>
      </c>
      <c r="E167" s="31" t="s">
        <v>15</v>
      </c>
      <c r="F167" s="31" t="s">
        <v>14</v>
      </c>
      <c r="G167" s="33">
        <v>0</v>
      </c>
      <c r="H167" s="33">
        <v>300</v>
      </c>
      <c r="I167" s="33">
        <v>-300</v>
      </c>
      <c r="J167" s="33">
        <v>0</v>
      </c>
      <c r="K167" s="33">
        <v>6</v>
      </c>
      <c r="L167" s="33">
        <v>-6</v>
      </c>
    </row>
    <row r="168" spans="2:12" x14ac:dyDescent="0.3">
      <c r="B168" s="35"/>
      <c r="C168" s="36" t="s">
        <v>1089</v>
      </c>
      <c r="D168" s="36"/>
      <c r="E168" s="36"/>
      <c r="F168" s="36"/>
      <c r="G168" s="37">
        <v>0</v>
      </c>
      <c r="H168" s="37">
        <v>300</v>
      </c>
      <c r="I168" s="37">
        <v>-300</v>
      </c>
      <c r="J168" s="37">
        <v>0</v>
      </c>
      <c r="K168" s="37">
        <v>6</v>
      </c>
      <c r="L168" s="37">
        <v>-6</v>
      </c>
    </row>
    <row r="169" spans="2:12" ht="0.95" customHeight="1" outlineLevel="1" x14ac:dyDescent="0.3">
      <c r="B169" s="8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2:12" outlineLevel="1" x14ac:dyDescent="0.3">
      <c r="B170" s="32">
        <v>44273</v>
      </c>
      <c r="C170" s="31" t="s">
        <v>270</v>
      </c>
      <c r="D170" s="31" t="s">
        <v>271</v>
      </c>
      <c r="E170" s="31" t="s">
        <v>15</v>
      </c>
      <c r="F170" s="31" t="s">
        <v>14</v>
      </c>
      <c r="G170" s="33">
        <v>0</v>
      </c>
      <c r="H170" s="33">
        <v>500</v>
      </c>
      <c r="I170" s="33">
        <v>-500</v>
      </c>
      <c r="J170" s="33">
        <v>0</v>
      </c>
      <c r="K170" s="33">
        <v>10</v>
      </c>
      <c r="L170" s="33">
        <v>-10</v>
      </c>
    </row>
    <row r="171" spans="2:12" x14ac:dyDescent="0.3">
      <c r="B171" s="35"/>
      <c r="C171" s="36" t="s">
        <v>1090</v>
      </c>
      <c r="D171" s="36"/>
      <c r="E171" s="36"/>
      <c r="F171" s="36"/>
      <c r="G171" s="37">
        <v>0</v>
      </c>
      <c r="H171" s="37">
        <v>500</v>
      </c>
      <c r="I171" s="37">
        <v>-500</v>
      </c>
      <c r="J171" s="37">
        <v>0</v>
      </c>
      <c r="K171" s="37">
        <v>10</v>
      </c>
      <c r="L171" s="37">
        <v>-10</v>
      </c>
    </row>
    <row r="172" spans="2:12" ht="0.95" customHeight="1" outlineLevel="1" x14ac:dyDescent="0.3">
      <c r="B172" s="8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2:12" outlineLevel="1" x14ac:dyDescent="0.3">
      <c r="B173" s="32">
        <v>44273</v>
      </c>
      <c r="C173" s="31" t="s">
        <v>272</v>
      </c>
      <c r="D173" s="31" t="s">
        <v>273</v>
      </c>
      <c r="E173" s="31" t="s">
        <v>15</v>
      </c>
      <c r="F173" s="31" t="s">
        <v>14</v>
      </c>
      <c r="G173" s="33">
        <v>0</v>
      </c>
      <c r="H173" s="33">
        <v>300</v>
      </c>
      <c r="I173" s="33">
        <v>-300</v>
      </c>
      <c r="J173" s="33">
        <v>0</v>
      </c>
      <c r="K173" s="33">
        <v>6</v>
      </c>
      <c r="L173" s="33">
        <v>-6</v>
      </c>
    </row>
    <row r="174" spans="2:12" x14ac:dyDescent="0.3">
      <c r="B174" s="35"/>
      <c r="C174" s="36" t="s">
        <v>1091</v>
      </c>
      <c r="D174" s="36"/>
      <c r="E174" s="36"/>
      <c r="F174" s="36"/>
      <c r="G174" s="37">
        <v>0</v>
      </c>
      <c r="H174" s="37">
        <v>300</v>
      </c>
      <c r="I174" s="37">
        <v>-300</v>
      </c>
      <c r="J174" s="37">
        <v>0</v>
      </c>
      <c r="K174" s="37">
        <v>6</v>
      </c>
      <c r="L174" s="37">
        <v>-6</v>
      </c>
    </row>
    <row r="175" spans="2:12" ht="0.95" customHeight="1" outlineLevel="1" x14ac:dyDescent="0.3">
      <c r="B175" s="8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2:12" outlineLevel="1" x14ac:dyDescent="0.3">
      <c r="B176" s="32">
        <v>44277</v>
      </c>
      <c r="C176" s="31" t="s">
        <v>276</v>
      </c>
      <c r="D176" s="31" t="s">
        <v>277</v>
      </c>
      <c r="E176" s="31" t="s">
        <v>15</v>
      </c>
      <c r="F176" s="31" t="s">
        <v>14</v>
      </c>
      <c r="G176" s="33">
        <v>0</v>
      </c>
      <c r="H176" s="33">
        <v>1260</v>
      </c>
      <c r="I176" s="33">
        <v>-1260</v>
      </c>
      <c r="J176" s="33">
        <v>0</v>
      </c>
      <c r="K176" s="33">
        <v>28</v>
      </c>
      <c r="L176" s="33">
        <v>-28</v>
      </c>
    </row>
    <row r="177" spans="2:12" x14ac:dyDescent="0.3">
      <c r="B177" s="35"/>
      <c r="C177" s="36" t="s">
        <v>1092</v>
      </c>
      <c r="D177" s="36"/>
      <c r="E177" s="36"/>
      <c r="F177" s="36"/>
      <c r="G177" s="37">
        <v>0</v>
      </c>
      <c r="H177" s="37">
        <v>1260</v>
      </c>
      <c r="I177" s="37">
        <v>-1260</v>
      </c>
      <c r="J177" s="37">
        <v>0</v>
      </c>
      <c r="K177" s="37">
        <v>28</v>
      </c>
      <c r="L177" s="37">
        <v>-28</v>
      </c>
    </row>
    <row r="178" spans="2:12" ht="0.95" customHeight="1" outlineLevel="1" x14ac:dyDescent="0.3">
      <c r="B178" s="8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2:12" outlineLevel="1" x14ac:dyDescent="0.3">
      <c r="B179" s="32">
        <v>44280</v>
      </c>
      <c r="C179" s="31" t="s">
        <v>293</v>
      </c>
      <c r="D179" s="31" t="s">
        <v>294</v>
      </c>
      <c r="E179" s="31" t="s">
        <v>15</v>
      </c>
      <c r="F179" s="31" t="s">
        <v>14</v>
      </c>
      <c r="G179" s="33">
        <v>0</v>
      </c>
      <c r="H179" s="33">
        <v>20</v>
      </c>
      <c r="I179" s="33">
        <v>-20</v>
      </c>
      <c r="J179" s="33">
        <v>0</v>
      </c>
      <c r="K179" s="33">
        <v>1</v>
      </c>
      <c r="L179" s="33">
        <v>-1</v>
      </c>
    </row>
    <row r="180" spans="2:12" x14ac:dyDescent="0.3">
      <c r="B180" s="35"/>
      <c r="C180" s="36" t="s">
        <v>1093</v>
      </c>
      <c r="D180" s="36"/>
      <c r="E180" s="36"/>
      <c r="F180" s="36"/>
      <c r="G180" s="37">
        <v>0</v>
      </c>
      <c r="H180" s="37">
        <v>20</v>
      </c>
      <c r="I180" s="37">
        <v>-20</v>
      </c>
      <c r="J180" s="37">
        <v>0</v>
      </c>
      <c r="K180" s="37">
        <v>1</v>
      </c>
      <c r="L180" s="37">
        <v>-1</v>
      </c>
    </row>
    <row r="181" spans="2:12" ht="0.95" customHeight="1" outlineLevel="1" x14ac:dyDescent="0.3">
      <c r="B181" s="8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2:12" outlineLevel="1" x14ac:dyDescent="0.3">
      <c r="B182" s="32">
        <v>44284</v>
      </c>
      <c r="C182" s="31" t="s">
        <v>306</v>
      </c>
      <c r="D182" s="31" t="s">
        <v>307</v>
      </c>
      <c r="E182" s="31" t="s">
        <v>16</v>
      </c>
      <c r="F182" s="31" t="s">
        <v>14</v>
      </c>
      <c r="G182" s="33">
        <v>25</v>
      </c>
      <c r="H182" s="33">
        <v>0</v>
      </c>
      <c r="I182" s="33">
        <v>25</v>
      </c>
      <c r="J182" s="33">
        <v>0</v>
      </c>
      <c r="K182" s="33">
        <v>0</v>
      </c>
      <c r="L182" s="33">
        <v>0</v>
      </c>
    </row>
    <row r="183" spans="2:12" outlineLevel="1" x14ac:dyDescent="0.3">
      <c r="B183" s="32">
        <v>44284</v>
      </c>
      <c r="C183" s="31" t="s">
        <v>306</v>
      </c>
      <c r="D183" s="31" t="s">
        <v>307</v>
      </c>
      <c r="E183" s="31" t="s">
        <v>15</v>
      </c>
      <c r="F183" s="31" t="s">
        <v>14</v>
      </c>
      <c r="G183" s="33">
        <v>227.5</v>
      </c>
      <c r="H183" s="33">
        <v>499.99999999999994</v>
      </c>
      <c r="I183" s="33">
        <v>-272.49999999999994</v>
      </c>
      <c r="J183" s="33">
        <v>3.5</v>
      </c>
      <c r="K183" s="33">
        <v>11</v>
      </c>
      <c r="L183" s="33">
        <v>-7.5</v>
      </c>
    </row>
    <row r="184" spans="2:12" x14ac:dyDescent="0.3">
      <c r="B184" s="35"/>
      <c r="C184" s="36" t="s">
        <v>1094</v>
      </c>
      <c r="D184" s="36"/>
      <c r="E184" s="36"/>
      <c r="F184" s="36"/>
      <c r="G184" s="37">
        <v>252.5</v>
      </c>
      <c r="H184" s="37">
        <v>499.99999999999994</v>
      </c>
      <c r="I184" s="37">
        <v>-247.49999999999994</v>
      </c>
      <c r="J184" s="37">
        <v>3.5</v>
      </c>
      <c r="K184" s="37">
        <v>11</v>
      </c>
      <c r="L184" s="37">
        <v>-7.5</v>
      </c>
    </row>
    <row r="185" spans="2:12" ht="0.95" customHeight="1" outlineLevel="1" x14ac:dyDescent="0.3">
      <c r="B185" s="8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2:12" outlineLevel="1" x14ac:dyDescent="0.3">
      <c r="B186" s="32">
        <v>44284</v>
      </c>
      <c r="C186" s="31" t="s">
        <v>308</v>
      </c>
      <c r="D186" s="31" t="s">
        <v>309</v>
      </c>
      <c r="E186" s="31" t="s">
        <v>15</v>
      </c>
      <c r="F186" s="31" t="s">
        <v>14</v>
      </c>
      <c r="G186" s="33">
        <v>0</v>
      </c>
      <c r="H186" s="33">
        <v>1180</v>
      </c>
      <c r="I186" s="33">
        <v>-1180</v>
      </c>
      <c r="J186" s="33">
        <v>0</v>
      </c>
      <c r="K186" s="33">
        <v>26.499999999999996</v>
      </c>
      <c r="L186" s="33">
        <v>-26.499999999999996</v>
      </c>
    </row>
    <row r="187" spans="2:12" x14ac:dyDescent="0.3">
      <c r="B187" s="35"/>
      <c r="C187" s="36" t="s">
        <v>1095</v>
      </c>
      <c r="D187" s="36"/>
      <c r="E187" s="36"/>
      <c r="F187" s="36"/>
      <c r="G187" s="37">
        <v>0</v>
      </c>
      <c r="H187" s="37">
        <v>1180</v>
      </c>
      <c r="I187" s="37">
        <v>-1180</v>
      </c>
      <c r="J187" s="37">
        <v>0</v>
      </c>
      <c r="K187" s="37">
        <v>26.499999999999996</v>
      </c>
      <c r="L187" s="37">
        <v>-26.499999999999996</v>
      </c>
    </row>
    <row r="188" spans="2:12" ht="0.95" customHeight="1" outlineLevel="1" x14ac:dyDescent="0.3">
      <c r="B188" s="8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2:12" outlineLevel="1" x14ac:dyDescent="0.3">
      <c r="B189" s="32">
        <v>44284</v>
      </c>
      <c r="C189" s="31" t="s">
        <v>310</v>
      </c>
      <c r="D189" s="31" t="s">
        <v>311</v>
      </c>
      <c r="E189" s="31" t="s">
        <v>15</v>
      </c>
      <c r="F189" s="31" t="s">
        <v>14</v>
      </c>
      <c r="G189" s="33">
        <v>0</v>
      </c>
      <c r="H189" s="33">
        <v>1260</v>
      </c>
      <c r="I189" s="33">
        <v>-1260</v>
      </c>
      <c r="J189" s="33">
        <v>0</v>
      </c>
      <c r="K189" s="33">
        <v>28</v>
      </c>
      <c r="L189" s="33">
        <v>-28</v>
      </c>
    </row>
    <row r="190" spans="2:12" x14ac:dyDescent="0.3">
      <c r="B190" s="35"/>
      <c r="C190" s="36" t="s">
        <v>1096</v>
      </c>
      <c r="D190" s="36"/>
      <c r="E190" s="36"/>
      <c r="F190" s="36"/>
      <c r="G190" s="37">
        <v>0</v>
      </c>
      <c r="H190" s="37">
        <v>1260</v>
      </c>
      <c r="I190" s="37">
        <v>-1260</v>
      </c>
      <c r="J190" s="37">
        <v>0</v>
      </c>
      <c r="K190" s="37">
        <v>28</v>
      </c>
      <c r="L190" s="37">
        <v>-28</v>
      </c>
    </row>
    <row r="191" spans="2:12" ht="0.95" customHeight="1" outlineLevel="1" x14ac:dyDescent="0.3">
      <c r="B191" s="8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2:12" outlineLevel="1" x14ac:dyDescent="0.3">
      <c r="B192" s="32">
        <v>44284</v>
      </c>
      <c r="C192" s="31" t="s">
        <v>312</v>
      </c>
      <c r="D192" s="31" t="s">
        <v>313</v>
      </c>
      <c r="E192" s="31" t="s">
        <v>15</v>
      </c>
      <c r="F192" s="31" t="s">
        <v>14</v>
      </c>
      <c r="G192" s="33">
        <v>0</v>
      </c>
      <c r="H192" s="33">
        <v>577.49999999999989</v>
      </c>
      <c r="I192" s="33">
        <v>-577.49999999999989</v>
      </c>
      <c r="J192" s="33">
        <v>0</v>
      </c>
      <c r="K192" s="33">
        <v>14.500000000000005</v>
      </c>
      <c r="L192" s="33">
        <v>-14.500000000000005</v>
      </c>
    </row>
    <row r="193" spans="2:12" x14ac:dyDescent="0.3">
      <c r="B193" s="35"/>
      <c r="C193" s="36" t="s">
        <v>1097</v>
      </c>
      <c r="D193" s="36"/>
      <c r="E193" s="36"/>
      <c r="F193" s="36"/>
      <c r="G193" s="37">
        <v>0</v>
      </c>
      <c r="H193" s="37">
        <v>577.49999999999989</v>
      </c>
      <c r="I193" s="37">
        <v>-577.49999999999989</v>
      </c>
      <c r="J193" s="37">
        <v>0</v>
      </c>
      <c r="K193" s="37">
        <v>14.500000000000005</v>
      </c>
      <c r="L193" s="37">
        <v>-14.500000000000005</v>
      </c>
    </row>
    <row r="194" spans="2:12" ht="0.95" customHeight="1" outlineLevel="1" x14ac:dyDescent="0.3">
      <c r="B194" s="8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2:12" outlineLevel="1" x14ac:dyDescent="0.3">
      <c r="B195" s="32">
        <v>44294</v>
      </c>
      <c r="C195" s="31" t="s">
        <v>323</v>
      </c>
      <c r="D195" s="31" t="s">
        <v>324</v>
      </c>
      <c r="E195" s="31" t="s">
        <v>15</v>
      </c>
      <c r="F195" s="31" t="s">
        <v>14</v>
      </c>
      <c r="G195" s="33">
        <v>0</v>
      </c>
      <c r="H195" s="33">
        <v>625.00000000000011</v>
      </c>
      <c r="I195" s="33">
        <v>-625.00000000000011</v>
      </c>
      <c r="J195" s="33">
        <v>0</v>
      </c>
      <c r="K195" s="33">
        <v>16.999999999999996</v>
      </c>
      <c r="L195" s="33">
        <v>-16.999999999999996</v>
      </c>
    </row>
    <row r="196" spans="2:12" x14ac:dyDescent="0.3">
      <c r="B196" s="35"/>
      <c r="C196" s="36" t="s">
        <v>1098</v>
      </c>
      <c r="D196" s="36"/>
      <c r="E196" s="36"/>
      <c r="F196" s="36"/>
      <c r="G196" s="37">
        <v>0</v>
      </c>
      <c r="H196" s="37">
        <v>625.00000000000011</v>
      </c>
      <c r="I196" s="37">
        <v>-625.00000000000011</v>
      </c>
      <c r="J196" s="37">
        <v>0</v>
      </c>
      <c r="K196" s="37">
        <v>16.999999999999996</v>
      </c>
      <c r="L196" s="37">
        <v>-16.999999999999996</v>
      </c>
    </row>
    <row r="197" spans="2:12" ht="0.95" customHeight="1" outlineLevel="1" x14ac:dyDescent="0.3">
      <c r="B197" s="8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2:12" outlineLevel="1" x14ac:dyDescent="0.3">
      <c r="B198" s="32">
        <v>44294</v>
      </c>
      <c r="C198" s="31" t="s">
        <v>325</v>
      </c>
      <c r="D198" s="31" t="s">
        <v>326</v>
      </c>
      <c r="E198" s="31" t="s">
        <v>15</v>
      </c>
      <c r="F198" s="31" t="s">
        <v>14</v>
      </c>
      <c r="G198" s="33">
        <v>0</v>
      </c>
      <c r="H198" s="33">
        <v>300</v>
      </c>
      <c r="I198" s="33">
        <v>-300</v>
      </c>
      <c r="J198" s="33">
        <v>0</v>
      </c>
      <c r="K198" s="33">
        <v>6</v>
      </c>
      <c r="L198" s="33">
        <v>-6</v>
      </c>
    </row>
    <row r="199" spans="2:12" x14ac:dyDescent="0.3">
      <c r="B199" s="35"/>
      <c r="C199" s="36" t="s">
        <v>1099</v>
      </c>
      <c r="D199" s="36"/>
      <c r="E199" s="36"/>
      <c r="F199" s="36"/>
      <c r="G199" s="37">
        <v>0</v>
      </c>
      <c r="H199" s="37">
        <v>300</v>
      </c>
      <c r="I199" s="37">
        <v>-300</v>
      </c>
      <c r="J199" s="37">
        <v>0</v>
      </c>
      <c r="K199" s="37">
        <v>6</v>
      </c>
      <c r="L199" s="37">
        <v>-6</v>
      </c>
    </row>
    <row r="200" spans="2:12" ht="0.95" customHeight="1" outlineLevel="1" x14ac:dyDescent="0.3">
      <c r="B200" s="8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2:12" outlineLevel="1" x14ac:dyDescent="0.3">
      <c r="B201" s="32">
        <v>44294</v>
      </c>
      <c r="C201" s="31" t="s">
        <v>327</v>
      </c>
      <c r="D201" s="31" t="s">
        <v>328</v>
      </c>
      <c r="E201" s="31" t="s">
        <v>15</v>
      </c>
      <c r="F201" s="31" t="s">
        <v>14</v>
      </c>
      <c r="G201" s="33">
        <v>0</v>
      </c>
      <c r="H201" s="33">
        <v>200</v>
      </c>
      <c r="I201" s="33">
        <v>-200</v>
      </c>
      <c r="J201" s="33">
        <v>0</v>
      </c>
      <c r="K201" s="33">
        <v>4</v>
      </c>
      <c r="L201" s="33">
        <v>-4</v>
      </c>
    </row>
    <row r="202" spans="2:12" x14ac:dyDescent="0.3">
      <c r="B202" s="35"/>
      <c r="C202" s="36" t="s">
        <v>1100</v>
      </c>
      <c r="D202" s="36"/>
      <c r="E202" s="36"/>
      <c r="F202" s="36"/>
      <c r="G202" s="37">
        <v>0</v>
      </c>
      <c r="H202" s="37">
        <v>200</v>
      </c>
      <c r="I202" s="37">
        <v>-200</v>
      </c>
      <c r="J202" s="37">
        <v>0</v>
      </c>
      <c r="K202" s="37">
        <v>4</v>
      </c>
      <c r="L202" s="37">
        <v>-4</v>
      </c>
    </row>
    <row r="203" spans="2:12" ht="0.95" customHeight="1" outlineLevel="1" x14ac:dyDescent="0.3">
      <c r="B203" s="8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2:12" outlineLevel="1" x14ac:dyDescent="0.3">
      <c r="B204" s="32">
        <v>44294</v>
      </c>
      <c r="C204" s="31" t="s">
        <v>329</v>
      </c>
      <c r="D204" s="31" t="s">
        <v>330</v>
      </c>
      <c r="E204" s="31" t="s">
        <v>15</v>
      </c>
      <c r="F204" s="31" t="s">
        <v>14</v>
      </c>
      <c r="G204" s="33">
        <v>0</v>
      </c>
      <c r="H204" s="33">
        <v>150.00000000000003</v>
      </c>
      <c r="I204" s="33">
        <v>-150.00000000000003</v>
      </c>
      <c r="J204" s="33">
        <v>0</v>
      </c>
      <c r="K204" s="33">
        <v>3</v>
      </c>
      <c r="L204" s="33">
        <v>-3</v>
      </c>
    </row>
    <row r="205" spans="2:12" x14ac:dyDescent="0.3">
      <c r="B205" s="35"/>
      <c r="C205" s="36" t="s">
        <v>1101</v>
      </c>
      <c r="D205" s="36"/>
      <c r="E205" s="36"/>
      <c r="F205" s="36"/>
      <c r="G205" s="37">
        <v>0</v>
      </c>
      <c r="H205" s="37">
        <v>150.00000000000003</v>
      </c>
      <c r="I205" s="37">
        <v>-150.00000000000003</v>
      </c>
      <c r="J205" s="37">
        <v>0</v>
      </c>
      <c r="K205" s="37">
        <v>3</v>
      </c>
      <c r="L205" s="37">
        <v>-3</v>
      </c>
    </row>
    <row r="206" spans="2:12" ht="0.95" customHeight="1" outlineLevel="1" x14ac:dyDescent="0.3">
      <c r="B206" s="8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2:12" outlineLevel="1" x14ac:dyDescent="0.3">
      <c r="B207" s="32">
        <v>44294</v>
      </c>
      <c r="C207" s="31" t="s">
        <v>331</v>
      </c>
      <c r="D207" s="31" t="s">
        <v>332</v>
      </c>
      <c r="E207" s="31" t="s">
        <v>15</v>
      </c>
      <c r="F207" s="31" t="s">
        <v>14</v>
      </c>
      <c r="G207" s="33">
        <v>0</v>
      </c>
      <c r="H207" s="33">
        <v>300</v>
      </c>
      <c r="I207" s="33">
        <v>-300</v>
      </c>
      <c r="J207" s="33">
        <v>0</v>
      </c>
      <c r="K207" s="33">
        <v>6</v>
      </c>
      <c r="L207" s="33">
        <v>-6</v>
      </c>
    </row>
    <row r="208" spans="2:12" x14ac:dyDescent="0.3">
      <c r="B208" s="35"/>
      <c r="C208" s="36" t="s">
        <v>1102</v>
      </c>
      <c r="D208" s="36"/>
      <c r="E208" s="36"/>
      <c r="F208" s="36"/>
      <c r="G208" s="37">
        <v>0</v>
      </c>
      <c r="H208" s="37">
        <v>300</v>
      </c>
      <c r="I208" s="37">
        <v>-300</v>
      </c>
      <c r="J208" s="37">
        <v>0</v>
      </c>
      <c r="K208" s="37">
        <v>6</v>
      </c>
      <c r="L208" s="37">
        <v>-6</v>
      </c>
    </row>
    <row r="209" spans="2:12" ht="0.95" customHeight="1" outlineLevel="1" x14ac:dyDescent="0.3">
      <c r="B209" s="8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2:12" outlineLevel="1" x14ac:dyDescent="0.3">
      <c r="B210" s="32">
        <v>44305</v>
      </c>
      <c r="C210" s="31" t="s">
        <v>347</v>
      </c>
      <c r="D210" s="31" t="s">
        <v>348</v>
      </c>
      <c r="E210" s="31" t="s">
        <v>15</v>
      </c>
      <c r="F210" s="31" t="s">
        <v>14</v>
      </c>
      <c r="G210" s="33">
        <v>0</v>
      </c>
      <c r="H210" s="33">
        <v>300</v>
      </c>
      <c r="I210" s="33">
        <v>-300</v>
      </c>
      <c r="J210" s="33">
        <v>0</v>
      </c>
      <c r="K210" s="33">
        <v>6</v>
      </c>
      <c r="L210" s="33">
        <v>-6</v>
      </c>
    </row>
    <row r="211" spans="2:12" x14ac:dyDescent="0.3">
      <c r="B211" s="35"/>
      <c r="C211" s="36" t="s">
        <v>1103</v>
      </c>
      <c r="D211" s="36"/>
      <c r="E211" s="36"/>
      <c r="F211" s="36"/>
      <c r="G211" s="37">
        <v>0</v>
      </c>
      <c r="H211" s="37">
        <v>300</v>
      </c>
      <c r="I211" s="37">
        <v>-300</v>
      </c>
      <c r="J211" s="37">
        <v>0</v>
      </c>
      <c r="K211" s="37">
        <v>6</v>
      </c>
      <c r="L211" s="37">
        <v>-6</v>
      </c>
    </row>
    <row r="212" spans="2:12" ht="0.95" customHeight="1" outlineLevel="1" x14ac:dyDescent="0.3">
      <c r="B212" s="8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2:12" outlineLevel="1" x14ac:dyDescent="0.3">
      <c r="B213" s="32">
        <v>44305</v>
      </c>
      <c r="C213" s="31" t="s">
        <v>349</v>
      </c>
      <c r="D213" s="31" t="s">
        <v>350</v>
      </c>
      <c r="E213" s="31" t="s">
        <v>83</v>
      </c>
      <c r="F213" s="31" t="s">
        <v>14</v>
      </c>
      <c r="G213" s="33">
        <v>0</v>
      </c>
      <c r="H213" s="33">
        <v>44.890999999999998</v>
      </c>
      <c r="I213" s="33">
        <v>-44.890999999999998</v>
      </c>
      <c r="J213" s="33">
        <v>0</v>
      </c>
      <c r="K213" s="33"/>
      <c r="L213" s="33"/>
    </row>
    <row r="214" spans="2:12" outlineLevel="1" x14ac:dyDescent="0.3">
      <c r="B214" s="32">
        <v>44305</v>
      </c>
      <c r="C214" s="31" t="s">
        <v>349</v>
      </c>
      <c r="D214" s="31" t="s">
        <v>350</v>
      </c>
      <c r="E214" s="31" t="s">
        <v>16</v>
      </c>
      <c r="F214" s="31" t="s">
        <v>14</v>
      </c>
      <c r="G214" s="33">
        <v>90</v>
      </c>
      <c r="H214" s="33">
        <v>0</v>
      </c>
      <c r="I214" s="33">
        <v>90</v>
      </c>
      <c r="J214" s="33">
        <v>0</v>
      </c>
      <c r="K214" s="33">
        <v>0</v>
      </c>
      <c r="L214" s="33">
        <v>0</v>
      </c>
    </row>
    <row r="215" spans="2:12" outlineLevel="1" x14ac:dyDescent="0.3">
      <c r="B215" s="32">
        <v>44305</v>
      </c>
      <c r="C215" s="31" t="s">
        <v>349</v>
      </c>
      <c r="D215" s="31" t="s">
        <v>350</v>
      </c>
      <c r="E215" s="31" t="s">
        <v>15</v>
      </c>
      <c r="F215" s="31" t="s">
        <v>14</v>
      </c>
      <c r="G215" s="33">
        <v>162.5</v>
      </c>
      <c r="H215" s="33">
        <v>250</v>
      </c>
      <c r="I215" s="33">
        <v>-87.5</v>
      </c>
      <c r="J215" s="33">
        <v>2.5</v>
      </c>
      <c r="K215" s="33">
        <v>5</v>
      </c>
      <c r="L215" s="33">
        <v>-2.4999999999999996</v>
      </c>
    </row>
    <row r="216" spans="2:12" x14ac:dyDescent="0.3">
      <c r="B216" s="35"/>
      <c r="C216" s="36" t="s">
        <v>1104</v>
      </c>
      <c r="D216" s="36"/>
      <c r="E216" s="36"/>
      <c r="F216" s="36"/>
      <c r="G216" s="37">
        <v>252.5</v>
      </c>
      <c r="H216" s="37">
        <v>294.89100000000002</v>
      </c>
      <c r="I216" s="37">
        <v>-42.390999999999998</v>
      </c>
      <c r="J216" s="37">
        <v>2.5</v>
      </c>
      <c r="K216" s="37">
        <v>5</v>
      </c>
      <c r="L216" s="37">
        <v>-2.4999999999999996</v>
      </c>
    </row>
    <row r="217" spans="2:12" ht="0.95" customHeight="1" outlineLevel="1" x14ac:dyDescent="0.3">
      <c r="B217" s="8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2:12" outlineLevel="1" x14ac:dyDescent="0.3">
      <c r="B218" s="32">
        <v>44307</v>
      </c>
      <c r="C218" s="31" t="s">
        <v>365</v>
      </c>
      <c r="D218" s="31" t="s">
        <v>366</v>
      </c>
      <c r="E218" s="31" t="s">
        <v>15</v>
      </c>
      <c r="F218" s="31" t="s">
        <v>14</v>
      </c>
      <c r="G218" s="33">
        <v>0</v>
      </c>
      <c r="H218" s="33">
        <v>200</v>
      </c>
      <c r="I218" s="33">
        <v>-200</v>
      </c>
      <c r="J218" s="33">
        <v>0</v>
      </c>
      <c r="K218" s="33">
        <v>4</v>
      </c>
      <c r="L218" s="33">
        <v>-4</v>
      </c>
    </row>
    <row r="219" spans="2:12" x14ac:dyDescent="0.3">
      <c r="B219" s="35"/>
      <c r="C219" s="36" t="s">
        <v>1105</v>
      </c>
      <c r="D219" s="36"/>
      <c r="E219" s="36"/>
      <c r="F219" s="36"/>
      <c r="G219" s="37">
        <v>0</v>
      </c>
      <c r="H219" s="37">
        <v>200</v>
      </c>
      <c r="I219" s="37">
        <v>-200</v>
      </c>
      <c r="J219" s="37">
        <v>0</v>
      </c>
      <c r="K219" s="37">
        <v>4</v>
      </c>
      <c r="L219" s="37">
        <v>-4</v>
      </c>
    </row>
    <row r="220" spans="2:12" ht="0.95" customHeight="1" outlineLevel="1" x14ac:dyDescent="0.3">
      <c r="B220" s="8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2:12" outlineLevel="1" x14ac:dyDescent="0.3">
      <c r="B221" s="32">
        <v>44315</v>
      </c>
      <c r="C221" s="31" t="s">
        <v>374</v>
      </c>
      <c r="D221" s="31" t="s">
        <v>375</v>
      </c>
      <c r="E221" s="31" t="s">
        <v>15</v>
      </c>
      <c r="F221" s="31" t="s">
        <v>14</v>
      </c>
      <c r="G221" s="33">
        <v>0</v>
      </c>
      <c r="H221" s="33">
        <v>150.00000000000003</v>
      </c>
      <c r="I221" s="33">
        <v>-150.00000000000003</v>
      </c>
      <c r="J221" s="33">
        <v>0</v>
      </c>
      <c r="K221" s="33">
        <v>3</v>
      </c>
      <c r="L221" s="33">
        <v>-3</v>
      </c>
    </row>
    <row r="222" spans="2:12" x14ac:dyDescent="0.3">
      <c r="B222" s="35"/>
      <c r="C222" s="36" t="s">
        <v>1106</v>
      </c>
      <c r="D222" s="36"/>
      <c r="E222" s="36"/>
      <c r="F222" s="36"/>
      <c r="G222" s="37">
        <v>0</v>
      </c>
      <c r="H222" s="37">
        <v>150.00000000000003</v>
      </c>
      <c r="I222" s="37">
        <v>-150.00000000000003</v>
      </c>
      <c r="J222" s="37">
        <v>0</v>
      </c>
      <c r="K222" s="37">
        <v>3</v>
      </c>
      <c r="L222" s="37">
        <v>-3</v>
      </c>
    </row>
    <row r="223" spans="2:12" ht="0.95" customHeight="1" outlineLevel="1" x14ac:dyDescent="0.3">
      <c r="B223" s="8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2:12" outlineLevel="1" x14ac:dyDescent="0.3">
      <c r="B224" s="32">
        <v>44321</v>
      </c>
      <c r="C224" s="31" t="s">
        <v>376</v>
      </c>
      <c r="D224" s="31" t="s">
        <v>377</v>
      </c>
      <c r="E224" s="31" t="s">
        <v>15</v>
      </c>
      <c r="F224" s="31" t="s">
        <v>14</v>
      </c>
      <c r="G224" s="33">
        <v>0</v>
      </c>
      <c r="H224" s="33">
        <v>225.00000000000003</v>
      </c>
      <c r="I224" s="33">
        <v>-225.00000000000003</v>
      </c>
      <c r="J224" s="33">
        <v>0</v>
      </c>
      <c r="K224" s="33">
        <v>4.5</v>
      </c>
      <c r="L224" s="33">
        <v>-4.5</v>
      </c>
    </row>
    <row r="225" spans="2:12" x14ac:dyDescent="0.3">
      <c r="B225" s="35"/>
      <c r="C225" s="36" t="s">
        <v>1107</v>
      </c>
      <c r="D225" s="36"/>
      <c r="E225" s="36"/>
      <c r="F225" s="36"/>
      <c r="G225" s="37">
        <v>0</v>
      </c>
      <c r="H225" s="37">
        <v>225.00000000000003</v>
      </c>
      <c r="I225" s="37">
        <v>-225.00000000000003</v>
      </c>
      <c r="J225" s="37">
        <v>0</v>
      </c>
      <c r="K225" s="37">
        <v>4.5</v>
      </c>
      <c r="L225" s="37">
        <v>-4.5</v>
      </c>
    </row>
    <row r="226" spans="2:12" ht="0.95" customHeight="1" outlineLevel="1" x14ac:dyDescent="0.3">
      <c r="B226" s="8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2:12" outlineLevel="1" x14ac:dyDescent="0.3">
      <c r="B227" s="32">
        <v>44322</v>
      </c>
      <c r="C227" s="31" t="s">
        <v>382</v>
      </c>
      <c r="D227" s="31" t="s">
        <v>383</v>
      </c>
      <c r="E227" s="31" t="s">
        <v>16</v>
      </c>
      <c r="F227" s="31" t="s">
        <v>14</v>
      </c>
      <c r="G227" s="33">
        <v>2</v>
      </c>
      <c r="H227" s="33">
        <v>0</v>
      </c>
      <c r="I227" s="33">
        <v>2</v>
      </c>
      <c r="J227" s="33">
        <v>0</v>
      </c>
      <c r="K227" s="33">
        <v>0</v>
      </c>
      <c r="L227" s="33">
        <v>0</v>
      </c>
    </row>
    <row r="228" spans="2:12" outlineLevel="1" x14ac:dyDescent="0.3">
      <c r="B228" s="32">
        <v>44322</v>
      </c>
      <c r="C228" s="31" t="s">
        <v>382</v>
      </c>
      <c r="D228" s="31" t="s">
        <v>383</v>
      </c>
      <c r="E228" s="31" t="s">
        <v>15</v>
      </c>
      <c r="F228" s="31" t="s">
        <v>14</v>
      </c>
      <c r="G228" s="33">
        <v>65</v>
      </c>
      <c r="H228" s="33">
        <v>1160.0000000000002</v>
      </c>
      <c r="I228" s="33">
        <v>-1095.0000000000002</v>
      </c>
      <c r="J228" s="33">
        <v>1</v>
      </c>
      <c r="K228" s="33">
        <v>31.499999999999996</v>
      </c>
      <c r="L228" s="33">
        <v>-30.499999999999996</v>
      </c>
    </row>
    <row r="229" spans="2:12" x14ac:dyDescent="0.3">
      <c r="B229" s="35"/>
      <c r="C229" s="36" t="s">
        <v>1108</v>
      </c>
      <c r="D229" s="36"/>
      <c r="E229" s="36"/>
      <c r="F229" s="36"/>
      <c r="G229" s="37">
        <v>67</v>
      </c>
      <c r="H229" s="37">
        <v>1160.0000000000002</v>
      </c>
      <c r="I229" s="37">
        <v>-1093.0000000000002</v>
      </c>
      <c r="J229" s="37">
        <v>1</v>
      </c>
      <c r="K229" s="37">
        <v>31.499999999999996</v>
      </c>
      <c r="L229" s="37">
        <v>-30.499999999999996</v>
      </c>
    </row>
    <row r="230" spans="2:12" ht="0.95" customHeight="1" outlineLevel="1" x14ac:dyDescent="0.3">
      <c r="B230" s="8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2:12" outlineLevel="1" x14ac:dyDescent="0.3">
      <c r="B231" s="32">
        <v>44326</v>
      </c>
      <c r="C231" s="31" t="s">
        <v>384</v>
      </c>
      <c r="D231" s="31" t="s">
        <v>385</v>
      </c>
      <c r="E231" s="31" t="s">
        <v>15</v>
      </c>
      <c r="F231" s="31" t="s">
        <v>14</v>
      </c>
      <c r="G231" s="33">
        <v>0</v>
      </c>
      <c r="H231" s="33">
        <v>125</v>
      </c>
      <c r="I231" s="33">
        <v>-125</v>
      </c>
      <c r="J231" s="33">
        <v>0</v>
      </c>
      <c r="K231" s="33">
        <v>2.5</v>
      </c>
      <c r="L231" s="33">
        <v>-2.5</v>
      </c>
    </row>
    <row r="232" spans="2:12" x14ac:dyDescent="0.3">
      <c r="B232" s="35"/>
      <c r="C232" s="36" t="s">
        <v>1109</v>
      </c>
      <c r="D232" s="36"/>
      <c r="E232" s="36"/>
      <c r="F232" s="36"/>
      <c r="G232" s="37">
        <v>0</v>
      </c>
      <c r="H232" s="37">
        <v>125</v>
      </c>
      <c r="I232" s="37">
        <v>-125</v>
      </c>
      <c r="J232" s="37">
        <v>0</v>
      </c>
      <c r="K232" s="37">
        <v>2.5</v>
      </c>
      <c r="L232" s="37">
        <v>-2.5</v>
      </c>
    </row>
    <row r="233" spans="2:12" ht="0.95" customHeight="1" outlineLevel="1" x14ac:dyDescent="0.3">
      <c r="B233" s="8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2:12" outlineLevel="1" x14ac:dyDescent="0.3">
      <c r="B234" s="32">
        <v>44327</v>
      </c>
      <c r="C234" s="31" t="s">
        <v>386</v>
      </c>
      <c r="D234" s="31" t="s">
        <v>387</v>
      </c>
      <c r="E234" s="31" t="s">
        <v>16</v>
      </c>
      <c r="F234" s="31" t="s">
        <v>14</v>
      </c>
      <c r="G234" s="33">
        <v>16</v>
      </c>
      <c r="H234" s="33">
        <v>0</v>
      </c>
      <c r="I234" s="33">
        <v>16</v>
      </c>
      <c r="J234" s="33">
        <v>0</v>
      </c>
      <c r="K234" s="33">
        <v>0</v>
      </c>
      <c r="L234" s="33">
        <v>0</v>
      </c>
    </row>
    <row r="235" spans="2:12" outlineLevel="1" x14ac:dyDescent="0.3">
      <c r="B235" s="32">
        <v>44327</v>
      </c>
      <c r="C235" s="31" t="s">
        <v>386</v>
      </c>
      <c r="D235" s="31" t="s">
        <v>387</v>
      </c>
      <c r="E235" s="31" t="s">
        <v>15</v>
      </c>
      <c r="F235" s="31" t="s">
        <v>14</v>
      </c>
      <c r="G235" s="33">
        <v>390</v>
      </c>
      <c r="H235" s="33">
        <v>370</v>
      </c>
      <c r="I235" s="33">
        <v>20.000000000000004</v>
      </c>
      <c r="J235" s="33">
        <v>6</v>
      </c>
      <c r="K235" s="33">
        <v>8</v>
      </c>
      <c r="L235" s="33">
        <v>-1.9999999999999993</v>
      </c>
    </row>
    <row r="236" spans="2:12" x14ac:dyDescent="0.3">
      <c r="B236" s="35"/>
      <c r="C236" s="36" t="s">
        <v>1110</v>
      </c>
      <c r="D236" s="36"/>
      <c r="E236" s="36"/>
      <c r="F236" s="36"/>
      <c r="G236" s="37">
        <v>406</v>
      </c>
      <c r="H236" s="37">
        <v>370</v>
      </c>
      <c r="I236" s="37">
        <v>36</v>
      </c>
      <c r="J236" s="37">
        <v>6</v>
      </c>
      <c r="K236" s="37">
        <v>8</v>
      </c>
      <c r="L236" s="37">
        <v>-1.9999999999999993</v>
      </c>
    </row>
    <row r="237" spans="2:12" ht="0.95" customHeight="1" outlineLevel="1" x14ac:dyDescent="0.3">
      <c r="B237" s="8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2:12" outlineLevel="1" x14ac:dyDescent="0.3">
      <c r="B238" s="32">
        <v>44327</v>
      </c>
      <c r="C238" s="31" t="s">
        <v>388</v>
      </c>
      <c r="D238" s="31" t="s">
        <v>389</v>
      </c>
      <c r="E238" s="31" t="s">
        <v>16</v>
      </c>
      <c r="F238" s="31" t="s">
        <v>14</v>
      </c>
      <c r="G238" s="33">
        <v>31</v>
      </c>
      <c r="H238" s="33">
        <v>0</v>
      </c>
      <c r="I238" s="33">
        <v>31</v>
      </c>
      <c r="J238" s="33">
        <v>0</v>
      </c>
      <c r="K238" s="33">
        <v>0</v>
      </c>
      <c r="L238" s="33">
        <v>0</v>
      </c>
    </row>
    <row r="239" spans="2:12" outlineLevel="1" x14ac:dyDescent="0.3">
      <c r="B239" s="32">
        <v>44327</v>
      </c>
      <c r="C239" s="31" t="s">
        <v>388</v>
      </c>
      <c r="D239" s="31" t="s">
        <v>389</v>
      </c>
      <c r="E239" s="31" t="s">
        <v>15</v>
      </c>
      <c r="F239" s="31" t="s">
        <v>14</v>
      </c>
      <c r="G239" s="33">
        <v>1300</v>
      </c>
      <c r="H239" s="33">
        <v>3049.9999999999995</v>
      </c>
      <c r="I239" s="33">
        <v>-1750.0000000000002</v>
      </c>
      <c r="J239" s="33">
        <v>20</v>
      </c>
      <c r="K239" s="33">
        <v>67.5</v>
      </c>
      <c r="L239" s="33">
        <v>-47.499999999999993</v>
      </c>
    </row>
    <row r="240" spans="2:12" x14ac:dyDescent="0.3">
      <c r="B240" s="35"/>
      <c r="C240" s="36" t="s">
        <v>1111</v>
      </c>
      <c r="D240" s="36"/>
      <c r="E240" s="36"/>
      <c r="F240" s="36"/>
      <c r="G240" s="37">
        <v>1331</v>
      </c>
      <c r="H240" s="37">
        <v>3049.9999999999995</v>
      </c>
      <c r="I240" s="37">
        <v>-1719.0000000000002</v>
      </c>
      <c r="J240" s="37">
        <v>20</v>
      </c>
      <c r="K240" s="37">
        <v>67.5</v>
      </c>
      <c r="L240" s="37">
        <v>-47.499999999999993</v>
      </c>
    </row>
    <row r="241" spans="2:12" ht="0.95" customHeight="1" outlineLevel="1" x14ac:dyDescent="0.3">
      <c r="B241" s="8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2:12" outlineLevel="1" x14ac:dyDescent="0.3">
      <c r="B242" s="32">
        <v>44327</v>
      </c>
      <c r="C242" s="31" t="s">
        <v>390</v>
      </c>
      <c r="D242" s="31" t="s">
        <v>391</v>
      </c>
      <c r="E242" s="31" t="s">
        <v>83</v>
      </c>
      <c r="F242" s="31" t="s">
        <v>14</v>
      </c>
      <c r="G242" s="33">
        <v>0</v>
      </c>
      <c r="H242" s="33">
        <v>33.849999999999994</v>
      </c>
      <c r="I242" s="33">
        <v>-33.849999999999994</v>
      </c>
      <c r="J242" s="33">
        <v>0</v>
      </c>
      <c r="K242" s="33"/>
      <c r="L242" s="33"/>
    </row>
    <row r="243" spans="2:12" outlineLevel="1" x14ac:dyDescent="0.3">
      <c r="B243" s="32">
        <v>44327</v>
      </c>
      <c r="C243" s="31" t="s">
        <v>390</v>
      </c>
      <c r="D243" s="31" t="s">
        <v>391</v>
      </c>
      <c r="E243" s="31" t="s">
        <v>16</v>
      </c>
      <c r="F243" s="31" t="s">
        <v>14</v>
      </c>
      <c r="G243" s="33">
        <v>2</v>
      </c>
      <c r="H243" s="33">
        <v>0</v>
      </c>
      <c r="I243" s="33">
        <v>2</v>
      </c>
      <c r="J243" s="33">
        <v>0</v>
      </c>
      <c r="K243" s="33">
        <v>0</v>
      </c>
      <c r="L243" s="33">
        <v>0</v>
      </c>
    </row>
    <row r="244" spans="2:12" outlineLevel="1" x14ac:dyDescent="0.3">
      <c r="B244" s="32">
        <v>44327</v>
      </c>
      <c r="C244" s="31" t="s">
        <v>390</v>
      </c>
      <c r="D244" s="31" t="s">
        <v>391</v>
      </c>
      <c r="E244" s="31" t="s">
        <v>15</v>
      </c>
      <c r="F244" s="31" t="s">
        <v>14</v>
      </c>
      <c r="G244" s="33">
        <v>110</v>
      </c>
      <c r="H244" s="33">
        <v>1390</v>
      </c>
      <c r="I244" s="33">
        <v>-1280</v>
      </c>
      <c r="J244" s="33">
        <v>2</v>
      </c>
      <c r="K244" s="33">
        <v>31.000000000000004</v>
      </c>
      <c r="L244" s="33">
        <v>-29</v>
      </c>
    </row>
    <row r="245" spans="2:12" x14ac:dyDescent="0.3">
      <c r="B245" s="35"/>
      <c r="C245" s="36" t="s">
        <v>1112</v>
      </c>
      <c r="D245" s="36"/>
      <c r="E245" s="36"/>
      <c r="F245" s="36"/>
      <c r="G245" s="37">
        <v>112</v>
      </c>
      <c r="H245" s="37">
        <v>1423.85</v>
      </c>
      <c r="I245" s="37">
        <v>-1311.85</v>
      </c>
      <c r="J245" s="37">
        <v>2</v>
      </c>
      <c r="K245" s="37">
        <v>31.000000000000004</v>
      </c>
      <c r="L245" s="37">
        <v>-29</v>
      </c>
    </row>
    <row r="246" spans="2:12" ht="0.95" customHeight="1" outlineLevel="1" x14ac:dyDescent="0.3">
      <c r="B246" s="8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2:12" outlineLevel="1" x14ac:dyDescent="0.3">
      <c r="B247" s="32">
        <v>44327</v>
      </c>
      <c r="C247" s="31" t="s">
        <v>392</v>
      </c>
      <c r="D247" s="31" t="s">
        <v>393</v>
      </c>
      <c r="E247" s="31" t="s">
        <v>83</v>
      </c>
      <c r="F247" s="31" t="s">
        <v>14</v>
      </c>
      <c r="G247" s="33">
        <v>0</v>
      </c>
      <c r="H247" s="33">
        <v>219.12</v>
      </c>
      <c r="I247" s="33">
        <v>-219.12</v>
      </c>
      <c r="J247" s="33">
        <v>0</v>
      </c>
      <c r="K247" s="33"/>
      <c r="L247" s="33"/>
    </row>
    <row r="248" spans="2:12" outlineLevel="1" x14ac:dyDescent="0.3">
      <c r="B248" s="32">
        <v>44327</v>
      </c>
      <c r="C248" s="31" t="s">
        <v>392</v>
      </c>
      <c r="D248" s="31" t="s">
        <v>393</v>
      </c>
      <c r="E248" s="31" t="s">
        <v>15</v>
      </c>
      <c r="F248" s="31" t="s">
        <v>14</v>
      </c>
      <c r="G248" s="33">
        <v>0</v>
      </c>
      <c r="H248" s="33">
        <v>625</v>
      </c>
      <c r="I248" s="33">
        <v>-625</v>
      </c>
      <c r="J248" s="33">
        <v>0</v>
      </c>
      <c r="K248" s="33">
        <v>12.499999999999998</v>
      </c>
      <c r="L248" s="33">
        <v>-12.499999999999998</v>
      </c>
    </row>
    <row r="249" spans="2:12" x14ac:dyDescent="0.3">
      <c r="B249" s="35"/>
      <c r="C249" s="36" t="s">
        <v>1113</v>
      </c>
      <c r="D249" s="36"/>
      <c r="E249" s="36"/>
      <c r="F249" s="36"/>
      <c r="G249" s="37">
        <v>0</v>
      </c>
      <c r="H249" s="37">
        <v>844.12</v>
      </c>
      <c r="I249" s="37">
        <v>-844.12</v>
      </c>
      <c r="J249" s="37">
        <v>0</v>
      </c>
      <c r="K249" s="37">
        <v>12.499999999999998</v>
      </c>
      <c r="L249" s="37">
        <v>-12.499999999999998</v>
      </c>
    </row>
    <row r="250" spans="2:12" ht="0.95" customHeight="1" outlineLevel="1" x14ac:dyDescent="0.3">
      <c r="B250" s="8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2:12" outlineLevel="1" x14ac:dyDescent="0.3">
      <c r="B251" s="32">
        <v>44336</v>
      </c>
      <c r="C251" s="31" t="s">
        <v>408</v>
      </c>
      <c r="D251" s="31" t="s">
        <v>409</v>
      </c>
      <c r="E251" s="31" t="s">
        <v>83</v>
      </c>
      <c r="F251" s="31" t="s">
        <v>14</v>
      </c>
      <c r="G251" s="33">
        <v>0</v>
      </c>
      <c r="H251" s="33">
        <v>59.36</v>
      </c>
      <c r="I251" s="33">
        <v>-59.36</v>
      </c>
      <c r="J251" s="33">
        <v>0</v>
      </c>
      <c r="K251" s="33"/>
      <c r="L251" s="33"/>
    </row>
    <row r="252" spans="2:12" outlineLevel="1" x14ac:dyDescent="0.3">
      <c r="B252" s="32">
        <v>44336</v>
      </c>
      <c r="C252" s="31" t="s">
        <v>408</v>
      </c>
      <c r="D252" s="31" t="s">
        <v>409</v>
      </c>
      <c r="E252" s="31" t="s">
        <v>15</v>
      </c>
      <c r="F252" s="31" t="s">
        <v>14</v>
      </c>
      <c r="G252" s="33">
        <v>0</v>
      </c>
      <c r="H252" s="33">
        <v>200</v>
      </c>
      <c r="I252" s="33">
        <v>-200</v>
      </c>
      <c r="J252" s="33">
        <v>0</v>
      </c>
      <c r="K252" s="33">
        <v>4</v>
      </c>
      <c r="L252" s="33">
        <v>-4</v>
      </c>
    </row>
    <row r="253" spans="2:12" x14ac:dyDescent="0.3">
      <c r="B253" s="35"/>
      <c r="C253" s="36" t="s">
        <v>1114</v>
      </c>
      <c r="D253" s="36"/>
      <c r="E253" s="36"/>
      <c r="F253" s="36"/>
      <c r="G253" s="37">
        <v>0</v>
      </c>
      <c r="H253" s="37">
        <v>259.36</v>
      </c>
      <c r="I253" s="37">
        <v>-259.36</v>
      </c>
      <c r="J253" s="37">
        <v>0</v>
      </c>
      <c r="K253" s="37">
        <v>4</v>
      </c>
      <c r="L253" s="37">
        <v>-4</v>
      </c>
    </row>
    <row r="254" spans="2:12" ht="0.95" customHeight="1" outlineLevel="1" x14ac:dyDescent="0.3">
      <c r="B254" s="8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2:12" outlineLevel="1" x14ac:dyDescent="0.3">
      <c r="B255" s="32">
        <v>44341</v>
      </c>
      <c r="C255" s="31" t="s">
        <v>410</v>
      </c>
      <c r="D255" s="31" t="s">
        <v>411</v>
      </c>
      <c r="E255" s="31" t="s">
        <v>83</v>
      </c>
      <c r="F255" s="31" t="s">
        <v>14</v>
      </c>
      <c r="G255" s="33">
        <v>0</v>
      </c>
      <c r="H255" s="33">
        <v>23.759999999999998</v>
      </c>
      <c r="I255" s="33">
        <v>-23.759999999999998</v>
      </c>
      <c r="J255" s="33">
        <v>0</v>
      </c>
      <c r="K255" s="33"/>
      <c r="L255" s="33"/>
    </row>
    <row r="256" spans="2:12" outlineLevel="1" x14ac:dyDescent="0.3">
      <c r="B256" s="32">
        <v>44341</v>
      </c>
      <c r="C256" s="31" t="s">
        <v>410</v>
      </c>
      <c r="D256" s="31" t="s">
        <v>411</v>
      </c>
      <c r="E256" s="31" t="s">
        <v>16</v>
      </c>
      <c r="F256" s="31" t="s">
        <v>14</v>
      </c>
      <c r="G256" s="33">
        <v>6</v>
      </c>
      <c r="H256" s="33">
        <v>0</v>
      </c>
      <c r="I256" s="33">
        <v>6</v>
      </c>
      <c r="J256" s="33">
        <v>0</v>
      </c>
      <c r="K256" s="33">
        <v>0</v>
      </c>
      <c r="L256" s="33">
        <v>0</v>
      </c>
    </row>
    <row r="257" spans="2:12" outlineLevel="1" x14ac:dyDescent="0.3">
      <c r="B257" s="32">
        <v>44341</v>
      </c>
      <c r="C257" s="31" t="s">
        <v>410</v>
      </c>
      <c r="D257" s="31" t="s">
        <v>411</v>
      </c>
      <c r="E257" s="31" t="s">
        <v>15</v>
      </c>
      <c r="F257" s="31" t="s">
        <v>14</v>
      </c>
      <c r="G257" s="33">
        <v>130</v>
      </c>
      <c r="H257" s="33">
        <v>270</v>
      </c>
      <c r="I257" s="33">
        <v>-140</v>
      </c>
      <c r="J257" s="33">
        <v>2</v>
      </c>
      <c r="K257" s="33">
        <v>9</v>
      </c>
      <c r="L257" s="33">
        <v>-7</v>
      </c>
    </row>
    <row r="258" spans="2:12" x14ac:dyDescent="0.3">
      <c r="B258" s="35"/>
      <c r="C258" s="36" t="s">
        <v>1115</v>
      </c>
      <c r="D258" s="36"/>
      <c r="E258" s="36"/>
      <c r="F258" s="36"/>
      <c r="G258" s="37">
        <v>136</v>
      </c>
      <c r="H258" s="37">
        <v>293.76</v>
      </c>
      <c r="I258" s="37">
        <v>-157.76</v>
      </c>
      <c r="J258" s="37">
        <v>2</v>
      </c>
      <c r="K258" s="37">
        <v>9</v>
      </c>
      <c r="L258" s="37">
        <v>-7</v>
      </c>
    </row>
    <row r="259" spans="2:12" ht="0.95" customHeight="1" outlineLevel="1" x14ac:dyDescent="0.3">
      <c r="B259" s="8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2:12" outlineLevel="1" x14ac:dyDescent="0.3">
      <c r="B260" s="32">
        <v>44341</v>
      </c>
      <c r="C260" s="31" t="s">
        <v>412</v>
      </c>
      <c r="D260" s="31" t="s">
        <v>413</v>
      </c>
      <c r="E260" s="31" t="s">
        <v>16</v>
      </c>
      <c r="F260" s="31" t="s">
        <v>14</v>
      </c>
      <c r="G260" s="33">
        <v>6</v>
      </c>
      <c r="H260" s="33">
        <v>0</v>
      </c>
      <c r="I260" s="33">
        <v>6</v>
      </c>
      <c r="J260" s="33">
        <v>0</v>
      </c>
      <c r="K260" s="33">
        <v>0</v>
      </c>
      <c r="L260" s="33">
        <v>0</v>
      </c>
    </row>
    <row r="261" spans="2:12" outlineLevel="1" x14ac:dyDescent="0.3">
      <c r="B261" s="32">
        <v>44341</v>
      </c>
      <c r="C261" s="31" t="s">
        <v>412</v>
      </c>
      <c r="D261" s="31" t="s">
        <v>413</v>
      </c>
      <c r="E261" s="31" t="s">
        <v>15</v>
      </c>
      <c r="F261" s="31" t="s">
        <v>14</v>
      </c>
      <c r="G261" s="33">
        <v>162.5</v>
      </c>
      <c r="H261" s="33">
        <v>215</v>
      </c>
      <c r="I261" s="33">
        <v>-52.500000000000014</v>
      </c>
      <c r="J261" s="33">
        <v>2.5</v>
      </c>
      <c r="K261" s="33">
        <v>5.5000000000000009</v>
      </c>
      <c r="L261" s="33">
        <v>-3.0000000000000004</v>
      </c>
    </row>
    <row r="262" spans="2:12" x14ac:dyDescent="0.3">
      <c r="B262" s="35"/>
      <c r="C262" s="36" t="s">
        <v>1116</v>
      </c>
      <c r="D262" s="36"/>
      <c r="E262" s="36"/>
      <c r="F262" s="36"/>
      <c r="G262" s="37">
        <v>168.5</v>
      </c>
      <c r="H262" s="37">
        <v>215</v>
      </c>
      <c r="I262" s="37">
        <v>-46.500000000000014</v>
      </c>
      <c r="J262" s="37">
        <v>2.5</v>
      </c>
      <c r="K262" s="37">
        <v>5.5000000000000009</v>
      </c>
      <c r="L262" s="37">
        <v>-3.0000000000000004</v>
      </c>
    </row>
    <row r="263" spans="2:12" ht="0.95" customHeight="1" outlineLevel="1" x14ac:dyDescent="0.3">
      <c r="B263" s="8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2:12" outlineLevel="1" x14ac:dyDescent="0.3">
      <c r="B264" s="32">
        <v>44341</v>
      </c>
      <c r="C264" s="31" t="s">
        <v>414</v>
      </c>
      <c r="D264" s="31" t="s">
        <v>415</v>
      </c>
      <c r="E264" s="31" t="s">
        <v>16</v>
      </c>
      <c r="F264" s="31" t="s">
        <v>14</v>
      </c>
      <c r="G264" s="33">
        <v>41</v>
      </c>
      <c r="H264" s="33">
        <v>0</v>
      </c>
      <c r="I264" s="33">
        <v>41</v>
      </c>
      <c r="J264" s="33">
        <v>0</v>
      </c>
      <c r="K264" s="33">
        <v>0</v>
      </c>
      <c r="L264" s="33">
        <v>0</v>
      </c>
    </row>
    <row r="265" spans="2:12" outlineLevel="1" x14ac:dyDescent="0.3">
      <c r="B265" s="32">
        <v>44341</v>
      </c>
      <c r="C265" s="31" t="s">
        <v>414</v>
      </c>
      <c r="D265" s="31" t="s">
        <v>415</v>
      </c>
      <c r="E265" s="31" t="s">
        <v>15</v>
      </c>
      <c r="F265" s="31" t="s">
        <v>14</v>
      </c>
      <c r="G265" s="33">
        <v>260</v>
      </c>
      <c r="H265" s="33">
        <v>300</v>
      </c>
      <c r="I265" s="33">
        <v>-40</v>
      </c>
      <c r="J265" s="33">
        <v>4</v>
      </c>
      <c r="K265" s="33">
        <v>6</v>
      </c>
      <c r="L265" s="33">
        <v>-2</v>
      </c>
    </row>
    <row r="266" spans="2:12" x14ac:dyDescent="0.3">
      <c r="B266" s="35"/>
      <c r="C266" s="36" t="s">
        <v>1117</v>
      </c>
      <c r="D266" s="36"/>
      <c r="E266" s="36"/>
      <c r="F266" s="36"/>
      <c r="G266" s="37">
        <v>301</v>
      </c>
      <c r="H266" s="37">
        <v>300</v>
      </c>
      <c r="I266" s="37">
        <v>1</v>
      </c>
      <c r="J266" s="37">
        <v>4</v>
      </c>
      <c r="K266" s="37">
        <v>6</v>
      </c>
      <c r="L266" s="37">
        <v>-2</v>
      </c>
    </row>
    <row r="267" spans="2:12" ht="0.95" customHeight="1" outlineLevel="1" x14ac:dyDescent="0.3">
      <c r="B267" s="8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2:12" outlineLevel="1" x14ac:dyDescent="0.3">
      <c r="B268" s="32">
        <v>44350</v>
      </c>
      <c r="C268" s="31" t="s">
        <v>452</v>
      </c>
      <c r="D268" s="31" t="s">
        <v>453</v>
      </c>
      <c r="E268" s="31" t="s">
        <v>83</v>
      </c>
      <c r="F268" s="31" t="s">
        <v>14</v>
      </c>
      <c r="G268" s="33">
        <v>0</v>
      </c>
      <c r="H268" s="33">
        <v>929</v>
      </c>
      <c r="I268" s="33">
        <v>-929</v>
      </c>
      <c r="J268" s="33">
        <v>0</v>
      </c>
      <c r="K268" s="33"/>
      <c r="L268" s="33"/>
    </row>
    <row r="269" spans="2:12" outlineLevel="1" x14ac:dyDescent="0.3">
      <c r="B269" s="32">
        <v>44350</v>
      </c>
      <c r="C269" s="31" t="s">
        <v>452</v>
      </c>
      <c r="D269" s="31" t="s">
        <v>453</v>
      </c>
      <c r="E269" s="31" t="s">
        <v>16</v>
      </c>
      <c r="F269" s="31" t="s">
        <v>14</v>
      </c>
      <c r="G269" s="33">
        <v>1191</v>
      </c>
      <c r="H269" s="33">
        <v>0</v>
      </c>
      <c r="I269" s="33">
        <v>1191</v>
      </c>
      <c r="J269" s="33">
        <v>0</v>
      </c>
      <c r="K269" s="33">
        <v>0</v>
      </c>
      <c r="L269" s="33">
        <v>0</v>
      </c>
    </row>
    <row r="270" spans="2:12" outlineLevel="1" x14ac:dyDescent="0.3">
      <c r="B270" s="32">
        <v>44350</v>
      </c>
      <c r="C270" s="31" t="s">
        <v>452</v>
      </c>
      <c r="D270" s="31" t="s">
        <v>453</v>
      </c>
      <c r="E270" s="31" t="s">
        <v>15</v>
      </c>
      <c r="F270" s="31" t="s">
        <v>14</v>
      </c>
      <c r="G270" s="33">
        <v>325</v>
      </c>
      <c r="H270" s="33">
        <v>470</v>
      </c>
      <c r="I270" s="33">
        <v>-145</v>
      </c>
      <c r="J270" s="33">
        <v>5</v>
      </c>
      <c r="K270" s="33">
        <v>13</v>
      </c>
      <c r="L270" s="33">
        <v>-8</v>
      </c>
    </row>
    <row r="271" spans="2:12" x14ac:dyDescent="0.3">
      <c r="B271" s="35"/>
      <c r="C271" s="36" t="s">
        <v>1118</v>
      </c>
      <c r="D271" s="36"/>
      <c r="E271" s="36"/>
      <c r="F271" s="36"/>
      <c r="G271" s="37">
        <v>1516</v>
      </c>
      <c r="H271" s="37">
        <v>1399</v>
      </c>
      <c r="I271" s="37">
        <v>117</v>
      </c>
      <c r="J271" s="37">
        <v>5</v>
      </c>
      <c r="K271" s="37">
        <v>13</v>
      </c>
      <c r="L271" s="37">
        <v>-8</v>
      </c>
    </row>
    <row r="272" spans="2:12" ht="0.95" customHeight="1" outlineLevel="1" x14ac:dyDescent="0.3">
      <c r="B272" s="8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2:12" outlineLevel="1" x14ac:dyDescent="0.3">
      <c r="B273" s="32">
        <v>44354</v>
      </c>
      <c r="C273" s="31" t="s">
        <v>456</v>
      </c>
      <c r="D273" s="31" t="s">
        <v>457</v>
      </c>
      <c r="E273" s="31" t="s">
        <v>83</v>
      </c>
      <c r="F273" s="31" t="s">
        <v>14</v>
      </c>
      <c r="G273" s="33">
        <v>0</v>
      </c>
      <c r="H273" s="33">
        <v>274.27999999999997</v>
      </c>
      <c r="I273" s="33">
        <v>-274.27999999999997</v>
      </c>
      <c r="J273" s="33">
        <v>0</v>
      </c>
      <c r="K273" s="33"/>
      <c r="L273" s="33"/>
    </row>
    <row r="274" spans="2:12" outlineLevel="1" x14ac:dyDescent="0.3">
      <c r="B274" s="32">
        <v>44354</v>
      </c>
      <c r="C274" s="31" t="s">
        <v>456</v>
      </c>
      <c r="D274" s="31" t="s">
        <v>457</v>
      </c>
      <c r="E274" s="31" t="s">
        <v>16</v>
      </c>
      <c r="F274" s="31" t="s">
        <v>14</v>
      </c>
      <c r="G274" s="33">
        <v>279.27999999999997</v>
      </c>
      <c r="H274" s="33">
        <v>0</v>
      </c>
      <c r="I274" s="33">
        <v>279.27999999999997</v>
      </c>
      <c r="J274" s="33">
        <v>0</v>
      </c>
      <c r="K274" s="33">
        <v>0</v>
      </c>
      <c r="L274" s="33">
        <v>0</v>
      </c>
    </row>
    <row r="275" spans="2:12" outlineLevel="1" x14ac:dyDescent="0.3">
      <c r="B275" s="32">
        <v>44354</v>
      </c>
      <c r="C275" s="31" t="s">
        <v>456</v>
      </c>
      <c r="D275" s="31" t="s">
        <v>457</v>
      </c>
      <c r="E275" s="31" t="s">
        <v>15</v>
      </c>
      <c r="F275" s="31" t="s">
        <v>14</v>
      </c>
      <c r="G275" s="33">
        <v>27.5</v>
      </c>
      <c r="H275" s="33">
        <v>720.00000000000011</v>
      </c>
      <c r="I275" s="33">
        <v>-692.50000000000011</v>
      </c>
      <c r="J275" s="33">
        <v>0.5</v>
      </c>
      <c r="K275" s="33">
        <v>16</v>
      </c>
      <c r="L275" s="33">
        <v>-15.5</v>
      </c>
    </row>
    <row r="276" spans="2:12" x14ac:dyDescent="0.3">
      <c r="B276" s="35"/>
      <c r="C276" s="36" t="s">
        <v>1119</v>
      </c>
      <c r="D276" s="36"/>
      <c r="E276" s="36"/>
      <c r="F276" s="36"/>
      <c r="G276" s="37">
        <v>306.77999999999997</v>
      </c>
      <c r="H276" s="37">
        <v>994.28000000000009</v>
      </c>
      <c r="I276" s="37">
        <v>-687.50000000000011</v>
      </c>
      <c r="J276" s="37">
        <v>0.5</v>
      </c>
      <c r="K276" s="37">
        <v>16</v>
      </c>
      <c r="L276" s="37">
        <v>-15.5</v>
      </c>
    </row>
    <row r="277" spans="2:12" ht="0.95" customHeight="1" outlineLevel="1" x14ac:dyDescent="0.3">
      <c r="B277" s="8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2:12" outlineLevel="1" x14ac:dyDescent="0.3">
      <c r="B278" s="32">
        <v>44354</v>
      </c>
      <c r="C278" s="31" t="s">
        <v>458</v>
      </c>
      <c r="D278" s="31" t="s">
        <v>459</v>
      </c>
      <c r="E278" s="31" t="s">
        <v>83</v>
      </c>
      <c r="F278" s="31" t="s">
        <v>14</v>
      </c>
      <c r="G278" s="33">
        <v>0</v>
      </c>
      <c r="H278" s="33">
        <v>95.08</v>
      </c>
      <c r="I278" s="33">
        <v>-95.08</v>
      </c>
      <c r="J278" s="33">
        <v>0</v>
      </c>
      <c r="K278" s="33"/>
      <c r="L278" s="33"/>
    </row>
    <row r="279" spans="2:12" outlineLevel="1" x14ac:dyDescent="0.3">
      <c r="B279" s="32">
        <v>44354</v>
      </c>
      <c r="C279" s="31" t="s">
        <v>458</v>
      </c>
      <c r="D279" s="31" t="s">
        <v>459</v>
      </c>
      <c r="E279" s="31" t="s">
        <v>16</v>
      </c>
      <c r="F279" s="31" t="s">
        <v>14</v>
      </c>
      <c r="G279" s="33">
        <v>252.55</v>
      </c>
      <c r="H279" s="33">
        <v>0</v>
      </c>
      <c r="I279" s="33">
        <v>252.55</v>
      </c>
      <c r="J279" s="33">
        <v>0</v>
      </c>
      <c r="K279" s="33">
        <v>0</v>
      </c>
      <c r="L279" s="33">
        <v>0</v>
      </c>
    </row>
    <row r="280" spans="2:12" outlineLevel="1" x14ac:dyDescent="0.3">
      <c r="B280" s="32">
        <v>44354</v>
      </c>
      <c r="C280" s="31" t="s">
        <v>458</v>
      </c>
      <c r="D280" s="31" t="s">
        <v>459</v>
      </c>
      <c r="E280" s="31" t="s">
        <v>15</v>
      </c>
      <c r="F280" s="31" t="s">
        <v>14</v>
      </c>
      <c r="G280" s="33">
        <v>260</v>
      </c>
      <c r="H280" s="33">
        <v>575</v>
      </c>
      <c r="I280" s="33">
        <v>-314.99999999999994</v>
      </c>
      <c r="J280" s="33">
        <v>4</v>
      </c>
      <c r="K280" s="33">
        <v>13.500000000000004</v>
      </c>
      <c r="L280" s="33">
        <v>-9.5</v>
      </c>
    </row>
    <row r="281" spans="2:12" x14ac:dyDescent="0.3">
      <c r="B281" s="35"/>
      <c r="C281" s="36" t="s">
        <v>1120</v>
      </c>
      <c r="D281" s="36"/>
      <c r="E281" s="36"/>
      <c r="F281" s="36"/>
      <c r="G281" s="37">
        <v>512.54999999999995</v>
      </c>
      <c r="H281" s="37">
        <v>670.08</v>
      </c>
      <c r="I281" s="37">
        <v>-157.52999999999992</v>
      </c>
      <c r="J281" s="37">
        <v>4</v>
      </c>
      <c r="K281" s="37">
        <v>13.500000000000004</v>
      </c>
      <c r="L281" s="37">
        <v>-9.5</v>
      </c>
    </row>
    <row r="282" spans="2:12" ht="0.95" customHeight="1" outlineLevel="1" x14ac:dyDescent="0.3">
      <c r="B282" s="8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2:12" outlineLevel="1" x14ac:dyDescent="0.3">
      <c r="B283" s="32">
        <v>44355</v>
      </c>
      <c r="C283" s="31" t="s">
        <v>464</v>
      </c>
      <c r="D283" s="31" t="s">
        <v>465</v>
      </c>
      <c r="E283" s="31" t="s">
        <v>83</v>
      </c>
      <c r="F283" s="31" t="s">
        <v>14</v>
      </c>
      <c r="G283" s="33">
        <v>0</v>
      </c>
      <c r="H283" s="33">
        <v>165.05</v>
      </c>
      <c r="I283" s="33">
        <v>-165.05</v>
      </c>
      <c r="J283" s="33">
        <v>0</v>
      </c>
      <c r="K283" s="33"/>
      <c r="L283" s="33"/>
    </row>
    <row r="284" spans="2:12" outlineLevel="1" x14ac:dyDescent="0.3">
      <c r="B284" s="32">
        <v>44355</v>
      </c>
      <c r="C284" s="31" t="s">
        <v>464</v>
      </c>
      <c r="D284" s="31" t="s">
        <v>465</v>
      </c>
      <c r="E284" s="31" t="s">
        <v>16</v>
      </c>
      <c r="F284" s="31" t="s">
        <v>14</v>
      </c>
      <c r="G284" s="33">
        <v>832.73</v>
      </c>
      <c r="H284" s="33">
        <v>0</v>
      </c>
      <c r="I284" s="33">
        <v>832.73</v>
      </c>
      <c r="J284" s="33">
        <v>0</v>
      </c>
      <c r="K284" s="33">
        <v>0</v>
      </c>
      <c r="L284" s="33">
        <v>0</v>
      </c>
    </row>
    <row r="285" spans="2:12" outlineLevel="1" x14ac:dyDescent="0.3">
      <c r="B285" s="32">
        <v>44355</v>
      </c>
      <c r="C285" s="31" t="s">
        <v>464</v>
      </c>
      <c r="D285" s="31" t="s">
        <v>465</v>
      </c>
      <c r="E285" s="31" t="s">
        <v>15</v>
      </c>
      <c r="F285" s="31" t="s">
        <v>14</v>
      </c>
      <c r="G285" s="33">
        <v>1067.5</v>
      </c>
      <c r="H285" s="33">
        <v>1985.0000000000002</v>
      </c>
      <c r="I285" s="33">
        <v>-917.5</v>
      </c>
      <c r="J285" s="33">
        <v>18.5</v>
      </c>
      <c r="K285" s="33">
        <v>43.500000000000014</v>
      </c>
      <c r="L285" s="33">
        <v>-25.000000000000004</v>
      </c>
    </row>
    <row r="286" spans="2:12" x14ac:dyDescent="0.3">
      <c r="B286" s="35"/>
      <c r="C286" s="36" t="s">
        <v>1121</v>
      </c>
      <c r="D286" s="36"/>
      <c r="E286" s="36"/>
      <c r="F286" s="36"/>
      <c r="G286" s="37">
        <v>1900.23</v>
      </c>
      <c r="H286" s="37">
        <v>2150.0500000000002</v>
      </c>
      <c r="I286" s="37">
        <v>-249.81999999999994</v>
      </c>
      <c r="J286" s="37">
        <v>18.5</v>
      </c>
      <c r="K286" s="37">
        <v>43.500000000000014</v>
      </c>
      <c r="L286" s="37">
        <v>-25.000000000000004</v>
      </c>
    </row>
    <row r="287" spans="2:12" ht="0.95" customHeight="1" outlineLevel="1" x14ac:dyDescent="0.3">
      <c r="B287" s="8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2:12" outlineLevel="1" x14ac:dyDescent="0.3">
      <c r="B288" s="32">
        <v>44355</v>
      </c>
      <c r="C288" s="31" t="s">
        <v>466</v>
      </c>
      <c r="D288" s="31" t="s">
        <v>467</v>
      </c>
      <c r="E288" s="31" t="s">
        <v>15</v>
      </c>
      <c r="F288" s="31" t="s">
        <v>14</v>
      </c>
      <c r="G288" s="33">
        <v>0</v>
      </c>
      <c r="H288" s="33">
        <v>865</v>
      </c>
      <c r="I288" s="33">
        <v>-865</v>
      </c>
      <c r="J288" s="33">
        <v>0</v>
      </c>
      <c r="K288" s="33">
        <v>19.000000000000004</v>
      </c>
      <c r="L288" s="33">
        <v>-19.000000000000004</v>
      </c>
    </row>
    <row r="289" spans="2:12" x14ac:dyDescent="0.3">
      <c r="B289" s="35"/>
      <c r="C289" s="36" t="s">
        <v>1122</v>
      </c>
      <c r="D289" s="36"/>
      <c r="E289" s="36"/>
      <c r="F289" s="36"/>
      <c r="G289" s="37">
        <v>0</v>
      </c>
      <c r="H289" s="37">
        <v>865</v>
      </c>
      <c r="I289" s="37">
        <v>-865</v>
      </c>
      <c r="J289" s="37">
        <v>0</v>
      </c>
      <c r="K289" s="37">
        <v>19.000000000000004</v>
      </c>
      <c r="L289" s="37">
        <v>-19.000000000000004</v>
      </c>
    </row>
    <row r="290" spans="2:12" ht="0.95" customHeight="1" outlineLevel="1" x14ac:dyDescent="0.3">
      <c r="B290" s="8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2:12" outlineLevel="1" x14ac:dyDescent="0.3">
      <c r="B291" s="32">
        <v>44356</v>
      </c>
      <c r="C291" s="31" t="s">
        <v>468</v>
      </c>
      <c r="D291" s="31" t="s">
        <v>469</v>
      </c>
      <c r="E291" s="31" t="s">
        <v>15</v>
      </c>
      <c r="F291" s="31" t="s">
        <v>14</v>
      </c>
      <c r="G291" s="33">
        <v>0</v>
      </c>
      <c r="H291" s="33">
        <v>400</v>
      </c>
      <c r="I291" s="33">
        <v>-400</v>
      </c>
      <c r="J291" s="33">
        <v>0</v>
      </c>
      <c r="K291" s="33">
        <v>8</v>
      </c>
      <c r="L291" s="33">
        <v>-8</v>
      </c>
    </row>
    <row r="292" spans="2:12" x14ac:dyDescent="0.3">
      <c r="B292" s="35"/>
      <c r="C292" s="36" t="s">
        <v>1123</v>
      </c>
      <c r="D292" s="36"/>
      <c r="E292" s="36"/>
      <c r="F292" s="36"/>
      <c r="G292" s="37">
        <v>0</v>
      </c>
      <c r="H292" s="37">
        <v>400</v>
      </c>
      <c r="I292" s="37">
        <v>-400</v>
      </c>
      <c r="J292" s="37">
        <v>0</v>
      </c>
      <c r="K292" s="37">
        <v>8</v>
      </c>
      <c r="L292" s="37">
        <v>-8</v>
      </c>
    </row>
    <row r="293" spans="2:12" ht="0.95" customHeight="1" outlineLevel="1" x14ac:dyDescent="0.3">
      <c r="B293" s="8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2:12" outlineLevel="1" x14ac:dyDescent="0.3">
      <c r="B294" s="32">
        <v>44362</v>
      </c>
      <c r="C294" s="31" t="s">
        <v>476</v>
      </c>
      <c r="D294" s="31" t="s">
        <v>477</v>
      </c>
      <c r="E294" s="31" t="s">
        <v>16</v>
      </c>
      <c r="F294" s="31" t="s">
        <v>14</v>
      </c>
      <c r="G294" s="33">
        <v>760</v>
      </c>
      <c r="H294" s="33">
        <v>0</v>
      </c>
      <c r="I294" s="33">
        <v>760</v>
      </c>
      <c r="J294" s="33">
        <v>0</v>
      </c>
      <c r="K294" s="33">
        <v>0</v>
      </c>
      <c r="L294" s="33">
        <v>0</v>
      </c>
    </row>
    <row r="295" spans="2:12" outlineLevel="1" x14ac:dyDescent="0.3">
      <c r="B295" s="32">
        <v>44362</v>
      </c>
      <c r="C295" s="31" t="s">
        <v>476</v>
      </c>
      <c r="D295" s="31" t="s">
        <v>477</v>
      </c>
      <c r="E295" s="31" t="s">
        <v>15</v>
      </c>
      <c r="F295" s="31" t="s">
        <v>14</v>
      </c>
      <c r="G295" s="33">
        <v>910</v>
      </c>
      <c r="H295" s="33">
        <v>1930.0000000000002</v>
      </c>
      <c r="I295" s="33">
        <v>-1019.9999999999998</v>
      </c>
      <c r="J295" s="33">
        <v>14</v>
      </c>
      <c r="K295" s="33">
        <v>44.000000000000028</v>
      </c>
      <c r="L295" s="33">
        <v>-29.999999999999986</v>
      </c>
    </row>
    <row r="296" spans="2:12" x14ac:dyDescent="0.3">
      <c r="B296" s="35"/>
      <c r="C296" s="36" t="s">
        <v>1124</v>
      </c>
      <c r="D296" s="36"/>
      <c r="E296" s="36"/>
      <c r="F296" s="36"/>
      <c r="G296" s="37">
        <v>1670</v>
      </c>
      <c r="H296" s="37">
        <v>1930.0000000000002</v>
      </c>
      <c r="I296" s="37">
        <v>-259.99999999999977</v>
      </c>
      <c r="J296" s="37">
        <v>14</v>
      </c>
      <c r="K296" s="37">
        <v>44.000000000000028</v>
      </c>
      <c r="L296" s="37">
        <v>-29.999999999999986</v>
      </c>
    </row>
    <row r="297" spans="2:12" ht="0.95" customHeight="1" outlineLevel="1" x14ac:dyDescent="0.3">
      <c r="B297" s="8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2:12" outlineLevel="1" x14ac:dyDescent="0.3">
      <c r="B298" s="32">
        <v>44363</v>
      </c>
      <c r="C298" s="31" t="s">
        <v>484</v>
      </c>
      <c r="D298" s="31" t="s">
        <v>485</v>
      </c>
      <c r="E298" s="31" t="s">
        <v>16</v>
      </c>
      <c r="F298" s="31" t="s">
        <v>14</v>
      </c>
      <c r="G298" s="33">
        <v>21</v>
      </c>
      <c r="H298" s="33">
        <v>0</v>
      </c>
      <c r="I298" s="33">
        <v>21</v>
      </c>
      <c r="J298" s="33">
        <v>0</v>
      </c>
      <c r="K298" s="33">
        <v>0</v>
      </c>
      <c r="L298" s="33">
        <v>0</v>
      </c>
    </row>
    <row r="299" spans="2:12" outlineLevel="1" x14ac:dyDescent="0.3">
      <c r="B299" s="32">
        <v>44363</v>
      </c>
      <c r="C299" s="31" t="s">
        <v>484</v>
      </c>
      <c r="D299" s="31" t="s">
        <v>485</v>
      </c>
      <c r="E299" s="31" t="s">
        <v>15</v>
      </c>
      <c r="F299" s="31" t="s">
        <v>14</v>
      </c>
      <c r="G299" s="33">
        <v>260</v>
      </c>
      <c r="H299" s="33">
        <v>405</v>
      </c>
      <c r="I299" s="33">
        <v>-145</v>
      </c>
      <c r="J299" s="33">
        <v>4</v>
      </c>
      <c r="K299" s="33">
        <v>8.5</v>
      </c>
      <c r="L299" s="33">
        <v>-4.5</v>
      </c>
    </row>
    <row r="300" spans="2:12" x14ac:dyDescent="0.3">
      <c r="B300" s="35"/>
      <c r="C300" s="36" t="s">
        <v>1125</v>
      </c>
      <c r="D300" s="36"/>
      <c r="E300" s="36"/>
      <c r="F300" s="36"/>
      <c r="G300" s="37">
        <v>281</v>
      </c>
      <c r="H300" s="37">
        <v>405</v>
      </c>
      <c r="I300" s="37">
        <v>-124</v>
      </c>
      <c r="J300" s="37">
        <v>4</v>
      </c>
      <c r="K300" s="37">
        <v>8.5</v>
      </c>
      <c r="L300" s="37">
        <v>-4.5</v>
      </c>
    </row>
    <row r="301" spans="2:12" ht="0.95" customHeight="1" outlineLevel="1" x14ac:dyDescent="0.3">
      <c r="B301" s="8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2:12" outlineLevel="1" x14ac:dyDescent="0.3">
      <c r="B302" s="32">
        <v>44369</v>
      </c>
      <c r="C302" s="31" t="s">
        <v>492</v>
      </c>
      <c r="D302" s="31" t="s">
        <v>493</v>
      </c>
      <c r="E302" s="31" t="s">
        <v>16</v>
      </c>
      <c r="F302" s="31" t="s">
        <v>14</v>
      </c>
      <c r="G302" s="33">
        <v>11</v>
      </c>
      <c r="H302" s="33">
        <v>0</v>
      </c>
      <c r="I302" s="33">
        <v>11</v>
      </c>
      <c r="J302" s="33">
        <v>0</v>
      </c>
      <c r="K302" s="33">
        <v>0</v>
      </c>
      <c r="L302" s="33">
        <v>0</v>
      </c>
    </row>
    <row r="303" spans="2:12" outlineLevel="1" x14ac:dyDescent="0.3">
      <c r="B303" s="32">
        <v>44369</v>
      </c>
      <c r="C303" s="31" t="s">
        <v>492</v>
      </c>
      <c r="D303" s="31" t="s">
        <v>493</v>
      </c>
      <c r="E303" s="31" t="s">
        <v>15</v>
      </c>
      <c r="F303" s="31" t="s">
        <v>14</v>
      </c>
      <c r="G303" s="33">
        <v>162.5</v>
      </c>
      <c r="H303" s="33">
        <v>255</v>
      </c>
      <c r="I303" s="33">
        <v>-92.5</v>
      </c>
      <c r="J303" s="33">
        <v>2.5</v>
      </c>
      <c r="K303" s="33">
        <v>5.5</v>
      </c>
      <c r="L303" s="33">
        <v>-3</v>
      </c>
    </row>
    <row r="304" spans="2:12" x14ac:dyDescent="0.3">
      <c r="B304" s="35"/>
      <c r="C304" s="36" t="s">
        <v>1126</v>
      </c>
      <c r="D304" s="36"/>
      <c r="E304" s="36"/>
      <c r="F304" s="36"/>
      <c r="G304" s="37">
        <v>173.5</v>
      </c>
      <c r="H304" s="37">
        <v>255</v>
      </c>
      <c r="I304" s="37">
        <v>-81.5</v>
      </c>
      <c r="J304" s="37">
        <v>2.5</v>
      </c>
      <c r="K304" s="37">
        <v>5.5</v>
      </c>
      <c r="L304" s="37">
        <v>-3</v>
      </c>
    </row>
    <row r="305" spans="2:12" ht="0.95" customHeight="1" outlineLevel="1" x14ac:dyDescent="0.3">
      <c r="B305" s="8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2:12" outlineLevel="1" x14ac:dyDescent="0.3">
      <c r="B306" s="32">
        <v>44370</v>
      </c>
      <c r="C306" s="31" t="s">
        <v>499</v>
      </c>
      <c r="D306" s="31" t="s">
        <v>500</v>
      </c>
      <c r="E306" s="31" t="s">
        <v>83</v>
      </c>
      <c r="F306" s="31" t="s">
        <v>14</v>
      </c>
      <c r="G306" s="33">
        <v>0</v>
      </c>
      <c r="H306" s="33">
        <v>97.402500000000003</v>
      </c>
      <c r="I306" s="33">
        <v>-97.402500000000003</v>
      </c>
      <c r="J306" s="33">
        <v>0</v>
      </c>
      <c r="K306" s="33"/>
      <c r="L306" s="33"/>
    </row>
    <row r="307" spans="2:12" outlineLevel="1" x14ac:dyDescent="0.3">
      <c r="B307" s="32">
        <v>44370</v>
      </c>
      <c r="C307" s="31" t="s">
        <v>499</v>
      </c>
      <c r="D307" s="31" t="s">
        <v>500</v>
      </c>
      <c r="E307" s="31" t="s">
        <v>16</v>
      </c>
      <c r="F307" s="31" t="s">
        <v>14</v>
      </c>
      <c r="G307" s="33">
        <v>100</v>
      </c>
      <c r="H307" s="33">
        <v>0</v>
      </c>
      <c r="I307" s="33">
        <v>100</v>
      </c>
      <c r="J307" s="33">
        <v>0</v>
      </c>
      <c r="K307" s="33">
        <v>0</v>
      </c>
      <c r="L307" s="33">
        <v>0</v>
      </c>
    </row>
    <row r="308" spans="2:12" outlineLevel="1" x14ac:dyDescent="0.3">
      <c r="B308" s="32">
        <v>44370</v>
      </c>
      <c r="C308" s="31" t="s">
        <v>499</v>
      </c>
      <c r="D308" s="31" t="s">
        <v>500</v>
      </c>
      <c r="E308" s="31" t="s">
        <v>15</v>
      </c>
      <c r="F308" s="31" t="s">
        <v>14</v>
      </c>
      <c r="G308" s="33">
        <v>162.5</v>
      </c>
      <c r="H308" s="33">
        <v>225</v>
      </c>
      <c r="I308" s="33">
        <v>-62.500000000000036</v>
      </c>
      <c r="J308" s="33">
        <v>2.5</v>
      </c>
      <c r="K308" s="33">
        <v>5</v>
      </c>
      <c r="L308" s="33">
        <v>-2.5000000000000004</v>
      </c>
    </row>
    <row r="309" spans="2:12" x14ac:dyDescent="0.3">
      <c r="B309" s="35"/>
      <c r="C309" s="36" t="s">
        <v>1127</v>
      </c>
      <c r="D309" s="36"/>
      <c r="E309" s="36"/>
      <c r="F309" s="36"/>
      <c r="G309" s="37">
        <v>262.5</v>
      </c>
      <c r="H309" s="37">
        <v>322.40250000000003</v>
      </c>
      <c r="I309" s="37">
        <v>-59.902500000000039</v>
      </c>
      <c r="J309" s="37">
        <v>2.5</v>
      </c>
      <c r="K309" s="37">
        <v>5</v>
      </c>
      <c r="L309" s="37">
        <v>-2.5000000000000004</v>
      </c>
    </row>
    <row r="310" spans="2:12" ht="0.95" customHeight="1" outlineLevel="1" x14ac:dyDescent="0.3">
      <c r="B310" s="8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2:12" outlineLevel="1" x14ac:dyDescent="0.3">
      <c r="B311" s="32">
        <v>44371</v>
      </c>
      <c r="C311" s="31" t="s">
        <v>501</v>
      </c>
      <c r="D311" s="31" t="s">
        <v>502</v>
      </c>
      <c r="E311" s="31" t="s">
        <v>16</v>
      </c>
      <c r="F311" s="31" t="s">
        <v>14</v>
      </c>
      <c r="G311" s="33">
        <v>120</v>
      </c>
      <c r="H311" s="33">
        <v>0</v>
      </c>
      <c r="I311" s="33">
        <v>120</v>
      </c>
      <c r="J311" s="33">
        <v>0</v>
      </c>
      <c r="K311" s="33">
        <v>0</v>
      </c>
      <c r="L311" s="33">
        <v>0</v>
      </c>
    </row>
    <row r="312" spans="2:12" outlineLevel="1" x14ac:dyDescent="0.3">
      <c r="B312" s="32">
        <v>44371</v>
      </c>
      <c r="C312" s="31" t="s">
        <v>501</v>
      </c>
      <c r="D312" s="31" t="s">
        <v>502</v>
      </c>
      <c r="E312" s="31" t="s">
        <v>15</v>
      </c>
      <c r="F312" s="31" t="s">
        <v>14</v>
      </c>
      <c r="G312" s="33">
        <v>65</v>
      </c>
      <c r="H312" s="33">
        <v>69.999999999999986</v>
      </c>
      <c r="I312" s="33">
        <v>-4.9999999999999956</v>
      </c>
      <c r="J312" s="33">
        <v>1</v>
      </c>
      <c r="K312" s="33">
        <v>1.5</v>
      </c>
      <c r="L312" s="33">
        <v>-0.49999999999999989</v>
      </c>
    </row>
    <row r="313" spans="2:12" x14ac:dyDescent="0.3">
      <c r="B313" s="35"/>
      <c r="C313" s="36" t="s">
        <v>1128</v>
      </c>
      <c r="D313" s="36"/>
      <c r="E313" s="36"/>
      <c r="F313" s="36"/>
      <c r="G313" s="37">
        <v>185</v>
      </c>
      <c r="H313" s="37">
        <v>69.999999999999986</v>
      </c>
      <c r="I313" s="37">
        <v>115</v>
      </c>
      <c r="J313" s="37">
        <v>1</v>
      </c>
      <c r="K313" s="37">
        <v>1.5</v>
      </c>
      <c r="L313" s="37">
        <v>-0.49999999999999989</v>
      </c>
    </row>
    <row r="314" spans="2:12" ht="0.95" customHeight="1" outlineLevel="1" x14ac:dyDescent="0.3">
      <c r="B314" s="8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2:12" outlineLevel="1" x14ac:dyDescent="0.3">
      <c r="B315" s="32">
        <v>44376</v>
      </c>
      <c r="C315" s="31" t="s">
        <v>507</v>
      </c>
      <c r="D315" s="31" t="s">
        <v>508</v>
      </c>
      <c r="E315" s="31" t="s">
        <v>16</v>
      </c>
      <c r="F315" s="31" t="s">
        <v>14</v>
      </c>
      <c r="G315" s="33">
        <v>3801</v>
      </c>
      <c r="H315" s="33">
        <v>0</v>
      </c>
      <c r="I315" s="33">
        <v>3801</v>
      </c>
      <c r="J315" s="33">
        <v>0</v>
      </c>
      <c r="K315" s="33">
        <v>0</v>
      </c>
      <c r="L315" s="33">
        <v>0</v>
      </c>
    </row>
    <row r="316" spans="2:12" outlineLevel="1" x14ac:dyDescent="0.3">
      <c r="B316" s="32">
        <v>44376</v>
      </c>
      <c r="C316" s="31" t="s">
        <v>507</v>
      </c>
      <c r="D316" s="31" t="s">
        <v>508</v>
      </c>
      <c r="E316" s="31" t="s">
        <v>15</v>
      </c>
      <c r="F316" s="31" t="s">
        <v>14</v>
      </c>
      <c r="G316" s="33">
        <v>110</v>
      </c>
      <c r="H316" s="33">
        <v>0</v>
      </c>
      <c r="I316" s="33">
        <v>110</v>
      </c>
      <c r="J316" s="33">
        <v>2</v>
      </c>
      <c r="K316" s="33">
        <v>0</v>
      </c>
      <c r="L316" s="33">
        <v>2</v>
      </c>
    </row>
    <row r="317" spans="2:12" x14ac:dyDescent="0.3">
      <c r="B317" s="35"/>
      <c r="C317" s="36" t="s">
        <v>1129</v>
      </c>
      <c r="D317" s="36"/>
      <c r="E317" s="36"/>
      <c r="F317" s="36"/>
      <c r="G317" s="37">
        <v>3911</v>
      </c>
      <c r="H317" s="37">
        <v>0</v>
      </c>
      <c r="I317" s="37">
        <v>3911</v>
      </c>
      <c r="J317" s="37">
        <v>2</v>
      </c>
      <c r="K317" s="37">
        <v>0</v>
      </c>
      <c r="L317" s="37">
        <v>2</v>
      </c>
    </row>
    <row r="318" spans="2:12" ht="0.95" customHeight="1" outlineLevel="1" x14ac:dyDescent="0.3">
      <c r="B318" s="8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2:12" outlineLevel="1" x14ac:dyDescent="0.3">
      <c r="B319" s="32">
        <v>44376</v>
      </c>
      <c r="C319" s="31" t="s">
        <v>509</v>
      </c>
      <c r="D319" s="31" t="s">
        <v>510</v>
      </c>
      <c r="E319" s="31" t="s">
        <v>83</v>
      </c>
      <c r="F319" s="31" t="s">
        <v>14</v>
      </c>
      <c r="G319" s="33">
        <v>0</v>
      </c>
      <c r="H319" s="33">
        <v>19.23</v>
      </c>
      <c r="I319" s="33">
        <v>-19.23</v>
      </c>
      <c r="J319" s="33">
        <v>0</v>
      </c>
      <c r="K319" s="33"/>
      <c r="L319" s="33"/>
    </row>
    <row r="320" spans="2:12" outlineLevel="1" x14ac:dyDescent="0.3">
      <c r="B320" s="32">
        <v>44376</v>
      </c>
      <c r="C320" s="31" t="s">
        <v>509</v>
      </c>
      <c r="D320" s="31" t="s">
        <v>510</v>
      </c>
      <c r="E320" s="31" t="s">
        <v>15</v>
      </c>
      <c r="F320" s="31" t="s">
        <v>14</v>
      </c>
      <c r="G320" s="33">
        <v>0</v>
      </c>
      <c r="H320" s="33">
        <v>269.99999999999994</v>
      </c>
      <c r="I320" s="33">
        <v>-269.99999999999994</v>
      </c>
      <c r="J320" s="33">
        <v>0</v>
      </c>
      <c r="K320" s="33">
        <v>6</v>
      </c>
      <c r="L320" s="33">
        <v>-6</v>
      </c>
    </row>
    <row r="321" spans="2:12" x14ac:dyDescent="0.3">
      <c r="B321" s="35"/>
      <c r="C321" s="36" t="s">
        <v>1130</v>
      </c>
      <c r="D321" s="36"/>
      <c r="E321" s="36"/>
      <c r="F321" s="36"/>
      <c r="G321" s="37">
        <v>0</v>
      </c>
      <c r="H321" s="37">
        <v>289.22999999999996</v>
      </c>
      <c r="I321" s="37">
        <v>-289.22999999999996</v>
      </c>
      <c r="J321" s="37">
        <v>0</v>
      </c>
      <c r="K321" s="37">
        <v>6</v>
      </c>
      <c r="L321" s="37">
        <v>-6</v>
      </c>
    </row>
    <row r="322" spans="2:12" ht="0.95" customHeight="1" outlineLevel="1" x14ac:dyDescent="0.3">
      <c r="B322" s="8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2:12" outlineLevel="1" x14ac:dyDescent="0.3">
      <c r="B323" s="32">
        <v>44382</v>
      </c>
      <c r="C323" s="31" t="s">
        <v>530</v>
      </c>
      <c r="D323" s="31" t="s">
        <v>531</v>
      </c>
      <c r="E323" s="31" t="s">
        <v>15</v>
      </c>
      <c r="F323" s="31" t="s">
        <v>14</v>
      </c>
      <c r="G323" s="33">
        <v>0</v>
      </c>
      <c r="H323" s="33">
        <v>450</v>
      </c>
      <c r="I323" s="33">
        <v>-450</v>
      </c>
      <c r="J323" s="33">
        <v>0</v>
      </c>
      <c r="K323" s="33">
        <v>18.000000000000004</v>
      </c>
      <c r="L323" s="33">
        <v>-18.000000000000004</v>
      </c>
    </row>
    <row r="324" spans="2:12" x14ac:dyDescent="0.3">
      <c r="B324" s="35"/>
      <c r="C324" s="36" t="s">
        <v>1131</v>
      </c>
      <c r="D324" s="36"/>
      <c r="E324" s="36"/>
      <c r="F324" s="36"/>
      <c r="G324" s="37">
        <v>0</v>
      </c>
      <c r="H324" s="37">
        <v>450</v>
      </c>
      <c r="I324" s="37">
        <v>-450</v>
      </c>
      <c r="J324" s="37">
        <v>0</v>
      </c>
      <c r="K324" s="37">
        <v>18.000000000000004</v>
      </c>
      <c r="L324" s="37">
        <v>-18.000000000000004</v>
      </c>
    </row>
    <row r="325" spans="2:12" ht="0.95" customHeight="1" outlineLevel="1" x14ac:dyDescent="0.3">
      <c r="B325" s="8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2:12" outlineLevel="1" x14ac:dyDescent="0.3">
      <c r="B326" s="32">
        <v>44382</v>
      </c>
      <c r="C326" s="31" t="s">
        <v>532</v>
      </c>
      <c r="D326" s="31" t="s">
        <v>533</v>
      </c>
      <c r="E326" s="31" t="s">
        <v>83</v>
      </c>
      <c r="F326" s="31" t="s">
        <v>14</v>
      </c>
      <c r="G326" s="33">
        <v>0</v>
      </c>
      <c r="H326" s="33">
        <v>9.5299999999999994</v>
      </c>
      <c r="I326" s="33">
        <v>-9.5299999999999994</v>
      </c>
      <c r="J326" s="33">
        <v>0</v>
      </c>
      <c r="K326" s="33"/>
      <c r="L326" s="33"/>
    </row>
    <row r="327" spans="2:12" outlineLevel="1" x14ac:dyDescent="0.3">
      <c r="B327" s="32">
        <v>44382</v>
      </c>
      <c r="C327" s="31" t="s">
        <v>532</v>
      </c>
      <c r="D327" s="31" t="s">
        <v>533</v>
      </c>
      <c r="E327" s="31" t="s">
        <v>15</v>
      </c>
      <c r="F327" s="31" t="s">
        <v>14</v>
      </c>
      <c r="G327" s="33">
        <v>0</v>
      </c>
      <c r="H327" s="33">
        <v>50</v>
      </c>
      <c r="I327" s="33">
        <v>-50</v>
      </c>
      <c r="J327" s="33">
        <v>0</v>
      </c>
      <c r="K327" s="33">
        <v>1</v>
      </c>
      <c r="L327" s="33">
        <v>-1</v>
      </c>
    </row>
    <row r="328" spans="2:12" x14ac:dyDescent="0.3">
      <c r="B328" s="35"/>
      <c r="C328" s="36" t="s">
        <v>1132</v>
      </c>
      <c r="D328" s="36"/>
      <c r="E328" s="36"/>
      <c r="F328" s="36"/>
      <c r="G328" s="37">
        <v>0</v>
      </c>
      <c r="H328" s="37">
        <v>59.53</v>
      </c>
      <c r="I328" s="37">
        <v>-59.53</v>
      </c>
      <c r="J328" s="37">
        <v>0</v>
      </c>
      <c r="K328" s="37">
        <v>1</v>
      </c>
      <c r="L328" s="37">
        <v>-1</v>
      </c>
    </row>
    <row r="329" spans="2:12" ht="0.95" customHeight="1" outlineLevel="1" x14ac:dyDescent="0.3">
      <c r="B329" s="8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2:12" outlineLevel="1" x14ac:dyDescent="0.3">
      <c r="B330" s="32">
        <v>44382</v>
      </c>
      <c r="C330" s="31" t="s">
        <v>534</v>
      </c>
      <c r="D330" s="31" t="s">
        <v>535</v>
      </c>
      <c r="E330" s="31" t="s">
        <v>15</v>
      </c>
      <c r="F330" s="31" t="s">
        <v>14</v>
      </c>
      <c r="G330" s="33">
        <v>0</v>
      </c>
      <c r="H330" s="33">
        <v>50</v>
      </c>
      <c r="I330" s="33">
        <v>-50</v>
      </c>
      <c r="J330" s="33">
        <v>0</v>
      </c>
      <c r="K330" s="33">
        <v>1.0000000000000004</v>
      </c>
      <c r="L330" s="33">
        <v>-1.0000000000000004</v>
      </c>
    </row>
    <row r="331" spans="2:12" x14ac:dyDescent="0.3">
      <c r="B331" s="35"/>
      <c r="C331" s="36" t="s">
        <v>1133</v>
      </c>
      <c r="D331" s="36"/>
      <c r="E331" s="36"/>
      <c r="F331" s="36"/>
      <c r="G331" s="37">
        <v>0</v>
      </c>
      <c r="H331" s="37">
        <v>50</v>
      </c>
      <c r="I331" s="37">
        <v>-50</v>
      </c>
      <c r="J331" s="37">
        <v>0</v>
      </c>
      <c r="K331" s="37">
        <v>1.0000000000000004</v>
      </c>
      <c r="L331" s="37">
        <v>-1.0000000000000004</v>
      </c>
    </row>
    <row r="332" spans="2:12" ht="0.95" customHeight="1" outlineLevel="1" x14ac:dyDescent="0.3">
      <c r="B332" s="8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2:12" outlineLevel="1" x14ac:dyDescent="0.3">
      <c r="B333" s="32">
        <v>44382</v>
      </c>
      <c r="C333" s="31" t="s">
        <v>536</v>
      </c>
      <c r="D333" s="31" t="s">
        <v>537</v>
      </c>
      <c r="E333" s="31" t="s">
        <v>15</v>
      </c>
      <c r="F333" s="31" t="s">
        <v>14</v>
      </c>
      <c r="G333" s="33">
        <v>0</v>
      </c>
      <c r="H333" s="33">
        <v>700</v>
      </c>
      <c r="I333" s="33">
        <v>-700</v>
      </c>
      <c r="J333" s="33">
        <v>0</v>
      </c>
      <c r="K333" s="33">
        <v>15.499999999999998</v>
      </c>
      <c r="L333" s="33">
        <v>-15.499999999999998</v>
      </c>
    </row>
    <row r="334" spans="2:12" x14ac:dyDescent="0.3">
      <c r="B334" s="35"/>
      <c r="C334" s="36" t="s">
        <v>1134</v>
      </c>
      <c r="D334" s="36"/>
      <c r="E334" s="36"/>
      <c r="F334" s="36"/>
      <c r="G334" s="37">
        <v>0</v>
      </c>
      <c r="H334" s="37">
        <v>700</v>
      </c>
      <c r="I334" s="37">
        <v>-700</v>
      </c>
      <c r="J334" s="37">
        <v>0</v>
      </c>
      <c r="K334" s="37">
        <v>15.499999999999998</v>
      </c>
      <c r="L334" s="37">
        <v>-15.499999999999998</v>
      </c>
    </row>
    <row r="335" spans="2:12" ht="0.95" customHeight="1" outlineLevel="1" x14ac:dyDescent="0.3">
      <c r="B335" s="8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2:12" outlineLevel="1" x14ac:dyDescent="0.3">
      <c r="B336" s="32">
        <v>44382</v>
      </c>
      <c r="C336" s="31" t="s">
        <v>538</v>
      </c>
      <c r="D336" s="31" t="s">
        <v>539</v>
      </c>
      <c r="E336" s="31" t="s">
        <v>15</v>
      </c>
      <c r="F336" s="31" t="s">
        <v>14</v>
      </c>
      <c r="G336" s="33">
        <v>0</v>
      </c>
      <c r="H336" s="33">
        <v>410</v>
      </c>
      <c r="I336" s="33">
        <v>-410</v>
      </c>
      <c r="J336" s="33">
        <v>0</v>
      </c>
      <c r="K336" s="33">
        <v>9</v>
      </c>
      <c r="L336" s="33">
        <v>-9</v>
      </c>
    </row>
    <row r="337" spans="2:12" x14ac:dyDescent="0.3">
      <c r="B337" s="35"/>
      <c r="C337" s="36" t="s">
        <v>1135</v>
      </c>
      <c r="D337" s="36"/>
      <c r="E337" s="36"/>
      <c r="F337" s="36"/>
      <c r="G337" s="37">
        <v>0</v>
      </c>
      <c r="H337" s="37">
        <v>410</v>
      </c>
      <c r="I337" s="37">
        <v>-410</v>
      </c>
      <c r="J337" s="37">
        <v>0</v>
      </c>
      <c r="K337" s="37">
        <v>9</v>
      </c>
      <c r="L337" s="37">
        <v>-9</v>
      </c>
    </row>
    <row r="338" spans="2:12" ht="0.95" customHeight="1" outlineLevel="1" x14ac:dyDescent="0.3">
      <c r="B338" s="8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2:12" outlineLevel="1" x14ac:dyDescent="0.3">
      <c r="B339" s="32">
        <v>44384</v>
      </c>
      <c r="C339" s="31" t="s">
        <v>550</v>
      </c>
      <c r="D339" s="31" t="s">
        <v>551</v>
      </c>
      <c r="E339" s="31" t="s">
        <v>15</v>
      </c>
      <c r="F339" s="31" t="s">
        <v>14</v>
      </c>
      <c r="G339" s="33">
        <v>0</v>
      </c>
      <c r="H339" s="33">
        <v>625</v>
      </c>
      <c r="I339" s="33">
        <v>-625</v>
      </c>
      <c r="J339" s="33">
        <v>0</v>
      </c>
      <c r="K339" s="33">
        <v>12.5</v>
      </c>
      <c r="L339" s="33">
        <v>-12.5</v>
      </c>
    </row>
    <row r="340" spans="2:12" x14ac:dyDescent="0.3">
      <c r="B340" s="35"/>
      <c r="C340" s="36" t="s">
        <v>1136</v>
      </c>
      <c r="D340" s="36"/>
      <c r="E340" s="36"/>
      <c r="F340" s="36"/>
      <c r="G340" s="37">
        <v>0</v>
      </c>
      <c r="H340" s="37">
        <v>625</v>
      </c>
      <c r="I340" s="37">
        <v>-625</v>
      </c>
      <c r="J340" s="37">
        <v>0</v>
      </c>
      <c r="K340" s="37">
        <v>12.5</v>
      </c>
      <c r="L340" s="37">
        <v>-12.5</v>
      </c>
    </row>
    <row r="341" spans="2:12" ht="0.95" customHeight="1" outlineLevel="1" x14ac:dyDescent="0.3">
      <c r="B341" s="8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2:12" outlineLevel="1" x14ac:dyDescent="0.3">
      <c r="B342" s="32">
        <v>44389</v>
      </c>
      <c r="C342" s="31" t="s">
        <v>556</v>
      </c>
      <c r="D342" s="31" t="s">
        <v>557</v>
      </c>
      <c r="E342" s="31" t="s">
        <v>15</v>
      </c>
      <c r="F342" s="31" t="s">
        <v>14</v>
      </c>
      <c r="G342" s="33">
        <v>0</v>
      </c>
      <c r="H342" s="33">
        <v>50</v>
      </c>
      <c r="I342" s="33">
        <v>-50</v>
      </c>
      <c r="J342" s="33">
        <v>0</v>
      </c>
      <c r="K342" s="33">
        <v>1</v>
      </c>
      <c r="L342" s="33">
        <v>-1</v>
      </c>
    </row>
    <row r="343" spans="2:12" x14ac:dyDescent="0.3">
      <c r="B343" s="35"/>
      <c r="C343" s="36" t="s">
        <v>1137</v>
      </c>
      <c r="D343" s="36"/>
      <c r="E343" s="36"/>
      <c r="F343" s="36"/>
      <c r="G343" s="37">
        <v>0</v>
      </c>
      <c r="H343" s="37">
        <v>50</v>
      </c>
      <c r="I343" s="37">
        <v>-50</v>
      </c>
      <c r="J343" s="37">
        <v>0</v>
      </c>
      <c r="K343" s="37">
        <v>1</v>
      </c>
      <c r="L343" s="37">
        <v>-1</v>
      </c>
    </row>
    <row r="344" spans="2:12" ht="0.95" customHeight="1" outlineLevel="1" x14ac:dyDescent="0.3">
      <c r="B344" s="8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2:12" outlineLevel="1" x14ac:dyDescent="0.3">
      <c r="B345" s="32">
        <v>44396</v>
      </c>
      <c r="C345" s="31" t="s">
        <v>567</v>
      </c>
      <c r="D345" s="31" t="s">
        <v>568</v>
      </c>
      <c r="E345" s="31" t="s">
        <v>15</v>
      </c>
      <c r="F345" s="31" t="s">
        <v>14</v>
      </c>
      <c r="G345" s="33">
        <v>0</v>
      </c>
      <c r="H345" s="33">
        <v>69.999999999999986</v>
      </c>
      <c r="I345" s="33">
        <v>-69.999999999999986</v>
      </c>
      <c r="J345" s="33">
        <v>0</v>
      </c>
      <c r="K345" s="33">
        <v>1.5</v>
      </c>
      <c r="L345" s="33">
        <v>-1.5</v>
      </c>
    </row>
    <row r="346" spans="2:12" x14ac:dyDescent="0.3">
      <c r="B346" s="35"/>
      <c r="C346" s="36" t="s">
        <v>1138</v>
      </c>
      <c r="D346" s="36"/>
      <c r="E346" s="36"/>
      <c r="F346" s="36"/>
      <c r="G346" s="37">
        <v>0</v>
      </c>
      <c r="H346" s="37">
        <v>69.999999999999986</v>
      </c>
      <c r="I346" s="37">
        <v>-69.999999999999986</v>
      </c>
      <c r="J346" s="37">
        <v>0</v>
      </c>
      <c r="K346" s="37">
        <v>1.5</v>
      </c>
      <c r="L346" s="37">
        <v>-1.5</v>
      </c>
    </row>
    <row r="347" spans="2:12" ht="0.95" customHeight="1" outlineLevel="1" x14ac:dyDescent="0.3">
      <c r="B347" s="8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2:12" outlineLevel="1" x14ac:dyDescent="0.3">
      <c r="B348" s="32">
        <v>44426</v>
      </c>
      <c r="C348" s="31" t="s">
        <v>589</v>
      </c>
      <c r="D348" s="31" t="s">
        <v>590</v>
      </c>
      <c r="E348" s="31" t="s">
        <v>15</v>
      </c>
      <c r="F348" s="31" t="s">
        <v>14</v>
      </c>
      <c r="G348" s="33">
        <v>0</v>
      </c>
      <c r="H348" s="33">
        <v>200.00000000000003</v>
      </c>
      <c r="I348" s="33">
        <v>-200.00000000000003</v>
      </c>
      <c r="J348" s="33">
        <v>0</v>
      </c>
      <c r="K348" s="33">
        <v>3.9999999999999991</v>
      </c>
      <c r="L348" s="33">
        <v>-3.9999999999999991</v>
      </c>
    </row>
    <row r="349" spans="2:12" x14ac:dyDescent="0.3">
      <c r="B349" s="35"/>
      <c r="C349" s="36" t="s">
        <v>1139</v>
      </c>
      <c r="D349" s="36"/>
      <c r="E349" s="36"/>
      <c r="F349" s="36"/>
      <c r="G349" s="37">
        <v>0</v>
      </c>
      <c r="H349" s="37">
        <v>200.00000000000003</v>
      </c>
      <c r="I349" s="37">
        <v>-200.00000000000003</v>
      </c>
      <c r="J349" s="37">
        <v>0</v>
      </c>
      <c r="K349" s="37">
        <v>3.9999999999999991</v>
      </c>
      <c r="L349" s="37">
        <v>-3.9999999999999991</v>
      </c>
    </row>
    <row r="350" spans="2:12" ht="0.95" customHeight="1" outlineLevel="1" x14ac:dyDescent="0.3">
      <c r="B350" s="8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2:12" outlineLevel="1" x14ac:dyDescent="0.3">
      <c r="B351" s="32">
        <v>44427</v>
      </c>
      <c r="C351" s="31" t="s">
        <v>591</v>
      </c>
      <c r="D351" s="31" t="s">
        <v>592</v>
      </c>
      <c r="E351" s="31" t="s">
        <v>15</v>
      </c>
      <c r="F351" s="31" t="s">
        <v>14</v>
      </c>
      <c r="G351" s="33">
        <v>0</v>
      </c>
      <c r="H351" s="33">
        <v>250</v>
      </c>
      <c r="I351" s="33">
        <v>-250</v>
      </c>
      <c r="J351" s="33">
        <v>0</v>
      </c>
      <c r="K351" s="33">
        <v>5</v>
      </c>
      <c r="L351" s="33">
        <v>-5</v>
      </c>
    </row>
    <row r="352" spans="2:12" x14ac:dyDescent="0.3">
      <c r="B352" s="35"/>
      <c r="C352" s="36" t="s">
        <v>1140</v>
      </c>
      <c r="D352" s="36"/>
      <c r="E352" s="36"/>
      <c r="F352" s="36"/>
      <c r="G352" s="37">
        <v>0</v>
      </c>
      <c r="H352" s="37">
        <v>250</v>
      </c>
      <c r="I352" s="37">
        <v>-250</v>
      </c>
      <c r="J352" s="37">
        <v>0</v>
      </c>
      <c r="K352" s="37">
        <v>5</v>
      </c>
      <c r="L352" s="37">
        <v>-5</v>
      </c>
    </row>
    <row r="353" spans="2:12" ht="0.95" customHeight="1" outlineLevel="1" x14ac:dyDescent="0.3">
      <c r="B353" s="8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2:12" outlineLevel="1" x14ac:dyDescent="0.3">
      <c r="B354" s="32">
        <v>44439</v>
      </c>
      <c r="C354" s="31" t="s">
        <v>609</v>
      </c>
      <c r="D354" s="31" t="s">
        <v>610</v>
      </c>
      <c r="E354" s="31" t="s">
        <v>15</v>
      </c>
      <c r="F354" s="31" t="s">
        <v>14</v>
      </c>
      <c r="G354" s="33">
        <v>0</v>
      </c>
      <c r="H354" s="33">
        <v>50</v>
      </c>
      <c r="I354" s="33">
        <v>-50</v>
      </c>
      <c r="J354" s="33">
        <v>0</v>
      </c>
      <c r="K354" s="33">
        <v>1</v>
      </c>
      <c r="L354" s="33">
        <v>-1</v>
      </c>
    </row>
    <row r="355" spans="2:12" x14ac:dyDescent="0.3">
      <c r="B355" s="35"/>
      <c r="C355" s="36" t="s">
        <v>1141</v>
      </c>
      <c r="D355" s="36"/>
      <c r="E355" s="36"/>
      <c r="F355" s="36"/>
      <c r="G355" s="37">
        <v>0</v>
      </c>
      <c r="H355" s="37">
        <v>50</v>
      </c>
      <c r="I355" s="37">
        <v>-50</v>
      </c>
      <c r="J355" s="37">
        <v>0</v>
      </c>
      <c r="K355" s="37">
        <v>1</v>
      </c>
      <c r="L355" s="37">
        <v>-1</v>
      </c>
    </row>
    <row r="356" spans="2:12" ht="0.95" customHeight="1" outlineLevel="1" x14ac:dyDescent="0.3">
      <c r="B356" s="8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2:12" outlineLevel="1" x14ac:dyDescent="0.3">
      <c r="B357" s="32">
        <v>44200</v>
      </c>
      <c r="C357" s="31" t="s">
        <v>96</v>
      </c>
      <c r="D357" s="31" t="s">
        <v>97</v>
      </c>
      <c r="E357" s="31" t="s">
        <v>15</v>
      </c>
      <c r="F357" s="31" t="s">
        <v>14</v>
      </c>
      <c r="G357" s="33">
        <v>0</v>
      </c>
      <c r="H357" s="33">
        <v>225</v>
      </c>
      <c r="I357" s="33">
        <v>-225</v>
      </c>
      <c r="J357" s="33">
        <v>0</v>
      </c>
      <c r="K357" s="33">
        <v>4.5</v>
      </c>
      <c r="L357" s="33">
        <v>-4.5</v>
      </c>
    </row>
    <row r="358" spans="2:12" x14ac:dyDescent="0.3">
      <c r="B358" s="35"/>
      <c r="C358" s="36" t="s">
        <v>1142</v>
      </c>
      <c r="D358" s="36"/>
      <c r="E358" s="36"/>
      <c r="F358" s="36"/>
      <c r="G358" s="37">
        <v>0</v>
      </c>
      <c r="H358" s="37">
        <v>225</v>
      </c>
      <c r="I358" s="37">
        <v>-225</v>
      </c>
      <c r="J358" s="37">
        <v>0</v>
      </c>
      <c r="K358" s="37">
        <v>4.5</v>
      </c>
      <c r="L358" s="37">
        <v>-4.5</v>
      </c>
    </row>
    <row r="359" spans="2:12" ht="0.95" customHeight="1" outlineLevel="1" x14ac:dyDescent="0.3">
      <c r="B359" s="8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2:12" outlineLevel="1" x14ac:dyDescent="0.3">
      <c r="B360" s="32">
        <v>44208</v>
      </c>
      <c r="C360" s="31" t="s">
        <v>99</v>
      </c>
      <c r="D360" s="31" t="s">
        <v>100</v>
      </c>
      <c r="E360" s="31" t="s">
        <v>15</v>
      </c>
      <c r="F360" s="31" t="s">
        <v>14</v>
      </c>
      <c r="G360" s="33">
        <v>0</v>
      </c>
      <c r="H360" s="33">
        <v>525</v>
      </c>
      <c r="I360" s="33">
        <v>-525</v>
      </c>
      <c r="J360" s="33">
        <v>0</v>
      </c>
      <c r="K360" s="33">
        <v>10.5</v>
      </c>
      <c r="L360" s="33">
        <v>-10.5</v>
      </c>
    </row>
    <row r="361" spans="2:12" x14ac:dyDescent="0.3">
      <c r="B361" s="35"/>
      <c r="C361" s="36" t="s">
        <v>1143</v>
      </c>
      <c r="D361" s="36"/>
      <c r="E361" s="36"/>
      <c r="F361" s="36"/>
      <c r="G361" s="37">
        <v>0</v>
      </c>
      <c r="H361" s="37">
        <v>525</v>
      </c>
      <c r="I361" s="37">
        <v>-525</v>
      </c>
      <c r="J361" s="37">
        <v>0</v>
      </c>
      <c r="K361" s="37">
        <v>10.5</v>
      </c>
      <c r="L361" s="37">
        <v>-10.5</v>
      </c>
    </row>
    <row r="362" spans="2:12" ht="0.95" customHeight="1" outlineLevel="1" x14ac:dyDescent="0.3">
      <c r="B362" s="8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2:12" outlineLevel="1" x14ac:dyDescent="0.3">
      <c r="B363" s="32">
        <v>44224</v>
      </c>
      <c r="C363" s="31" t="s">
        <v>137</v>
      </c>
      <c r="D363" s="31" t="s">
        <v>138</v>
      </c>
      <c r="E363" s="31" t="s">
        <v>16</v>
      </c>
      <c r="F363" s="31" t="s">
        <v>14</v>
      </c>
      <c r="G363" s="33">
        <v>132</v>
      </c>
      <c r="H363" s="33">
        <v>0</v>
      </c>
      <c r="I363" s="33">
        <v>132</v>
      </c>
      <c r="J363" s="33">
        <v>0</v>
      </c>
      <c r="K363" s="33">
        <v>0</v>
      </c>
      <c r="L363" s="33">
        <v>0</v>
      </c>
    </row>
    <row r="364" spans="2:12" outlineLevel="1" x14ac:dyDescent="0.3">
      <c r="B364" s="32">
        <v>44224</v>
      </c>
      <c r="C364" s="31" t="s">
        <v>137</v>
      </c>
      <c r="D364" s="31" t="s">
        <v>138</v>
      </c>
      <c r="E364" s="31" t="s">
        <v>15</v>
      </c>
      <c r="F364" s="31" t="s">
        <v>14</v>
      </c>
      <c r="G364" s="33">
        <v>220</v>
      </c>
      <c r="H364" s="33">
        <v>172.5</v>
      </c>
      <c r="I364" s="33">
        <v>47.500000000000036</v>
      </c>
      <c r="J364" s="33">
        <v>4</v>
      </c>
      <c r="K364" s="33">
        <v>5.5</v>
      </c>
      <c r="L364" s="33">
        <v>-1.5000000000000004</v>
      </c>
    </row>
    <row r="365" spans="2:12" x14ac:dyDescent="0.3">
      <c r="B365" s="35"/>
      <c r="C365" s="36" t="s">
        <v>1144</v>
      </c>
      <c r="D365" s="36"/>
      <c r="E365" s="36"/>
      <c r="F365" s="36"/>
      <c r="G365" s="37">
        <v>352</v>
      </c>
      <c r="H365" s="37">
        <v>172.5</v>
      </c>
      <c r="I365" s="37">
        <v>179.50000000000003</v>
      </c>
      <c r="J365" s="37">
        <v>4</v>
      </c>
      <c r="K365" s="37">
        <v>5.5</v>
      </c>
      <c r="L365" s="37">
        <v>-1.5000000000000004</v>
      </c>
    </row>
    <row r="366" spans="2:12" ht="0.95" customHeight="1" outlineLevel="1" x14ac:dyDescent="0.3">
      <c r="B366" s="8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2:12" outlineLevel="1" x14ac:dyDescent="0.3">
      <c r="B367" s="32">
        <v>44230</v>
      </c>
      <c r="C367" s="31" t="s">
        <v>150</v>
      </c>
      <c r="D367" s="31" t="s">
        <v>151</v>
      </c>
      <c r="E367" s="31" t="s">
        <v>15</v>
      </c>
      <c r="F367" s="31" t="s">
        <v>14</v>
      </c>
      <c r="G367" s="33">
        <v>0</v>
      </c>
      <c r="H367" s="33">
        <v>450</v>
      </c>
      <c r="I367" s="33">
        <v>-450</v>
      </c>
      <c r="J367" s="33">
        <v>0</v>
      </c>
      <c r="K367" s="33">
        <v>16.5</v>
      </c>
      <c r="L367" s="33">
        <v>-16.5</v>
      </c>
    </row>
    <row r="368" spans="2:12" x14ac:dyDescent="0.3">
      <c r="B368" s="35"/>
      <c r="C368" s="36" t="s">
        <v>1145</v>
      </c>
      <c r="D368" s="36"/>
      <c r="E368" s="36"/>
      <c r="F368" s="36"/>
      <c r="G368" s="37">
        <v>0</v>
      </c>
      <c r="H368" s="37">
        <v>450</v>
      </c>
      <c r="I368" s="37">
        <v>-450</v>
      </c>
      <c r="J368" s="37">
        <v>0</v>
      </c>
      <c r="K368" s="37">
        <v>16.5</v>
      </c>
      <c r="L368" s="37">
        <v>-16.5</v>
      </c>
    </row>
    <row r="369" spans="2:12" ht="0.95" customHeight="1" outlineLevel="1" x14ac:dyDescent="0.3">
      <c r="B369" s="8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2:12" outlineLevel="1" x14ac:dyDescent="0.3">
      <c r="B370" s="32">
        <v>44231</v>
      </c>
      <c r="C370" s="31" t="s">
        <v>157</v>
      </c>
      <c r="D370" s="31" t="s">
        <v>158</v>
      </c>
      <c r="E370" s="31" t="s">
        <v>15</v>
      </c>
      <c r="F370" s="31" t="s">
        <v>14</v>
      </c>
      <c r="G370" s="33">
        <v>0</v>
      </c>
      <c r="H370" s="33">
        <v>490.00000000000006</v>
      </c>
      <c r="I370" s="33">
        <v>-490.00000000000006</v>
      </c>
      <c r="J370" s="33">
        <v>0</v>
      </c>
      <c r="K370" s="33">
        <v>14.000000000000004</v>
      </c>
      <c r="L370" s="33">
        <v>-14.000000000000004</v>
      </c>
    </row>
    <row r="371" spans="2:12" x14ac:dyDescent="0.3">
      <c r="B371" s="35"/>
      <c r="C371" s="36" t="s">
        <v>1146</v>
      </c>
      <c r="D371" s="36"/>
      <c r="E371" s="36"/>
      <c r="F371" s="36"/>
      <c r="G371" s="37">
        <v>0</v>
      </c>
      <c r="H371" s="37">
        <v>490.00000000000006</v>
      </c>
      <c r="I371" s="37">
        <v>-490.00000000000006</v>
      </c>
      <c r="J371" s="37">
        <v>0</v>
      </c>
      <c r="K371" s="37">
        <v>14.000000000000004</v>
      </c>
      <c r="L371" s="37">
        <v>-14.000000000000004</v>
      </c>
    </row>
    <row r="372" spans="2:12" ht="0.95" customHeight="1" outlineLevel="1" x14ac:dyDescent="0.3">
      <c r="B372" s="8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2:12" outlineLevel="1" x14ac:dyDescent="0.3">
      <c r="B373" s="32">
        <v>44235</v>
      </c>
      <c r="C373" s="31" t="s">
        <v>159</v>
      </c>
      <c r="D373" s="31" t="s">
        <v>160</v>
      </c>
      <c r="E373" s="31" t="s">
        <v>15</v>
      </c>
      <c r="F373" s="31" t="s">
        <v>14</v>
      </c>
      <c r="G373" s="33">
        <v>0</v>
      </c>
      <c r="H373" s="33">
        <v>425</v>
      </c>
      <c r="I373" s="33">
        <v>-425</v>
      </c>
      <c r="J373" s="33">
        <v>0</v>
      </c>
      <c r="K373" s="33">
        <v>8.5</v>
      </c>
      <c r="L373" s="33">
        <v>-8.5</v>
      </c>
    </row>
    <row r="374" spans="2:12" x14ac:dyDescent="0.3">
      <c r="B374" s="35"/>
      <c r="C374" s="36" t="s">
        <v>1147</v>
      </c>
      <c r="D374" s="36"/>
      <c r="E374" s="36"/>
      <c r="F374" s="36"/>
      <c r="G374" s="37">
        <v>0</v>
      </c>
      <c r="H374" s="37">
        <v>425</v>
      </c>
      <c r="I374" s="37">
        <v>-425</v>
      </c>
      <c r="J374" s="37">
        <v>0</v>
      </c>
      <c r="K374" s="37">
        <v>8.5</v>
      </c>
      <c r="L374" s="37">
        <v>-8.5</v>
      </c>
    </row>
    <row r="375" spans="2:12" ht="0.95" customHeight="1" outlineLevel="1" x14ac:dyDescent="0.3">
      <c r="B375" s="8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2:12" outlineLevel="1" x14ac:dyDescent="0.3">
      <c r="B376" s="32">
        <v>44235</v>
      </c>
      <c r="C376" s="31" t="s">
        <v>161</v>
      </c>
      <c r="D376" s="31" t="s">
        <v>162</v>
      </c>
      <c r="E376" s="31" t="s">
        <v>15</v>
      </c>
      <c r="F376" s="31" t="s">
        <v>14</v>
      </c>
      <c r="G376" s="33">
        <v>0</v>
      </c>
      <c r="H376" s="33">
        <v>505</v>
      </c>
      <c r="I376" s="33">
        <v>-505</v>
      </c>
      <c r="J376" s="33">
        <v>0</v>
      </c>
      <c r="K376" s="33">
        <v>12.5</v>
      </c>
      <c r="L376" s="33">
        <v>-12.5</v>
      </c>
    </row>
    <row r="377" spans="2:12" x14ac:dyDescent="0.3">
      <c r="B377" s="35"/>
      <c r="C377" s="36" t="s">
        <v>1148</v>
      </c>
      <c r="D377" s="36"/>
      <c r="E377" s="36"/>
      <c r="F377" s="36"/>
      <c r="G377" s="37">
        <v>0</v>
      </c>
      <c r="H377" s="37">
        <v>505</v>
      </c>
      <c r="I377" s="37">
        <v>-505</v>
      </c>
      <c r="J377" s="37">
        <v>0</v>
      </c>
      <c r="K377" s="37">
        <v>12.5</v>
      </c>
      <c r="L377" s="37">
        <v>-12.5</v>
      </c>
    </row>
    <row r="378" spans="2:12" ht="0.95" customHeight="1" outlineLevel="1" x14ac:dyDescent="0.3">
      <c r="B378" s="8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2:12" outlineLevel="1" x14ac:dyDescent="0.3">
      <c r="B379" s="32">
        <v>44237</v>
      </c>
      <c r="C379" s="31" t="s">
        <v>168</v>
      </c>
      <c r="D379" s="31" t="s">
        <v>169</v>
      </c>
      <c r="E379" s="31" t="s">
        <v>15</v>
      </c>
      <c r="F379" s="31" t="s">
        <v>14</v>
      </c>
      <c r="G379" s="33">
        <v>0</v>
      </c>
      <c r="H379" s="33">
        <v>4202.4999999999982</v>
      </c>
      <c r="I379" s="33">
        <v>-4202.4999999999982</v>
      </c>
      <c r="J379" s="33">
        <v>0</v>
      </c>
      <c r="K379" s="33">
        <v>143</v>
      </c>
      <c r="L379" s="33">
        <v>-143</v>
      </c>
    </row>
    <row r="380" spans="2:12" x14ac:dyDescent="0.3">
      <c r="B380" s="35"/>
      <c r="C380" s="36" t="s">
        <v>1149</v>
      </c>
      <c r="D380" s="36"/>
      <c r="E380" s="36"/>
      <c r="F380" s="36"/>
      <c r="G380" s="37">
        <v>0</v>
      </c>
      <c r="H380" s="37">
        <v>4202.4999999999982</v>
      </c>
      <c r="I380" s="37">
        <v>-4202.4999999999982</v>
      </c>
      <c r="J380" s="37">
        <v>0</v>
      </c>
      <c r="K380" s="37">
        <v>143</v>
      </c>
      <c r="L380" s="37">
        <v>-143</v>
      </c>
    </row>
    <row r="381" spans="2:12" ht="0.95" customHeight="1" outlineLevel="1" x14ac:dyDescent="0.3">
      <c r="B381" s="8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2:12" outlineLevel="1" x14ac:dyDescent="0.3">
      <c r="B382" s="32">
        <v>44270</v>
      </c>
      <c r="C382" s="31" t="s">
        <v>259</v>
      </c>
      <c r="D382" s="31" t="s">
        <v>260</v>
      </c>
      <c r="E382" s="31" t="s">
        <v>16</v>
      </c>
      <c r="F382" s="31" t="s">
        <v>14</v>
      </c>
      <c r="G382" s="33">
        <v>1010</v>
      </c>
      <c r="H382" s="33">
        <v>0</v>
      </c>
      <c r="I382" s="33">
        <v>1010</v>
      </c>
      <c r="J382" s="33">
        <v>0</v>
      </c>
      <c r="K382" s="33">
        <v>0</v>
      </c>
      <c r="L382" s="33">
        <v>0</v>
      </c>
    </row>
    <row r="383" spans="2:12" outlineLevel="1" x14ac:dyDescent="0.3">
      <c r="B383" s="32">
        <v>44270</v>
      </c>
      <c r="C383" s="31" t="s">
        <v>259</v>
      </c>
      <c r="D383" s="31" t="s">
        <v>260</v>
      </c>
      <c r="E383" s="31" t="s">
        <v>15</v>
      </c>
      <c r="F383" s="31" t="s">
        <v>14</v>
      </c>
      <c r="G383" s="33">
        <v>1540</v>
      </c>
      <c r="H383" s="33">
        <v>1307.5000000000005</v>
      </c>
      <c r="I383" s="33">
        <v>232.49999999999943</v>
      </c>
      <c r="J383" s="33">
        <v>28</v>
      </c>
      <c r="K383" s="33">
        <v>32.5</v>
      </c>
      <c r="L383" s="33">
        <v>-4.4999999999999964</v>
      </c>
    </row>
    <row r="384" spans="2:12" x14ac:dyDescent="0.3">
      <c r="B384" s="35"/>
      <c r="C384" s="36" t="s">
        <v>1150</v>
      </c>
      <c r="D384" s="36"/>
      <c r="E384" s="36"/>
      <c r="F384" s="36"/>
      <c r="G384" s="37">
        <v>2550</v>
      </c>
      <c r="H384" s="37">
        <v>1307.5000000000005</v>
      </c>
      <c r="I384" s="37">
        <v>1242.4999999999995</v>
      </c>
      <c r="J384" s="37">
        <v>28</v>
      </c>
      <c r="K384" s="37">
        <v>32.5</v>
      </c>
      <c r="L384" s="37">
        <v>-4.4999999999999964</v>
      </c>
    </row>
    <row r="385" spans="2:12" ht="0.95" customHeight="1" outlineLevel="1" x14ac:dyDescent="0.3">
      <c r="B385" s="8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2:12" outlineLevel="1" x14ac:dyDescent="0.3">
      <c r="B386" s="32">
        <v>44277</v>
      </c>
      <c r="C386" s="31" t="s">
        <v>279</v>
      </c>
      <c r="D386" s="31" t="s">
        <v>280</v>
      </c>
      <c r="E386" s="31" t="s">
        <v>15</v>
      </c>
      <c r="F386" s="31" t="s">
        <v>14</v>
      </c>
      <c r="G386" s="33">
        <v>0</v>
      </c>
      <c r="H386" s="33">
        <v>2280</v>
      </c>
      <c r="I386" s="33">
        <v>-2280</v>
      </c>
      <c r="J386" s="33">
        <v>0</v>
      </c>
      <c r="K386" s="33">
        <v>51</v>
      </c>
      <c r="L386" s="33">
        <v>-51</v>
      </c>
    </row>
    <row r="387" spans="2:12" x14ac:dyDescent="0.3">
      <c r="B387" s="35"/>
      <c r="C387" s="36" t="s">
        <v>1151</v>
      </c>
      <c r="D387" s="36"/>
      <c r="E387" s="36"/>
      <c r="F387" s="36"/>
      <c r="G387" s="37">
        <v>0</v>
      </c>
      <c r="H387" s="37">
        <v>2280</v>
      </c>
      <c r="I387" s="37">
        <v>-2280</v>
      </c>
      <c r="J387" s="37">
        <v>0</v>
      </c>
      <c r="K387" s="37">
        <v>51</v>
      </c>
      <c r="L387" s="37">
        <v>-51</v>
      </c>
    </row>
    <row r="388" spans="2:12" ht="0.95" customHeight="1" outlineLevel="1" x14ac:dyDescent="0.3">
      <c r="B388" s="8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2:12" outlineLevel="1" x14ac:dyDescent="0.3">
      <c r="B389" s="32">
        <v>44277</v>
      </c>
      <c r="C389" s="31" t="s">
        <v>281</v>
      </c>
      <c r="D389" s="31" t="s">
        <v>282</v>
      </c>
      <c r="E389" s="31" t="s">
        <v>15</v>
      </c>
      <c r="F389" s="31" t="s">
        <v>14</v>
      </c>
      <c r="G389" s="33">
        <v>0</v>
      </c>
      <c r="H389" s="33">
        <v>3217.4999999999991</v>
      </c>
      <c r="I389" s="33">
        <v>-3217.4999999999991</v>
      </c>
      <c r="J389" s="33">
        <v>0</v>
      </c>
      <c r="K389" s="33">
        <v>85.499999999999986</v>
      </c>
      <c r="L389" s="33">
        <v>-85.499999999999986</v>
      </c>
    </row>
    <row r="390" spans="2:12" x14ac:dyDescent="0.3">
      <c r="B390" s="35"/>
      <c r="C390" s="36" t="s">
        <v>1152</v>
      </c>
      <c r="D390" s="36"/>
      <c r="E390" s="36"/>
      <c r="F390" s="36"/>
      <c r="G390" s="37">
        <v>0</v>
      </c>
      <c r="H390" s="37">
        <v>3217.4999999999991</v>
      </c>
      <c r="I390" s="37">
        <v>-3217.4999999999991</v>
      </c>
      <c r="J390" s="37">
        <v>0</v>
      </c>
      <c r="K390" s="37">
        <v>85.499999999999986</v>
      </c>
      <c r="L390" s="37">
        <v>-85.499999999999986</v>
      </c>
    </row>
    <row r="391" spans="2:12" ht="0.95" customHeight="1" outlineLevel="1" x14ac:dyDescent="0.3">
      <c r="B391" s="8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2:12" outlineLevel="1" x14ac:dyDescent="0.3">
      <c r="B392" s="32">
        <v>44277</v>
      </c>
      <c r="C392" s="31" t="s">
        <v>283</v>
      </c>
      <c r="D392" s="31" t="s">
        <v>284</v>
      </c>
      <c r="E392" s="31" t="s">
        <v>83</v>
      </c>
      <c r="F392" s="31" t="s">
        <v>14</v>
      </c>
      <c r="G392" s="33">
        <v>0</v>
      </c>
      <c r="H392" s="33">
        <v>1525.3700000000001</v>
      </c>
      <c r="I392" s="33">
        <v>-1525.3700000000001</v>
      </c>
      <c r="J392" s="33">
        <v>0</v>
      </c>
      <c r="K392" s="33"/>
      <c r="L392" s="33"/>
    </row>
    <row r="393" spans="2:12" outlineLevel="1" x14ac:dyDescent="0.3">
      <c r="B393" s="32">
        <v>44277</v>
      </c>
      <c r="C393" s="31" t="s">
        <v>283</v>
      </c>
      <c r="D393" s="31" t="s">
        <v>284</v>
      </c>
      <c r="E393" s="31" t="s">
        <v>16</v>
      </c>
      <c r="F393" s="31" t="s">
        <v>14</v>
      </c>
      <c r="G393" s="33">
        <v>1275.71</v>
      </c>
      <c r="H393" s="33">
        <v>0</v>
      </c>
      <c r="I393" s="33">
        <v>1275.71</v>
      </c>
      <c r="J393" s="33">
        <v>0</v>
      </c>
      <c r="K393" s="33">
        <v>0</v>
      </c>
      <c r="L393" s="33">
        <v>0</v>
      </c>
    </row>
    <row r="394" spans="2:12" outlineLevel="1" x14ac:dyDescent="0.3">
      <c r="B394" s="32">
        <v>44277</v>
      </c>
      <c r="C394" s="31" t="s">
        <v>283</v>
      </c>
      <c r="D394" s="31" t="s">
        <v>284</v>
      </c>
      <c r="E394" s="31" t="s">
        <v>15</v>
      </c>
      <c r="F394" s="31" t="s">
        <v>14</v>
      </c>
      <c r="G394" s="33">
        <v>795</v>
      </c>
      <c r="H394" s="33">
        <v>1765.0000000000002</v>
      </c>
      <c r="I394" s="33">
        <v>-969.99999999999977</v>
      </c>
      <c r="J394" s="33">
        <v>13</v>
      </c>
      <c r="K394" s="33">
        <v>37.499999999999993</v>
      </c>
      <c r="L394" s="33">
        <v>-24.500000000000004</v>
      </c>
    </row>
    <row r="395" spans="2:12" x14ac:dyDescent="0.3">
      <c r="B395" s="35"/>
      <c r="C395" s="36" t="s">
        <v>1153</v>
      </c>
      <c r="D395" s="36"/>
      <c r="E395" s="36"/>
      <c r="F395" s="36"/>
      <c r="G395" s="37">
        <v>2070.71</v>
      </c>
      <c r="H395" s="37">
        <v>3290.3700000000003</v>
      </c>
      <c r="I395" s="37">
        <v>-1219.6599999999999</v>
      </c>
      <c r="J395" s="37">
        <v>13</v>
      </c>
      <c r="K395" s="37">
        <v>37.499999999999993</v>
      </c>
      <c r="L395" s="37">
        <v>-24.500000000000004</v>
      </c>
    </row>
    <row r="396" spans="2:12" ht="0.95" customHeight="1" outlineLevel="1" x14ac:dyDescent="0.3">
      <c r="B396" s="8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2:12" outlineLevel="1" x14ac:dyDescent="0.3">
      <c r="B397" s="32">
        <v>44294</v>
      </c>
      <c r="C397" s="31" t="s">
        <v>333</v>
      </c>
      <c r="D397" s="31" t="s">
        <v>334</v>
      </c>
      <c r="E397" s="31" t="s">
        <v>15</v>
      </c>
      <c r="F397" s="31" t="s">
        <v>14</v>
      </c>
      <c r="G397" s="33">
        <v>0</v>
      </c>
      <c r="H397" s="33">
        <v>320</v>
      </c>
      <c r="I397" s="33">
        <v>-320</v>
      </c>
      <c r="J397" s="33">
        <v>0</v>
      </c>
      <c r="K397" s="33">
        <v>10.499999999999998</v>
      </c>
      <c r="L397" s="33">
        <v>-10.499999999999998</v>
      </c>
    </row>
    <row r="398" spans="2:12" x14ac:dyDescent="0.3">
      <c r="B398" s="35"/>
      <c r="C398" s="36" t="s">
        <v>1154</v>
      </c>
      <c r="D398" s="36"/>
      <c r="E398" s="36"/>
      <c r="F398" s="36"/>
      <c r="G398" s="37">
        <v>0</v>
      </c>
      <c r="H398" s="37">
        <v>320</v>
      </c>
      <c r="I398" s="37">
        <v>-320</v>
      </c>
      <c r="J398" s="37">
        <v>0</v>
      </c>
      <c r="K398" s="37">
        <v>10.499999999999998</v>
      </c>
      <c r="L398" s="37">
        <v>-10.499999999999998</v>
      </c>
    </row>
    <row r="399" spans="2:12" ht="0.95" customHeight="1" outlineLevel="1" x14ac:dyDescent="0.3">
      <c r="B399" s="8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2:12" outlineLevel="1" x14ac:dyDescent="0.3">
      <c r="B400" s="32">
        <v>44305</v>
      </c>
      <c r="C400" s="31" t="s">
        <v>352</v>
      </c>
      <c r="D400" s="31" t="s">
        <v>353</v>
      </c>
      <c r="E400" s="31" t="s">
        <v>15</v>
      </c>
      <c r="F400" s="31" t="s">
        <v>14</v>
      </c>
      <c r="G400" s="33">
        <v>0</v>
      </c>
      <c r="H400" s="33">
        <v>100</v>
      </c>
      <c r="I400" s="33">
        <v>-100</v>
      </c>
      <c r="J400" s="33">
        <v>0</v>
      </c>
      <c r="K400" s="33">
        <v>2</v>
      </c>
      <c r="L400" s="33">
        <v>-2</v>
      </c>
    </row>
    <row r="401" spans="2:12" x14ac:dyDescent="0.3">
      <c r="B401" s="35"/>
      <c r="C401" s="36" t="s">
        <v>1155</v>
      </c>
      <c r="D401" s="36"/>
      <c r="E401" s="36"/>
      <c r="F401" s="36"/>
      <c r="G401" s="37">
        <v>0</v>
      </c>
      <c r="H401" s="37">
        <v>100</v>
      </c>
      <c r="I401" s="37">
        <v>-100</v>
      </c>
      <c r="J401" s="37">
        <v>0</v>
      </c>
      <c r="K401" s="37">
        <v>2</v>
      </c>
      <c r="L401" s="37">
        <v>-2</v>
      </c>
    </row>
    <row r="402" spans="2:12" ht="0.95" customHeight="1" outlineLevel="1" x14ac:dyDescent="0.3">
      <c r="B402" s="8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2:12" outlineLevel="1" x14ac:dyDescent="0.3">
      <c r="B403" s="32">
        <v>44306</v>
      </c>
      <c r="C403" s="31" t="s">
        <v>361</v>
      </c>
      <c r="D403" s="31" t="s">
        <v>362</v>
      </c>
      <c r="E403" s="31" t="s">
        <v>15</v>
      </c>
      <c r="F403" s="31" t="s">
        <v>14</v>
      </c>
      <c r="G403" s="33">
        <v>0</v>
      </c>
      <c r="H403" s="33">
        <v>310.00000000000006</v>
      </c>
      <c r="I403" s="33">
        <v>-310.00000000000006</v>
      </c>
      <c r="J403" s="33">
        <v>0</v>
      </c>
      <c r="K403" s="33">
        <v>13.000000000000002</v>
      </c>
      <c r="L403" s="33">
        <v>-13.000000000000002</v>
      </c>
    </row>
    <row r="404" spans="2:12" x14ac:dyDescent="0.3">
      <c r="B404" s="35"/>
      <c r="C404" s="36" t="s">
        <v>1156</v>
      </c>
      <c r="D404" s="36"/>
      <c r="E404" s="36"/>
      <c r="F404" s="36"/>
      <c r="G404" s="37">
        <v>0</v>
      </c>
      <c r="H404" s="37">
        <v>310.00000000000006</v>
      </c>
      <c r="I404" s="37">
        <v>-310.00000000000006</v>
      </c>
      <c r="J404" s="37">
        <v>0</v>
      </c>
      <c r="K404" s="37">
        <v>13.000000000000002</v>
      </c>
      <c r="L404" s="37">
        <v>-13.000000000000002</v>
      </c>
    </row>
    <row r="405" spans="2:12" ht="0.95" customHeight="1" outlineLevel="1" x14ac:dyDescent="0.3">
      <c r="B405" s="8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2:12" outlineLevel="1" x14ac:dyDescent="0.3">
      <c r="B406" s="32">
        <v>44312</v>
      </c>
      <c r="C406" s="31" t="s">
        <v>370</v>
      </c>
      <c r="D406" s="31" t="s">
        <v>371</v>
      </c>
      <c r="E406" s="31" t="s">
        <v>16</v>
      </c>
      <c r="F406" s="31" t="s">
        <v>14</v>
      </c>
      <c r="G406" s="33">
        <v>3228</v>
      </c>
      <c r="H406" s="33">
        <v>0</v>
      </c>
      <c r="I406" s="33">
        <v>3228</v>
      </c>
      <c r="J406" s="33">
        <v>0</v>
      </c>
      <c r="K406" s="33">
        <v>0</v>
      </c>
      <c r="L406" s="33">
        <v>0</v>
      </c>
    </row>
    <row r="407" spans="2:12" x14ac:dyDescent="0.3">
      <c r="B407" s="35"/>
      <c r="C407" s="36" t="s">
        <v>1157</v>
      </c>
      <c r="D407" s="36"/>
      <c r="E407" s="36"/>
      <c r="F407" s="36"/>
      <c r="G407" s="37">
        <v>3228</v>
      </c>
      <c r="H407" s="37">
        <v>0</v>
      </c>
      <c r="I407" s="37">
        <v>3228</v>
      </c>
      <c r="J407" s="37">
        <v>0</v>
      </c>
      <c r="K407" s="37">
        <v>0</v>
      </c>
      <c r="L407" s="37">
        <v>0</v>
      </c>
    </row>
    <row r="408" spans="2:12" ht="0.95" customHeight="1" outlineLevel="1" x14ac:dyDescent="0.3">
      <c r="B408" s="8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2:12" outlineLevel="1" x14ac:dyDescent="0.3">
      <c r="B409" s="32">
        <v>44321</v>
      </c>
      <c r="C409" s="31" t="s">
        <v>378</v>
      </c>
      <c r="D409" s="31" t="s">
        <v>379</v>
      </c>
      <c r="E409" s="31" t="s">
        <v>15</v>
      </c>
      <c r="F409" s="31" t="s">
        <v>14</v>
      </c>
      <c r="G409" s="33">
        <v>0</v>
      </c>
      <c r="H409" s="33">
        <v>410</v>
      </c>
      <c r="I409" s="33">
        <v>-410</v>
      </c>
      <c r="J409" s="33">
        <v>0</v>
      </c>
      <c r="K409" s="33">
        <v>20.5</v>
      </c>
      <c r="L409" s="33">
        <v>-20.5</v>
      </c>
    </row>
    <row r="410" spans="2:12" x14ac:dyDescent="0.3">
      <c r="B410" s="35"/>
      <c r="C410" s="36" t="s">
        <v>1158</v>
      </c>
      <c r="D410" s="36"/>
      <c r="E410" s="36"/>
      <c r="F410" s="36"/>
      <c r="G410" s="37">
        <v>0</v>
      </c>
      <c r="H410" s="37">
        <v>410</v>
      </c>
      <c r="I410" s="37">
        <v>-410</v>
      </c>
      <c r="J410" s="37">
        <v>0</v>
      </c>
      <c r="K410" s="37">
        <v>20.5</v>
      </c>
      <c r="L410" s="37">
        <v>-20.5</v>
      </c>
    </row>
    <row r="411" spans="2:12" ht="0.95" customHeight="1" outlineLevel="1" x14ac:dyDescent="0.3">
      <c r="B411" s="8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2:12" outlineLevel="1" x14ac:dyDescent="0.3">
      <c r="B412" s="32">
        <v>44327</v>
      </c>
      <c r="C412" s="31" t="s">
        <v>394</v>
      </c>
      <c r="D412" s="31" t="s">
        <v>395</v>
      </c>
      <c r="E412" s="31" t="s">
        <v>15</v>
      </c>
      <c r="F412" s="31" t="s">
        <v>14</v>
      </c>
      <c r="G412" s="33">
        <v>0</v>
      </c>
      <c r="H412" s="33">
        <v>1527.4999999999998</v>
      </c>
      <c r="I412" s="33">
        <v>-1527.4999999999998</v>
      </c>
      <c r="J412" s="33">
        <v>0</v>
      </c>
      <c r="K412" s="33">
        <v>60.500000000000014</v>
      </c>
      <c r="L412" s="33">
        <v>-60.500000000000014</v>
      </c>
    </row>
    <row r="413" spans="2:12" x14ac:dyDescent="0.3">
      <c r="B413" s="35"/>
      <c r="C413" s="36" t="s">
        <v>1159</v>
      </c>
      <c r="D413" s="36"/>
      <c r="E413" s="36"/>
      <c r="F413" s="36"/>
      <c r="G413" s="37">
        <v>0</v>
      </c>
      <c r="H413" s="37">
        <v>1527.4999999999998</v>
      </c>
      <c r="I413" s="37">
        <v>-1527.4999999999998</v>
      </c>
      <c r="J413" s="37">
        <v>0</v>
      </c>
      <c r="K413" s="37">
        <v>60.500000000000014</v>
      </c>
      <c r="L413" s="37">
        <v>-60.500000000000014</v>
      </c>
    </row>
    <row r="414" spans="2:12" ht="0.95" customHeight="1" outlineLevel="1" x14ac:dyDescent="0.3">
      <c r="B414" s="8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2:12" outlineLevel="1" x14ac:dyDescent="0.3">
      <c r="B415" s="32">
        <v>44341</v>
      </c>
      <c r="C415" s="31" t="s">
        <v>416</v>
      </c>
      <c r="D415" s="31" t="s">
        <v>417</v>
      </c>
      <c r="E415" s="31" t="s">
        <v>16</v>
      </c>
      <c r="F415" s="31" t="s">
        <v>14</v>
      </c>
      <c r="G415" s="33">
        <v>2290.25</v>
      </c>
      <c r="H415" s="33">
        <v>0</v>
      </c>
      <c r="I415" s="33">
        <v>2290.25</v>
      </c>
      <c r="J415" s="33">
        <v>0</v>
      </c>
      <c r="K415" s="33">
        <v>0</v>
      </c>
      <c r="L415" s="33">
        <v>0</v>
      </c>
    </row>
    <row r="416" spans="2:12" outlineLevel="1" x14ac:dyDescent="0.3">
      <c r="B416" s="32">
        <v>44341</v>
      </c>
      <c r="C416" s="31" t="s">
        <v>416</v>
      </c>
      <c r="D416" s="31" t="s">
        <v>417</v>
      </c>
      <c r="E416" s="31" t="s">
        <v>15</v>
      </c>
      <c r="F416" s="31" t="s">
        <v>14</v>
      </c>
      <c r="G416" s="33">
        <v>4020</v>
      </c>
      <c r="H416" s="33">
        <v>125</v>
      </c>
      <c r="I416" s="33">
        <v>3895</v>
      </c>
      <c r="J416" s="33">
        <v>66</v>
      </c>
      <c r="K416" s="33">
        <v>2.5</v>
      </c>
      <c r="L416" s="33">
        <v>63.499999999999993</v>
      </c>
    </row>
    <row r="417" spans="2:12" x14ac:dyDescent="0.3">
      <c r="B417" s="35"/>
      <c r="C417" s="36" t="s">
        <v>1160</v>
      </c>
      <c r="D417" s="36"/>
      <c r="E417" s="36"/>
      <c r="F417" s="36"/>
      <c r="G417" s="37">
        <v>6310.25</v>
      </c>
      <c r="H417" s="37">
        <v>125</v>
      </c>
      <c r="I417" s="37">
        <v>6185.25</v>
      </c>
      <c r="J417" s="37">
        <v>66</v>
      </c>
      <c r="K417" s="37">
        <v>2.5</v>
      </c>
      <c r="L417" s="37">
        <v>63.499999999999993</v>
      </c>
    </row>
    <row r="418" spans="2:12" ht="0.95" customHeight="1" outlineLevel="1" x14ac:dyDescent="0.3">
      <c r="B418" s="8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2:12" outlineLevel="1" x14ac:dyDescent="0.3">
      <c r="B419" s="32">
        <v>44361</v>
      </c>
      <c r="C419" s="31" t="s">
        <v>470</v>
      </c>
      <c r="D419" s="31" t="s">
        <v>471</v>
      </c>
      <c r="E419" s="31" t="s">
        <v>83</v>
      </c>
      <c r="F419" s="31" t="s">
        <v>14</v>
      </c>
      <c r="G419" s="33">
        <v>0</v>
      </c>
      <c r="H419" s="33">
        <v>773.8</v>
      </c>
      <c r="I419" s="33">
        <v>-773.8</v>
      </c>
      <c r="J419" s="33">
        <v>0</v>
      </c>
      <c r="K419" s="33"/>
      <c r="L419" s="33"/>
    </row>
    <row r="420" spans="2:12" outlineLevel="1" x14ac:dyDescent="0.3">
      <c r="B420" s="32">
        <v>44361</v>
      </c>
      <c r="C420" s="31" t="s">
        <v>470</v>
      </c>
      <c r="D420" s="31" t="s">
        <v>471</v>
      </c>
      <c r="E420" s="31" t="s">
        <v>16</v>
      </c>
      <c r="F420" s="31" t="s">
        <v>14</v>
      </c>
      <c r="G420" s="33">
        <v>5478.98</v>
      </c>
      <c r="H420" s="33">
        <v>0</v>
      </c>
      <c r="I420" s="33">
        <v>5478.98</v>
      </c>
      <c r="J420" s="33">
        <v>0</v>
      </c>
      <c r="K420" s="33">
        <v>0</v>
      </c>
      <c r="L420" s="33">
        <v>0</v>
      </c>
    </row>
    <row r="421" spans="2:12" outlineLevel="1" x14ac:dyDescent="0.3">
      <c r="B421" s="32">
        <v>44361</v>
      </c>
      <c r="C421" s="31" t="s">
        <v>470</v>
      </c>
      <c r="D421" s="31" t="s">
        <v>471</v>
      </c>
      <c r="E421" s="31" t="s">
        <v>15</v>
      </c>
      <c r="F421" s="31" t="s">
        <v>14</v>
      </c>
      <c r="G421" s="33">
        <v>5935</v>
      </c>
      <c r="H421" s="33">
        <v>6382.4999999999991</v>
      </c>
      <c r="I421" s="33">
        <v>-447.50000000000091</v>
      </c>
      <c r="J421" s="33">
        <v>113</v>
      </c>
      <c r="K421" s="33">
        <v>245.99999999999997</v>
      </c>
      <c r="L421" s="33">
        <v>-132.99999999999991</v>
      </c>
    </row>
    <row r="422" spans="2:12" outlineLevel="1" x14ac:dyDescent="0.3">
      <c r="B422" s="32">
        <v>44361</v>
      </c>
      <c r="C422" s="31" t="s">
        <v>470</v>
      </c>
      <c r="D422" s="31" t="s">
        <v>471</v>
      </c>
      <c r="E422" s="31" t="s">
        <v>1161</v>
      </c>
      <c r="F422" s="31" t="s">
        <v>1162</v>
      </c>
      <c r="G422" s="33">
        <v>2446</v>
      </c>
      <c r="H422" s="33">
        <v>0</v>
      </c>
      <c r="I422" s="33">
        <v>2446</v>
      </c>
      <c r="J422" s="33">
        <v>0</v>
      </c>
      <c r="K422" s="33">
        <v>0</v>
      </c>
      <c r="L422" s="33">
        <v>0</v>
      </c>
    </row>
    <row r="423" spans="2:12" x14ac:dyDescent="0.3">
      <c r="B423" s="35"/>
      <c r="C423" s="36" t="s">
        <v>1163</v>
      </c>
      <c r="D423" s="36"/>
      <c r="E423" s="36"/>
      <c r="F423" s="36"/>
      <c r="G423" s="37">
        <v>13859.98</v>
      </c>
      <c r="H423" s="37">
        <v>7156.2999999999993</v>
      </c>
      <c r="I423" s="37">
        <v>6703.6799999999985</v>
      </c>
      <c r="J423" s="37">
        <v>113</v>
      </c>
      <c r="K423" s="37">
        <v>245.99999999999997</v>
      </c>
      <c r="L423" s="37">
        <v>-132.99999999999991</v>
      </c>
    </row>
    <row r="424" spans="2:12" ht="0.95" customHeight="1" outlineLevel="1" x14ac:dyDescent="0.3">
      <c r="B424" s="8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2:12" outlineLevel="1" x14ac:dyDescent="0.3">
      <c r="B425" s="32">
        <v>44361</v>
      </c>
      <c r="C425" s="31" t="s">
        <v>473</v>
      </c>
      <c r="D425" s="31" t="s">
        <v>474</v>
      </c>
      <c r="E425" s="31" t="s">
        <v>16</v>
      </c>
      <c r="F425" s="31" t="s">
        <v>14</v>
      </c>
      <c r="G425" s="33">
        <v>1262.04</v>
      </c>
      <c r="H425" s="33">
        <v>0</v>
      </c>
      <c r="I425" s="33">
        <v>1262.04</v>
      </c>
      <c r="J425" s="33">
        <v>0</v>
      </c>
      <c r="K425" s="33">
        <v>0</v>
      </c>
      <c r="L425" s="33">
        <v>0</v>
      </c>
    </row>
    <row r="426" spans="2:12" outlineLevel="1" x14ac:dyDescent="0.3">
      <c r="B426" s="32">
        <v>44361</v>
      </c>
      <c r="C426" s="31" t="s">
        <v>473</v>
      </c>
      <c r="D426" s="31" t="s">
        <v>474</v>
      </c>
      <c r="E426" s="31" t="s">
        <v>15</v>
      </c>
      <c r="F426" s="31" t="s">
        <v>14</v>
      </c>
      <c r="G426" s="33">
        <v>1710</v>
      </c>
      <c r="H426" s="33">
        <v>75</v>
      </c>
      <c r="I426" s="33">
        <v>1635</v>
      </c>
      <c r="J426" s="33">
        <v>28</v>
      </c>
      <c r="K426" s="33">
        <v>1.5000000000000002</v>
      </c>
      <c r="L426" s="33">
        <v>26.500000000000014</v>
      </c>
    </row>
    <row r="427" spans="2:12" x14ac:dyDescent="0.3">
      <c r="B427" s="35"/>
      <c r="C427" s="36" t="s">
        <v>1164</v>
      </c>
      <c r="D427" s="36"/>
      <c r="E427" s="36"/>
      <c r="F427" s="36"/>
      <c r="G427" s="37">
        <v>2972.04</v>
      </c>
      <c r="H427" s="37">
        <v>75</v>
      </c>
      <c r="I427" s="37">
        <v>2897.04</v>
      </c>
      <c r="J427" s="37">
        <v>28</v>
      </c>
      <c r="K427" s="37">
        <v>1.5000000000000002</v>
      </c>
      <c r="L427" s="37">
        <v>26.500000000000014</v>
      </c>
    </row>
    <row r="428" spans="2:12" ht="0.95" customHeight="1" outlineLevel="1" x14ac:dyDescent="0.3">
      <c r="B428" s="8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2:12" outlineLevel="1" x14ac:dyDescent="0.3">
      <c r="B429" s="32">
        <v>44364</v>
      </c>
      <c r="C429" s="31" t="s">
        <v>486</v>
      </c>
      <c r="D429" s="31" t="s">
        <v>487</v>
      </c>
      <c r="E429" s="31" t="s">
        <v>16</v>
      </c>
      <c r="F429" s="31" t="s">
        <v>14</v>
      </c>
      <c r="G429" s="33">
        <v>2539</v>
      </c>
      <c r="H429" s="33">
        <v>0</v>
      </c>
      <c r="I429" s="33">
        <v>2539</v>
      </c>
      <c r="J429" s="33">
        <v>0</v>
      </c>
      <c r="K429" s="33">
        <v>0</v>
      </c>
      <c r="L429" s="33">
        <v>0</v>
      </c>
    </row>
    <row r="430" spans="2:12" outlineLevel="1" x14ac:dyDescent="0.3">
      <c r="B430" s="32">
        <v>44364</v>
      </c>
      <c r="C430" s="31" t="s">
        <v>486</v>
      </c>
      <c r="D430" s="31" t="s">
        <v>487</v>
      </c>
      <c r="E430" s="31" t="s">
        <v>15</v>
      </c>
      <c r="F430" s="31" t="s">
        <v>14</v>
      </c>
      <c r="G430" s="33">
        <v>1540</v>
      </c>
      <c r="H430" s="33">
        <v>0</v>
      </c>
      <c r="I430" s="33">
        <v>1540</v>
      </c>
      <c r="J430" s="33">
        <v>28</v>
      </c>
      <c r="K430" s="33">
        <v>0</v>
      </c>
      <c r="L430" s="33">
        <v>28</v>
      </c>
    </row>
    <row r="431" spans="2:12" x14ac:dyDescent="0.3">
      <c r="B431" s="35"/>
      <c r="C431" s="36" t="s">
        <v>1165</v>
      </c>
      <c r="D431" s="36"/>
      <c r="E431" s="36"/>
      <c r="F431" s="36"/>
      <c r="G431" s="37">
        <v>4079</v>
      </c>
      <c r="H431" s="37">
        <v>0</v>
      </c>
      <c r="I431" s="37">
        <v>4079</v>
      </c>
      <c r="J431" s="37">
        <v>28</v>
      </c>
      <c r="K431" s="37">
        <v>0</v>
      </c>
      <c r="L431" s="37">
        <v>28</v>
      </c>
    </row>
    <row r="432" spans="2:12" ht="0.95" customHeight="1" outlineLevel="1" x14ac:dyDescent="0.3">
      <c r="B432" s="8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2:12" outlineLevel="1" x14ac:dyDescent="0.3">
      <c r="B433" s="32">
        <v>44375</v>
      </c>
      <c r="C433" s="31" t="s">
        <v>505</v>
      </c>
      <c r="D433" s="31" t="s">
        <v>506</v>
      </c>
      <c r="E433" s="31" t="s">
        <v>16</v>
      </c>
      <c r="F433" s="31" t="s">
        <v>14</v>
      </c>
      <c r="G433" s="33">
        <v>1095</v>
      </c>
      <c r="H433" s="33">
        <v>0</v>
      </c>
      <c r="I433" s="33">
        <v>1095</v>
      </c>
      <c r="J433" s="33">
        <v>0</v>
      </c>
      <c r="K433" s="33">
        <v>0</v>
      </c>
      <c r="L433" s="33">
        <v>0</v>
      </c>
    </row>
    <row r="434" spans="2:12" outlineLevel="1" x14ac:dyDescent="0.3">
      <c r="B434" s="32">
        <v>44375</v>
      </c>
      <c r="C434" s="31" t="s">
        <v>505</v>
      </c>
      <c r="D434" s="31" t="s">
        <v>506</v>
      </c>
      <c r="E434" s="31" t="s">
        <v>15</v>
      </c>
      <c r="F434" s="31" t="s">
        <v>14</v>
      </c>
      <c r="G434" s="33">
        <v>1150</v>
      </c>
      <c r="H434" s="33">
        <v>1379.9999999999993</v>
      </c>
      <c r="I434" s="33">
        <v>-229.99999999999966</v>
      </c>
      <c r="J434" s="33">
        <v>26</v>
      </c>
      <c r="K434" s="33">
        <v>56.499999999999986</v>
      </c>
      <c r="L434" s="33">
        <v>-30.500000000000004</v>
      </c>
    </row>
    <row r="435" spans="2:12" x14ac:dyDescent="0.3">
      <c r="B435" s="35"/>
      <c r="C435" s="36" t="s">
        <v>1166</v>
      </c>
      <c r="D435" s="36"/>
      <c r="E435" s="36"/>
      <c r="F435" s="36"/>
      <c r="G435" s="37">
        <v>2245</v>
      </c>
      <c r="H435" s="37">
        <v>1379.9999999999993</v>
      </c>
      <c r="I435" s="37">
        <v>865.00000000000034</v>
      </c>
      <c r="J435" s="37">
        <v>26</v>
      </c>
      <c r="K435" s="37">
        <v>56.499999999999986</v>
      </c>
      <c r="L435" s="37">
        <v>-30.500000000000004</v>
      </c>
    </row>
    <row r="436" spans="2:12" ht="0.95" customHeight="1" outlineLevel="1" x14ac:dyDescent="0.3">
      <c r="B436" s="8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2:12" outlineLevel="1" x14ac:dyDescent="0.3">
      <c r="B437" s="32">
        <v>44376</v>
      </c>
      <c r="C437" s="31" t="s">
        <v>511</v>
      </c>
      <c r="D437" s="31" t="s">
        <v>512</v>
      </c>
      <c r="E437" s="31" t="s">
        <v>83</v>
      </c>
      <c r="F437" s="31" t="s">
        <v>14</v>
      </c>
      <c r="G437" s="33">
        <v>0</v>
      </c>
      <c r="H437" s="33">
        <v>2.2561</v>
      </c>
      <c r="I437" s="33">
        <v>-2.2561</v>
      </c>
      <c r="J437" s="33">
        <v>0</v>
      </c>
      <c r="K437" s="33"/>
      <c r="L437" s="33"/>
    </row>
    <row r="438" spans="2:12" outlineLevel="1" x14ac:dyDescent="0.3">
      <c r="B438" s="32">
        <v>44376</v>
      </c>
      <c r="C438" s="31" t="s">
        <v>511</v>
      </c>
      <c r="D438" s="31" t="s">
        <v>512</v>
      </c>
      <c r="E438" s="31" t="s">
        <v>16</v>
      </c>
      <c r="F438" s="31" t="s">
        <v>14</v>
      </c>
      <c r="G438" s="33">
        <v>54</v>
      </c>
      <c r="H438" s="33">
        <v>9.6588799999999999</v>
      </c>
      <c r="I438" s="33">
        <v>44.341120000000004</v>
      </c>
      <c r="J438" s="33">
        <v>0</v>
      </c>
      <c r="K438" s="33">
        <v>0</v>
      </c>
      <c r="L438" s="33">
        <v>0</v>
      </c>
    </row>
    <row r="439" spans="2:12" outlineLevel="1" x14ac:dyDescent="0.3">
      <c r="B439" s="32">
        <v>44376</v>
      </c>
      <c r="C439" s="31" t="s">
        <v>511</v>
      </c>
      <c r="D439" s="31" t="s">
        <v>512</v>
      </c>
      <c r="E439" s="31" t="s">
        <v>15</v>
      </c>
      <c r="F439" s="31" t="s">
        <v>14</v>
      </c>
      <c r="G439" s="33">
        <v>68.75</v>
      </c>
      <c r="H439" s="33">
        <v>50</v>
      </c>
      <c r="I439" s="33">
        <v>18.749999999999993</v>
      </c>
      <c r="J439" s="33">
        <v>1.25</v>
      </c>
      <c r="K439" s="33">
        <v>2.5</v>
      </c>
      <c r="L439" s="33">
        <v>-1.2500000000000002</v>
      </c>
    </row>
    <row r="440" spans="2:12" x14ac:dyDescent="0.3">
      <c r="B440" s="35"/>
      <c r="C440" s="36" t="s">
        <v>1167</v>
      </c>
      <c r="D440" s="36"/>
      <c r="E440" s="36"/>
      <c r="F440" s="36"/>
      <c r="G440" s="37">
        <v>122.75</v>
      </c>
      <c r="H440" s="37">
        <v>61.91498</v>
      </c>
      <c r="I440" s="37">
        <v>60.835019999999993</v>
      </c>
      <c r="J440" s="37">
        <v>1.25</v>
      </c>
      <c r="K440" s="37">
        <v>2.5</v>
      </c>
      <c r="L440" s="37">
        <v>-1.2500000000000002</v>
      </c>
    </row>
    <row r="441" spans="2:12" ht="0.95" customHeight="1" outlineLevel="1" x14ac:dyDescent="0.3">
      <c r="B441" s="8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2:12" outlineLevel="1" x14ac:dyDescent="0.3">
      <c r="B442" s="32">
        <v>44382</v>
      </c>
      <c r="C442" s="31" t="s">
        <v>541</v>
      </c>
      <c r="D442" s="31" t="s">
        <v>542</v>
      </c>
      <c r="E442" s="31" t="s">
        <v>83</v>
      </c>
      <c r="F442" s="31" t="s">
        <v>14</v>
      </c>
      <c r="G442" s="33">
        <v>0</v>
      </c>
      <c r="H442" s="33">
        <v>74.359000000000009</v>
      </c>
      <c r="I442" s="33">
        <v>-74.359000000000009</v>
      </c>
      <c r="J442" s="33">
        <v>0</v>
      </c>
      <c r="K442" s="33"/>
      <c r="L442" s="33"/>
    </row>
    <row r="443" spans="2:12" outlineLevel="1" x14ac:dyDescent="0.3">
      <c r="B443" s="32">
        <v>44382</v>
      </c>
      <c r="C443" s="31" t="s">
        <v>541</v>
      </c>
      <c r="D443" s="31" t="s">
        <v>542</v>
      </c>
      <c r="E443" s="31" t="s">
        <v>15</v>
      </c>
      <c r="F443" s="31" t="s">
        <v>14</v>
      </c>
      <c r="G443" s="33">
        <v>0</v>
      </c>
      <c r="H443" s="33">
        <v>759.99999999999989</v>
      </c>
      <c r="I443" s="33">
        <v>-759.99999999999989</v>
      </c>
      <c r="J443" s="33">
        <v>0</v>
      </c>
      <c r="K443" s="33">
        <v>19.000000000000004</v>
      </c>
      <c r="L443" s="33">
        <v>-19.000000000000004</v>
      </c>
    </row>
    <row r="444" spans="2:12" x14ac:dyDescent="0.3">
      <c r="B444" s="35"/>
      <c r="C444" s="36" t="s">
        <v>1168</v>
      </c>
      <c r="D444" s="36"/>
      <c r="E444" s="36"/>
      <c r="F444" s="36"/>
      <c r="G444" s="37">
        <v>0</v>
      </c>
      <c r="H444" s="37">
        <v>834.35899999999992</v>
      </c>
      <c r="I444" s="37">
        <v>-834.35899999999992</v>
      </c>
      <c r="J444" s="37">
        <v>0</v>
      </c>
      <c r="K444" s="37">
        <v>19.000000000000004</v>
      </c>
      <c r="L444" s="37">
        <v>-19.000000000000004</v>
      </c>
    </row>
    <row r="445" spans="2:12" ht="0.95" customHeight="1" outlineLevel="1" x14ac:dyDescent="0.3">
      <c r="B445" s="8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2:12" outlineLevel="1" x14ac:dyDescent="0.3">
      <c r="B446" s="32">
        <v>44382</v>
      </c>
      <c r="C446" s="31" t="s">
        <v>544</v>
      </c>
      <c r="D446" s="31" t="s">
        <v>545</v>
      </c>
      <c r="E446" s="31" t="s">
        <v>15</v>
      </c>
      <c r="F446" s="31" t="s">
        <v>14</v>
      </c>
      <c r="G446" s="33">
        <v>0</v>
      </c>
      <c r="H446" s="33">
        <v>240</v>
      </c>
      <c r="I446" s="33">
        <v>-240</v>
      </c>
      <c r="J446" s="33">
        <v>0</v>
      </c>
      <c r="K446" s="33">
        <v>12</v>
      </c>
      <c r="L446" s="33">
        <v>-12</v>
      </c>
    </row>
    <row r="447" spans="2:12" x14ac:dyDescent="0.3">
      <c r="B447" s="35"/>
      <c r="C447" s="36" t="s">
        <v>1169</v>
      </c>
      <c r="D447" s="36"/>
      <c r="E447" s="36"/>
      <c r="F447" s="36"/>
      <c r="G447" s="37">
        <v>0</v>
      </c>
      <c r="H447" s="37">
        <v>240</v>
      </c>
      <c r="I447" s="37">
        <v>-240</v>
      </c>
      <c r="J447" s="37">
        <v>0</v>
      </c>
      <c r="K447" s="37">
        <v>12</v>
      </c>
      <c r="L447" s="37">
        <v>-12</v>
      </c>
    </row>
    <row r="448" spans="2:12" ht="0.95" customHeight="1" outlineLevel="1" x14ac:dyDescent="0.3">
      <c r="B448" s="8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2:12" outlineLevel="1" x14ac:dyDescent="0.3">
      <c r="B449" s="32">
        <v>44396</v>
      </c>
      <c r="C449" s="31" t="s">
        <v>569</v>
      </c>
      <c r="D449" s="31" t="s">
        <v>570</v>
      </c>
      <c r="E449" s="31" t="s">
        <v>15</v>
      </c>
      <c r="F449" s="31" t="s">
        <v>14</v>
      </c>
      <c r="G449" s="33">
        <v>0</v>
      </c>
      <c r="H449" s="33">
        <v>495.00000000000006</v>
      </c>
      <c r="I449" s="33">
        <v>-495.00000000000006</v>
      </c>
      <c r="J449" s="33">
        <v>0</v>
      </c>
      <c r="K449" s="33">
        <v>21</v>
      </c>
      <c r="L449" s="33">
        <v>-21</v>
      </c>
    </row>
    <row r="450" spans="2:12" x14ac:dyDescent="0.3">
      <c r="B450" s="35"/>
      <c r="C450" s="36" t="s">
        <v>1170</v>
      </c>
      <c r="D450" s="36"/>
      <c r="E450" s="36"/>
      <c r="F450" s="36"/>
      <c r="G450" s="37">
        <v>0</v>
      </c>
      <c r="H450" s="37">
        <v>495.00000000000006</v>
      </c>
      <c r="I450" s="37">
        <v>-495.00000000000006</v>
      </c>
      <c r="J450" s="37">
        <v>0</v>
      </c>
      <c r="K450" s="37">
        <v>21</v>
      </c>
      <c r="L450" s="37">
        <v>-21</v>
      </c>
    </row>
    <row r="451" spans="2:12" ht="0.95" customHeight="1" outlineLevel="1" x14ac:dyDescent="0.3">
      <c r="B451" s="8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2:12" outlineLevel="1" x14ac:dyDescent="0.3">
      <c r="B452" s="32">
        <v>44399</v>
      </c>
      <c r="C452" s="31" t="s">
        <v>575</v>
      </c>
      <c r="D452" s="31" t="s">
        <v>576</v>
      </c>
      <c r="E452" s="31" t="s">
        <v>15</v>
      </c>
      <c r="F452" s="31" t="s">
        <v>14</v>
      </c>
      <c r="G452" s="33">
        <v>0</v>
      </c>
      <c r="H452" s="33">
        <v>535.00000000000011</v>
      </c>
      <c r="I452" s="33">
        <v>-535.00000000000011</v>
      </c>
      <c r="J452" s="33">
        <v>0</v>
      </c>
      <c r="K452" s="33">
        <v>22.999999999999996</v>
      </c>
      <c r="L452" s="33">
        <v>-22.999999999999996</v>
      </c>
    </row>
    <row r="453" spans="2:12" x14ac:dyDescent="0.3">
      <c r="B453" s="35"/>
      <c r="C453" s="36" t="s">
        <v>1171</v>
      </c>
      <c r="D453" s="36"/>
      <c r="E453" s="36"/>
      <c r="F453" s="36"/>
      <c r="G453" s="37">
        <v>0</v>
      </c>
      <c r="H453" s="37">
        <v>535.00000000000011</v>
      </c>
      <c r="I453" s="37">
        <v>-535.00000000000011</v>
      </c>
      <c r="J453" s="37">
        <v>0</v>
      </c>
      <c r="K453" s="37">
        <v>22.999999999999996</v>
      </c>
      <c r="L453" s="37">
        <v>-22.999999999999996</v>
      </c>
    </row>
    <row r="454" spans="2:12" ht="0.95" customHeight="1" outlineLevel="1" x14ac:dyDescent="0.3">
      <c r="B454" s="8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2:12" outlineLevel="1" x14ac:dyDescent="0.3">
      <c r="B455" s="32">
        <v>44403</v>
      </c>
      <c r="C455" s="31" t="s">
        <v>579</v>
      </c>
      <c r="D455" s="31" t="s">
        <v>580</v>
      </c>
      <c r="E455" s="31" t="s">
        <v>83</v>
      </c>
      <c r="F455" s="31" t="s">
        <v>14</v>
      </c>
      <c r="G455" s="33">
        <v>0</v>
      </c>
      <c r="H455" s="33">
        <v>3787.5</v>
      </c>
      <c r="I455" s="33">
        <v>-3787.5</v>
      </c>
      <c r="J455" s="33">
        <v>0</v>
      </c>
      <c r="K455" s="33"/>
      <c r="L455" s="33"/>
    </row>
    <row r="456" spans="2:12" x14ac:dyDescent="0.3">
      <c r="B456" s="35"/>
      <c r="C456" s="36" t="s">
        <v>1172</v>
      </c>
      <c r="D456" s="36"/>
      <c r="E456" s="36"/>
      <c r="F456" s="36"/>
      <c r="G456" s="37">
        <v>0</v>
      </c>
      <c r="H456" s="37">
        <v>3787.5</v>
      </c>
      <c r="I456" s="37">
        <v>-3787.5</v>
      </c>
      <c r="J456" s="37">
        <v>0</v>
      </c>
      <c r="K456" s="37">
        <v>0</v>
      </c>
      <c r="L456" s="37">
        <v>0</v>
      </c>
    </row>
    <row r="457" spans="2:12" ht="0.95" customHeight="1" outlineLevel="1" x14ac:dyDescent="0.3">
      <c r="B457" s="8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2:12" outlineLevel="1" x14ac:dyDescent="0.3">
      <c r="B458" s="32">
        <v>44445</v>
      </c>
      <c r="C458" s="31" t="s">
        <v>617</v>
      </c>
      <c r="D458" s="31" t="s">
        <v>618</v>
      </c>
      <c r="E458" s="31" t="s">
        <v>15</v>
      </c>
      <c r="F458" s="31" t="s">
        <v>14</v>
      </c>
      <c r="G458" s="33">
        <v>0</v>
      </c>
      <c r="H458" s="33">
        <v>359.99999999999994</v>
      </c>
      <c r="I458" s="33">
        <v>-359.99999999999994</v>
      </c>
      <c r="J458" s="33">
        <v>0</v>
      </c>
      <c r="K458" s="33">
        <v>13.500000000000004</v>
      </c>
      <c r="L458" s="33">
        <v>-13.500000000000004</v>
      </c>
    </row>
    <row r="459" spans="2:12" x14ac:dyDescent="0.3">
      <c r="B459" s="35"/>
      <c r="C459" s="36" t="s">
        <v>1173</v>
      </c>
      <c r="D459" s="36"/>
      <c r="E459" s="36"/>
      <c r="F459" s="36"/>
      <c r="G459" s="37">
        <v>0</v>
      </c>
      <c r="H459" s="37">
        <v>359.99999999999994</v>
      </c>
      <c r="I459" s="37">
        <v>-359.99999999999994</v>
      </c>
      <c r="J459" s="37">
        <v>0</v>
      </c>
      <c r="K459" s="37">
        <v>13.500000000000004</v>
      </c>
      <c r="L459" s="37">
        <v>-13.500000000000004</v>
      </c>
    </row>
    <row r="460" spans="2:12" ht="0.95" customHeight="1" outlineLevel="1" x14ac:dyDescent="0.3">
      <c r="B460" s="8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2:12" outlineLevel="1" x14ac:dyDescent="0.3">
      <c r="B461" s="32">
        <v>44377</v>
      </c>
      <c r="C461" s="31" t="s">
        <v>515</v>
      </c>
      <c r="D461" s="31" t="s">
        <v>516</v>
      </c>
      <c r="E461" s="31" t="s">
        <v>16</v>
      </c>
      <c r="F461" s="31" t="s">
        <v>14</v>
      </c>
      <c r="G461" s="33">
        <v>1844.92</v>
      </c>
      <c r="H461" s="33">
        <v>0</v>
      </c>
      <c r="I461" s="33">
        <v>1844.92</v>
      </c>
      <c r="J461" s="33">
        <v>0</v>
      </c>
      <c r="K461" s="33">
        <v>0</v>
      </c>
      <c r="L461" s="33">
        <v>0</v>
      </c>
    </row>
    <row r="462" spans="2:12" outlineLevel="1" x14ac:dyDescent="0.3">
      <c r="B462" s="32">
        <v>44377</v>
      </c>
      <c r="C462" s="31" t="s">
        <v>515</v>
      </c>
      <c r="D462" s="31" t="s">
        <v>516</v>
      </c>
      <c r="E462" s="31" t="s">
        <v>15</v>
      </c>
      <c r="F462" s="31" t="s">
        <v>14</v>
      </c>
      <c r="G462" s="33">
        <v>973.8</v>
      </c>
      <c r="H462" s="33">
        <v>0</v>
      </c>
      <c r="I462" s="33">
        <v>973.8</v>
      </c>
      <c r="J462" s="33">
        <v>21.64</v>
      </c>
      <c r="K462" s="33">
        <v>0</v>
      </c>
      <c r="L462" s="33">
        <v>21.64</v>
      </c>
    </row>
    <row r="463" spans="2:12" x14ac:dyDescent="0.3">
      <c r="B463" s="35"/>
      <c r="C463" s="36" t="s">
        <v>1174</v>
      </c>
      <c r="D463" s="36"/>
      <c r="E463" s="36"/>
      <c r="F463" s="36"/>
      <c r="G463" s="37">
        <v>2818.7200000000003</v>
      </c>
      <c r="H463" s="37">
        <v>0</v>
      </c>
      <c r="I463" s="37">
        <v>2818.7200000000003</v>
      </c>
      <c r="J463" s="37">
        <v>21.64</v>
      </c>
      <c r="K463" s="37">
        <v>0</v>
      </c>
      <c r="L463" s="37">
        <v>21.64</v>
      </c>
    </row>
    <row r="464" spans="2:12" ht="0.95" customHeight="1" outlineLevel="1" x14ac:dyDescent="0.3">
      <c r="B464" s="8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2:12" outlineLevel="1" x14ac:dyDescent="0.3">
      <c r="B465" s="32">
        <v>44210</v>
      </c>
      <c r="C465" s="31" t="s">
        <v>114</v>
      </c>
      <c r="D465" s="31" t="s">
        <v>115</v>
      </c>
      <c r="E465" s="31" t="s">
        <v>83</v>
      </c>
      <c r="F465" s="31" t="s">
        <v>14</v>
      </c>
      <c r="G465" s="33">
        <v>0</v>
      </c>
      <c r="H465" s="33">
        <v>4284.7299999999996</v>
      </c>
      <c r="I465" s="33">
        <v>-4284.7299999999996</v>
      </c>
      <c r="J465" s="33">
        <v>0</v>
      </c>
      <c r="K465" s="33"/>
      <c r="L465" s="33"/>
    </row>
    <row r="466" spans="2:12" outlineLevel="1" x14ac:dyDescent="0.3">
      <c r="B466" s="32">
        <v>44210</v>
      </c>
      <c r="C466" s="31" t="s">
        <v>114</v>
      </c>
      <c r="D466" s="31" t="s">
        <v>115</v>
      </c>
      <c r="E466" s="31" t="s">
        <v>16</v>
      </c>
      <c r="F466" s="31" t="s">
        <v>14</v>
      </c>
      <c r="G466" s="33">
        <v>37035.269999999997</v>
      </c>
      <c r="H466" s="33">
        <v>0</v>
      </c>
      <c r="I466" s="33">
        <v>37035.269999999997</v>
      </c>
      <c r="J466" s="33">
        <v>0</v>
      </c>
      <c r="K466" s="33">
        <v>0</v>
      </c>
      <c r="L466" s="33">
        <v>0</v>
      </c>
    </row>
    <row r="467" spans="2:12" outlineLevel="1" x14ac:dyDescent="0.3">
      <c r="B467" s="32">
        <v>44210</v>
      </c>
      <c r="C467" s="31" t="s">
        <v>114</v>
      </c>
      <c r="D467" s="31" t="s">
        <v>115</v>
      </c>
      <c r="E467" s="31" t="s">
        <v>15</v>
      </c>
      <c r="F467" s="31" t="s">
        <v>14</v>
      </c>
      <c r="G467" s="33">
        <v>17887.5</v>
      </c>
      <c r="H467" s="33">
        <v>46047.499999999971</v>
      </c>
      <c r="I467" s="33">
        <v>-28160.000000000015</v>
      </c>
      <c r="J467" s="33">
        <v>397.5</v>
      </c>
      <c r="K467" s="33">
        <v>1109.5000000000014</v>
      </c>
      <c r="L467" s="33">
        <v>-711.99999999999966</v>
      </c>
    </row>
    <row r="468" spans="2:12" x14ac:dyDescent="0.3">
      <c r="B468" s="35"/>
      <c r="C468" s="36" t="s">
        <v>1175</v>
      </c>
      <c r="D468" s="36"/>
      <c r="E468" s="36"/>
      <c r="F468" s="36"/>
      <c r="G468" s="37">
        <v>54922.77</v>
      </c>
      <c r="H468" s="37">
        <v>50332.229999999967</v>
      </c>
      <c r="I468" s="37">
        <v>4590.5399999999827</v>
      </c>
      <c r="J468" s="37">
        <v>397.5</v>
      </c>
      <c r="K468" s="37">
        <v>1109.5000000000014</v>
      </c>
      <c r="L468" s="37">
        <v>-711.99999999999966</v>
      </c>
    </row>
    <row r="469" spans="2:12" ht="0.95" customHeight="1" outlineLevel="1" x14ac:dyDescent="0.3">
      <c r="B469" s="8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2:12" outlineLevel="1" x14ac:dyDescent="0.3">
      <c r="B470" s="32">
        <v>44210</v>
      </c>
      <c r="C470" s="31" t="s">
        <v>117</v>
      </c>
      <c r="D470" s="31" t="s">
        <v>118</v>
      </c>
      <c r="E470" s="31" t="s">
        <v>16</v>
      </c>
      <c r="F470" s="31" t="s">
        <v>14</v>
      </c>
      <c r="G470" s="33">
        <v>3704.66</v>
      </c>
      <c r="H470" s="33">
        <v>0</v>
      </c>
      <c r="I470" s="33">
        <v>3704.66</v>
      </c>
      <c r="J470" s="33">
        <v>0</v>
      </c>
      <c r="K470" s="33">
        <v>0</v>
      </c>
      <c r="L470" s="33">
        <v>0</v>
      </c>
    </row>
    <row r="471" spans="2:12" outlineLevel="1" x14ac:dyDescent="0.3">
      <c r="B471" s="32">
        <v>44210</v>
      </c>
      <c r="C471" s="31" t="s">
        <v>117</v>
      </c>
      <c r="D471" s="31" t="s">
        <v>118</v>
      </c>
      <c r="E471" s="31" t="s">
        <v>15</v>
      </c>
      <c r="F471" s="31" t="s">
        <v>14</v>
      </c>
      <c r="G471" s="33">
        <v>3825</v>
      </c>
      <c r="H471" s="33">
        <v>7134.9999999999991</v>
      </c>
      <c r="I471" s="33">
        <v>-3309.9999999999995</v>
      </c>
      <c r="J471" s="33">
        <v>85</v>
      </c>
      <c r="K471" s="33">
        <v>164</v>
      </c>
      <c r="L471" s="33">
        <v>-78.999999999999972</v>
      </c>
    </row>
    <row r="472" spans="2:12" x14ac:dyDescent="0.3">
      <c r="B472" s="35"/>
      <c r="C472" s="36" t="s">
        <v>1176</v>
      </c>
      <c r="D472" s="36"/>
      <c r="E472" s="36"/>
      <c r="F472" s="36"/>
      <c r="G472" s="37">
        <v>7529.66</v>
      </c>
      <c r="H472" s="37">
        <v>7134.9999999999991</v>
      </c>
      <c r="I472" s="37">
        <v>394.66000000000031</v>
      </c>
      <c r="J472" s="37">
        <v>85</v>
      </c>
      <c r="K472" s="37">
        <v>164</v>
      </c>
      <c r="L472" s="37">
        <v>-78.999999999999972</v>
      </c>
    </row>
    <row r="473" spans="2:12" ht="0.95" customHeight="1" outlineLevel="1" x14ac:dyDescent="0.3">
      <c r="B473" s="8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2:12" outlineLevel="1" x14ac:dyDescent="0.3">
      <c r="B474" s="32">
        <v>44210</v>
      </c>
      <c r="C474" s="31" t="s">
        <v>119</v>
      </c>
      <c r="D474" s="31" t="s">
        <v>120</v>
      </c>
      <c r="E474" s="31" t="s">
        <v>15</v>
      </c>
      <c r="F474" s="31" t="s">
        <v>14</v>
      </c>
      <c r="G474" s="33">
        <v>0</v>
      </c>
      <c r="H474" s="33">
        <v>5937.5000000000018</v>
      </c>
      <c r="I474" s="33">
        <v>-5937.5000000000018</v>
      </c>
      <c r="J474" s="33">
        <v>0</v>
      </c>
      <c r="K474" s="33">
        <v>169.49999999999997</v>
      </c>
      <c r="L474" s="33">
        <v>-169.49999999999997</v>
      </c>
    </row>
    <row r="475" spans="2:12" x14ac:dyDescent="0.3">
      <c r="B475" s="35"/>
      <c r="C475" s="36" t="s">
        <v>1177</v>
      </c>
      <c r="D475" s="36"/>
      <c r="E475" s="36"/>
      <c r="F475" s="36"/>
      <c r="G475" s="37">
        <v>0</v>
      </c>
      <c r="H475" s="37">
        <v>5937.5000000000018</v>
      </c>
      <c r="I475" s="37">
        <v>-5937.5000000000018</v>
      </c>
      <c r="J475" s="37">
        <v>0</v>
      </c>
      <c r="K475" s="37">
        <v>169.49999999999997</v>
      </c>
      <c r="L475" s="37">
        <v>-169.49999999999997</v>
      </c>
    </row>
    <row r="476" spans="2:12" ht="0.95" customHeight="1" outlineLevel="1" x14ac:dyDescent="0.3">
      <c r="B476" s="8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2:12" outlineLevel="1" x14ac:dyDescent="0.3">
      <c r="B477" s="32">
        <v>44347</v>
      </c>
      <c r="C477" s="31" t="s">
        <v>437</v>
      </c>
      <c r="D477" s="31" t="s">
        <v>438</v>
      </c>
      <c r="E477" s="31" t="s">
        <v>83</v>
      </c>
      <c r="F477" s="31" t="s">
        <v>14</v>
      </c>
      <c r="G477" s="33">
        <v>0</v>
      </c>
      <c r="H477" s="33">
        <v>6786.3342999999977</v>
      </c>
      <c r="I477" s="33">
        <v>-6786.3342999999977</v>
      </c>
      <c r="J477" s="33">
        <v>0</v>
      </c>
      <c r="K477" s="33"/>
      <c r="L477" s="33"/>
    </row>
    <row r="478" spans="2:12" outlineLevel="1" x14ac:dyDescent="0.3">
      <c r="B478" s="32">
        <v>44347</v>
      </c>
      <c r="C478" s="31" t="s">
        <v>437</v>
      </c>
      <c r="D478" s="31" t="s">
        <v>438</v>
      </c>
      <c r="E478" s="31" t="s">
        <v>16</v>
      </c>
      <c r="F478" s="31" t="s">
        <v>14</v>
      </c>
      <c r="G478" s="33">
        <v>10959.85</v>
      </c>
      <c r="H478" s="33">
        <v>187.81376</v>
      </c>
      <c r="I478" s="33">
        <v>10772.036240000001</v>
      </c>
      <c r="J478" s="33">
        <v>0</v>
      </c>
      <c r="K478" s="33">
        <v>0</v>
      </c>
      <c r="L478" s="33">
        <v>0</v>
      </c>
    </row>
    <row r="479" spans="2:12" outlineLevel="1" x14ac:dyDescent="0.3">
      <c r="B479" s="32">
        <v>44347</v>
      </c>
      <c r="C479" s="31" t="s">
        <v>437</v>
      </c>
      <c r="D479" s="31" t="s">
        <v>438</v>
      </c>
      <c r="E479" s="31" t="s">
        <v>15</v>
      </c>
      <c r="F479" s="31" t="s">
        <v>14</v>
      </c>
      <c r="G479" s="33">
        <v>9542.5</v>
      </c>
      <c r="H479" s="33">
        <v>27175.000000000015</v>
      </c>
      <c r="I479" s="33">
        <v>-17632.500000000011</v>
      </c>
      <c r="J479" s="33">
        <v>173.5</v>
      </c>
      <c r="K479" s="33">
        <v>724.99999999999943</v>
      </c>
      <c r="L479" s="33">
        <v>-551.49999999999977</v>
      </c>
    </row>
    <row r="480" spans="2:12" x14ac:dyDescent="0.3">
      <c r="B480" s="35"/>
      <c r="C480" s="36" t="s">
        <v>1178</v>
      </c>
      <c r="D480" s="36"/>
      <c r="E480" s="36"/>
      <c r="F480" s="36"/>
      <c r="G480" s="37">
        <v>20502.349999999999</v>
      </c>
      <c r="H480" s="37">
        <v>34149.148060000014</v>
      </c>
      <c r="I480" s="37">
        <v>-13646.798060000008</v>
      </c>
      <c r="J480" s="37">
        <v>173.5</v>
      </c>
      <c r="K480" s="37">
        <v>724.99999999999943</v>
      </c>
      <c r="L480" s="37">
        <v>-551.49999999999977</v>
      </c>
    </row>
    <row r="481" spans="2:12" ht="0.95" customHeight="1" outlineLevel="1" x14ac:dyDescent="0.3">
      <c r="B481" s="8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2:12" outlineLevel="1" x14ac:dyDescent="0.3">
      <c r="B482" s="32">
        <v>44243</v>
      </c>
      <c r="C482" s="31" t="s">
        <v>173</v>
      </c>
      <c r="D482" s="31" t="s">
        <v>174</v>
      </c>
      <c r="E482" s="31" t="s">
        <v>83</v>
      </c>
      <c r="F482" s="31" t="s">
        <v>14</v>
      </c>
      <c r="G482" s="33">
        <v>0</v>
      </c>
      <c r="H482" s="33">
        <v>480.65</v>
      </c>
      <c r="I482" s="33">
        <v>-480.65</v>
      </c>
      <c r="J482" s="33">
        <v>0</v>
      </c>
      <c r="K482" s="33"/>
      <c r="L482" s="33"/>
    </row>
    <row r="483" spans="2:12" outlineLevel="1" x14ac:dyDescent="0.3">
      <c r="B483" s="32">
        <v>44243</v>
      </c>
      <c r="C483" s="31" t="s">
        <v>173</v>
      </c>
      <c r="D483" s="31" t="s">
        <v>174</v>
      </c>
      <c r="E483" s="31" t="s">
        <v>16</v>
      </c>
      <c r="F483" s="31" t="s">
        <v>14</v>
      </c>
      <c r="G483" s="33">
        <v>1800.2</v>
      </c>
      <c r="H483" s="33">
        <v>0</v>
      </c>
      <c r="I483" s="33">
        <v>1800.2</v>
      </c>
      <c r="J483" s="33">
        <v>0</v>
      </c>
      <c r="K483" s="33">
        <v>0</v>
      </c>
      <c r="L483" s="33">
        <v>0</v>
      </c>
    </row>
    <row r="484" spans="2:12" outlineLevel="1" x14ac:dyDescent="0.3">
      <c r="B484" s="32">
        <v>44243</v>
      </c>
      <c r="C484" s="31" t="s">
        <v>173</v>
      </c>
      <c r="D484" s="31" t="s">
        <v>174</v>
      </c>
      <c r="E484" s="31" t="s">
        <v>15</v>
      </c>
      <c r="F484" s="31" t="s">
        <v>14</v>
      </c>
      <c r="G484" s="33">
        <v>2651.4</v>
      </c>
      <c r="H484" s="33">
        <v>8682.5000000000127</v>
      </c>
      <c r="I484" s="33">
        <v>-6031.0999999999976</v>
      </c>
      <c r="J484" s="33">
        <v>58.92</v>
      </c>
      <c r="K484" s="33">
        <v>306</v>
      </c>
      <c r="L484" s="33">
        <v>-247.07999999999993</v>
      </c>
    </row>
    <row r="485" spans="2:12" x14ac:dyDescent="0.3">
      <c r="B485" s="35"/>
      <c r="C485" s="36" t="s">
        <v>1179</v>
      </c>
      <c r="D485" s="36"/>
      <c r="E485" s="36"/>
      <c r="F485" s="36"/>
      <c r="G485" s="37">
        <v>4451.6000000000004</v>
      </c>
      <c r="H485" s="37">
        <v>9163.1500000000124</v>
      </c>
      <c r="I485" s="37">
        <v>-4711.5499999999975</v>
      </c>
      <c r="J485" s="37">
        <v>58.92</v>
      </c>
      <c r="K485" s="37">
        <v>306</v>
      </c>
      <c r="L485" s="37">
        <v>-247.07999999999993</v>
      </c>
    </row>
    <row r="486" spans="2:12" ht="0.95" customHeight="1" outlineLevel="1" x14ac:dyDescent="0.3">
      <c r="B486" s="8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2:12" outlineLevel="1" x14ac:dyDescent="0.3">
      <c r="B487" s="32">
        <v>44251</v>
      </c>
      <c r="C487" s="31" t="s">
        <v>203</v>
      </c>
      <c r="D487" s="31" t="s">
        <v>204</v>
      </c>
      <c r="E487" s="31" t="s">
        <v>83</v>
      </c>
      <c r="F487" s="31" t="s">
        <v>14</v>
      </c>
      <c r="G487" s="33">
        <v>0</v>
      </c>
      <c r="H487" s="33">
        <v>106.92</v>
      </c>
      <c r="I487" s="33">
        <v>-106.92</v>
      </c>
      <c r="J487" s="33">
        <v>0</v>
      </c>
      <c r="K487" s="33"/>
      <c r="L487" s="33"/>
    </row>
    <row r="488" spans="2:12" outlineLevel="1" x14ac:dyDescent="0.3">
      <c r="B488" s="32">
        <v>44251</v>
      </c>
      <c r="C488" s="31" t="s">
        <v>203</v>
      </c>
      <c r="D488" s="31" t="s">
        <v>204</v>
      </c>
      <c r="E488" s="31" t="s">
        <v>16</v>
      </c>
      <c r="F488" s="31" t="s">
        <v>14</v>
      </c>
      <c r="G488" s="33">
        <v>16923.16</v>
      </c>
      <c r="H488" s="33">
        <v>0</v>
      </c>
      <c r="I488" s="33">
        <v>16923.16</v>
      </c>
      <c r="J488" s="33">
        <v>0</v>
      </c>
      <c r="K488" s="33">
        <v>0</v>
      </c>
      <c r="L488" s="33">
        <v>0</v>
      </c>
    </row>
    <row r="489" spans="2:12" outlineLevel="1" x14ac:dyDescent="0.3">
      <c r="B489" s="32">
        <v>44251</v>
      </c>
      <c r="C489" s="31" t="s">
        <v>203</v>
      </c>
      <c r="D489" s="31" t="s">
        <v>204</v>
      </c>
      <c r="E489" s="31" t="s">
        <v>15</v>
      </c>
      <c r="F489" s="31" t="s">
        <v>14</v>
      </c>
      <c r="G489" s="33">
        <v>14805</v>
      </c>
      <c r="H489" s="33">
        <v>29119.999999999982</v>
      </c>
      <c r="I489" s="33">
        <v>-14315.00000000002</v>
      </c>
      <c r="J489" s="33">
        <v>329</v>
      </c>
      <c r="K489" s="33">
        <v>901.00000000000011</v>
      </c>
      <c r="L489" s="33">
        <v>-572</v>
      </c>
    </row>
    <row r="490" spans="2:12" x14ac:dyDescent="0.3">
      <c r="B490" s="35"/>
      <c r="C490" s="36" t="s">
        <v>1180</v>
      </c>
      <c r="D490" s="36"/>
      <c r="E490" s="36"/>
      <c r="F490" s="36"/>
      <c r="G490" s="37">
        <v>31728.16</v>
      </c>
      <c r="H490" s="37">
        <v>29226.91999999998</v>
      </c>
      <c r="I490" s="37">
        <v>2501.2399999999816</v>
      </c>
      <c r="J490" s="37">
        <v>329</v>
      </c>
      <c r="K490" s="37">
        <v>901.00000000000011</v>
      </c>
      <c r="L490" s="37">
        <v>-572</v>
      </c>
    </row>
    <row r="491" spans="2:12" ht="0.95" customHeight="1" outlineLevel="1" x14ac:dyDescent="0.3">
      <c r="B491" s="8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2:12" outlineLevel="1" x14ac:dyDescent="0.3">
      <c r="B492" s="32">
        <v>44244</v>
      </c>
      <c r="C492" s="31" t="s">
        <v>176</v>
      </c>
      <c r="D492" s="31" t="s">
        <v>177</v>
      </c>
      <c r="E492" s="31" t="s">
        <v>15</v>
      </c>
      <c r="F492" s="31" t="s">
        <v>14</v>
      </c>
      <c r="G492" s="33">
        <v>0</v>
      </c>
      <c r="H492" s="33">
        <v>920</v>
      </c>
      <c r="I492" s="33">
        <v>-920</v>
      </c>
      <c r="J492" s="33">
        <v>0</v>
      </c>
      <c r="K492" s="33">
        <v>30</v>
      </c>
      <c r="L492" s="33">
        <v>-30</v>
      </c>
    </row>
    <row r="493" spans="2:12" x14ac:dyDescent="0.3">
      <c r="B493" s="35"/>
      <c r="C493" s="36" t="s">
        <v>1181</v>
      </c>
      <c r="D493" s="36"/>
      <c r="E493" s="36"/>
      <c r="F493" s="36"/>
      <c r="G493" s="37">
        <v>0</v>
      </c>
      <c r="H493" s="37">
        <v>920</v>
      </c>
      <c r="I493" s="37">
        <v>-920</v>
      </c>
      <c r="J493" s="37">
        <v>0</v>
      </c>
      <c r="K493" s="37">
        <v>30</v>
      </c>
      <c r="L493" s="37">
        <v>-30</v>
      </c>
    </row>
    <row r="494" spans="2:12" ht="0.95" customHeight="1" outlineLevel="1" x14ac:dyDescent="0.3">
      <c r="B494" s="8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2:12" outlineLevel="1" x14ac:dyDescent="0.3">
      <c r="B495" s="32">
        <v>44251</v>
      </c>
      <c r="C495" s="31" t="s">
        <v>206</v>
      </c>
      <c r="D495" s="31" t="s">
        <v>207</v>
      </c>
      <c r="E495" s="31" t="s">
        <v>83</v>
      </c>
      <c r="F495" s="31" t="s">
        <v>14</v>
      </c>
      <c r="G495" s="33">
        <v>0</v>
      </c>
      <c r="H495" s="33">
        <v>359.23239999999993</v>
      </c>
      <c r="I495" s="33">
        <v>-359.23239999999993</v>
      </c>
      <c r="J495" s="33">
        <v>0</v>
      </c>
      <c r="K495" s="33"/>
      <c r="L495" s="33"/>
    </row>
    <row r="496" spans="2:12" outlineLevel="1" x14ac:dyDescent="0.3">
      <c r="B496" s="32">
        <v>44251</v>
      </c>
      <c r="C496" s="31" t="s">
        <v>206</v>
      </c>
      <c r="D496" s="31" t="s">
        <v>207</v>
      </c>
      <c r="E496" s="31" t="s">
        <v>16</v>
      </c>
      <c r="F496" s="31" t="s">
        <v>14</v>
      </c>
      <c r="G496" s="33">
        <v>2014.8</v>
      </c>
      <c r="H496" s="33">
        <v>0</v>
      </c>
      <c r="I496" s="33">
        <v>2014.8</v>
      </c>
      <c r="J496" s="33">
        <v>0</v>
      </c>
      <c r="K496" s="33">
        <v>0</v>
      </c>
      <c r="L496" s="33">
        <v>0</v>
      </c>
    </row>
    <row r="497" spans="2:12" outlineLevel="1" x14ac:dyDescent="0.3">
      <c r="B497" s="32">
        <v>44251</v>
      </c>
      <c r="C497" s="31" t="s">
        <v>206</v>
      </c>
      <c r="D497" s="31" t="s">
        <v>207</v>
      </c>
      <c r="E497" s="31" t="s">
        <v>15</v>
      </c>
      <c r="F497" s="31" t="s">
        <v>14</v>
      </c>
      <c r="G497" s="33">
        <v>1980</v>
      </c>
      <c r="H497" s="33">
        <v>5850</v>
      </c>
      <c r="I497" s="33">
        <v>-3870.0000000000014</v>
      </c>
      <c r="J497" s="33">
        <v>36</v>
      </c>
      <c r="K497" s="33">
        <v>137</v>
      </c>
      <c r="L497" s="33">
        <v>-101.00000000000003</v>
      </c>
    </row>
    <row r="498" spans="2:12" x14ac:dyDescent="0.3">
      <c r="B498" s="35"/>
      <c r="C498" s="36" t="s">
        <v>1182</v>
      </c>
      <c r="D498" s="36"/>
      <c r="E498" s="36"/>
      <c r="F498" s="36"/>
      <c r="G498" s="37">
        <v>3994.8</v>
      </c>
      <c r="H498" s="37">
        <v>6209.2323999999999</v>
      </c>
      <c r="I498" s="37">
        <v>-2214.4324000000015</v>
      </c>
      <c r="J498" s="37">
        <v>36</v>
      </c>
      <c r="K498" s="37">
        <v>137</v>
      </c>
      <c r="L498" s="37">
        <v>-101.00000000000003</v>
      </c>
    </row>
    <row r="499" spans="2:12" ht="0.95" customHeight="1" outlineLevel="1" x14ac:dyDescent="0.3">
      <c r="B499" s="8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2:12" outlineLevel="1" x14ac:dyDescent="0.3">
      <c r="B500" s="32">
        <v>44440</v>
      </c>
      <c r="C500" s="31" t="s">
        <v>612</v>
      </c>
      <c r="D500" s="31" t="s">
        <v>613</v>
      </c>
      <c r="E500" s="31" t="s">
        <v>16</v>
      </c>
      <c r="F500" s="31" t="s">
        <v>14</v>
      </c>
      <c r="G500" s="33">
        <v>23044.94</v>
      </c>
      <c r="H500" s="33">
        <v>0</v>
      </c>
      <c r="I500" s="33">
        <v>23044.94</v>
      </c>
      <c r="J500" s="33">
        <v>0</v>
      </c>
      <c r="K500" s="33">
        <v>0</v>
      </c>
      <c r="L500" s="33">
        <v>0</v>
      </c>
    </row>
    <row r="501" spans="2:12" outlineLevel="1" x14ac:dyDescent="0.3">
      <c r="B501" s="32">
        <v>44440</v>
      </c>
      <c r="C501" s="31" t="s">
        <v>612</v>
      </c>
      <c r="D501" s="31" t="s">
        <v>613</v>
      </c>
      <c r="E501" s="31" t="s">
        <v>15</v>
      </c>
      <c r="F501" s="31" t="s">
        <v>14</v>
      </c>
      <c r="G501" s="33">
        <v>20746.689999999999</v>
      </c>
      <c r="H501" s="33">
        <v>409.99999999999994</v>
      </c>
      <c r="I501" s="33">
        <v>20336.689999999991</v>
      </c>
      <c r="J501" s="33">
        <v>377.21249999999998</v>
      </c>
      <c r="K501" s="33">
        <v>20.5</v>
      </c>
      <c r="L501" s="33">
        <v>356.71249999999998</v>
      </c>
    </row>
    <row r="502" spans="2:12" x14ac:dyDescent="0.3">
      <c r="B502" s="35"/>
      <c r="C502" s="36" t="s">
        <v>1183</v>
      </c>
      <c r="D502" s="36"/>
      <c r="E502" s="36"/>
      <c r="F502" s="36"/>
      <c r="G502" s="37">
        <v>43791.63</v>
      </c>
      <c r="H502" s="37">
        <v>409.99999999999994</v>
      </c>
      <c r="I502" s="37">
        <v>43381.62999999999</v>
      </c>
      <c r="J502" s="37">
        <v>377.21249999999998</v>
      </c>
      <c r="K502" s="37">
        <v>20.5</v>
      </c>
      <c r="L502" s="37">
        <v>356.71249999999998</v>
      </c>
    </row>
    <row r="503" spans="2:12" ht="0.95" customHeight="1" outlineLevel="1" x14ac:dyDescent="0.3">
      <c r="B503" s="8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2:12" outlineLevel="1" x14ac:dyDescent="0.3">
      <c r="B504" s="32">
        <v>44392</v>
      </c>
      <c r="C504" s="31" t="s">
        <v>564</v>
      </c>
      <c r="D504" s="31" t="s">
        <v>565</v>
      </c>
      <c r="E504" s="31" t="s">
        <v>16</v>
      </c>
      <c r="F504" s="31" t="s">
        <v>14</v>
      </c>
      <c r="G504" s="33">
        <v>15401.28</v>
      </c>
      <c r="H504" s="33">
        <v>0</v>
      </c>
      <c r="I504" s="33">
        <v>15401.28</v>
      </c>
      <c r="J504" s="33">
        <v>0</v>
      </c>
      <c r="K504" s="33">
        <v>0</v>
      </c>
      <c r="L504" s="33">
        <v>0</v>
      </c>
    </row>
    <row r="505" spans="2:12" outlineLevel="1" x14ac:dyDescent="0.3">
      <c r="B505" s="32">
        <v>44392</v>
      </c>
      <c r="C505" s="31" t="s">
        <v>564</v>
      </c>
      <c r="D505" s="31" t="s">
        <v>565</v>
      </c>
      <c r="E505" s="31" t="s">
        <v>15</v>
      </c>
      <c r="F505" s="31" t="s">
        <v>14</v>
      </c>
      <c r="G505" s="33">
        <v>17053.3</v>
      </c>
      <c r="H505" s="33">
        <v>0</v>
      </c>
      <c r="I505" s="33">
        <v>17053.3</v>
      </c>
      <c r="J505" s="33">
        <v>310.06</v>
      </c>
      <c r="K505" s="33">
        <v>0</v>
      </c>
      <c r="L505" s="33">
        <v>310.06</v>
      </c>
    </row>
    <row r="506" spans="2:12" x14ac:dyDescent="0.3">
      <c r="B506" s="35"/>
      <c r="C506" s="36" t="s">
        <v>1184</v>
      </c>
      <c r="D506" s="36"/>
      <c r="E506" s="36"/>
      <c r="F506" s="36"/>
      <c r="G506" s="37">
        <v>32454.58</v>
      </c>
      <c r="H506" s="37">
        <v>0</v>
      </c>
      <c r="I506" s="37">
        <v>32454.58</v>
      </c>
      <c r="J506" s="37">
        <v>310.06</v>
      </c>
      <c r="K506" s="37">
        <v>0</v>
      </c>
      <c r="L506" s="37">
        <v>310.06</v>
      </c>
    </row>
    <row r="507" spans="2:12" ht="0.95" customHeight="1" outlineLevel="1" x14ac:dyDescent="0.3">
      <c r="B507" s="8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2:12" outlineLevel="1" x14ac:dyDescent="0.3">
      <c r="B508" s="32">
        <v>44277</v>
      </c>
      <c r="C508" s="31" t="s">
        <v>285</v>
      </c>
      <c r="D508" s="31" t="s">
        <v>286</v>
      </c>
      <c r="E508" s="31" t="s">
        <v>16</v>
      </c>
      <c r="F508" s="31" t="s">
        <v>14</v>
      </c>
      <c r="G508" s="33">
        <v>33473.480000000003</v>
      </c>
      <c r="H508" s="33">
        <v>0</v>
      </c>
      <c r="I508" s="33">
        <v>33473.480000000003</v>
      </c>
      <c r="J508" s="33">
        <v>0</v>
      </c>
      <c r="K508" s="33">
        <v>0</v>
      </c>
      <c r="L508" s="33">
        <v>0</v>
      </c>
    </row>
    <row r="509" spans="2:12" outlineLevel="1" x14ac:dyDescent="0.3">
      <c r="B509" s="32">
        <v>44277</v>
      </c>
      <c r="C509" s="31" t="s">
        <v>285</v>
      </c>
      <c r="D509" s="31" t="s">
        <v>286</v>
      </c>
      <c r="E509" s="31" t="s">
        <v>15</v>
      </c>
      <c r="F509" s="31" t="s">
        <v>14</v>
      </c>
      <c r="G509" s="33">
        <v>19480.240000000002</v>
      </c>
      <c r="H509" s="33">
        <v>0</v>
      </c>
      <c r="I509" s="33">
        <v>19480.240000000002</v>
      </c>
      <c r="J509" s="33">
        <v>439.79500000000002</v>
      </c>
      <c r="K509" s="33">
        <v>0</v>
      </c>
      <c r="L509" s="33">
        <v>439.79500000000002</v>
      </c>
    </row>
    <row r="510" spans="2:12" x14ac:dyDescent="0.3">
      <c r="B510" s="35"/>
      <c r="C510" s="36" t="s">
        <v>1185</v>
      </c>
      <c r="D510" s="36"/>
      <c r="E510" s="36"/>
      <c r="F510" s="36"/>
      <c r="G510" s="37">
        <v>52953.72</v>
      </c>
      <c r="H510" s="37">
        <v>0</v>
      </c>
      <c r="I510" s="37">
        <v>52953.72</v>
      </c>
      <c r="J510" s="37">
        <v>439.79500000000002</v>
      </c>
      <c r="K510" s="37">
        <v>0</v>
      </c>
      <c r="L510" s="37">
        <v>439.79500000000002</v>
      </c>
    </row>
    <row r="511" spans="2:12" ht="0.95" customHeight="1" outlineLevel="1" x14ac:dyDescent="0.3">
      <c r="B511" s="8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2:12" outlineLevel="1" x14ac:dyDescent="0.3">
      <c r="B512" s="32">
        <v>44279</v>
      </c>
      <c r="C512" s="31" t="s">
        <v>288</v>
      </c>
      <c r="D512" s="31" t="s">
        <v>289</v>
      </c>
      <c r="E512" s="31" t="s">
        <v>83</v>
      </c>
      <c r="F512" s="31" t="s">
        <v>14</v>
      </c>
      <c r="G512" s="33">
        <v>0</v>
      </c>
      <c r="H512" s="33">
        <v>905.9</v>
      </c>
      <c r="I512" s="33">
        <v>-905.9</v>
      </c>
      <c r="J512" s="33">
        <v>0</v>
      </c>
      <c r="K512" s="33"/>
      <c r="L512" s="33"/>
    </row>
    <row r="513" spans="2:12" outlineLevel="1" x14ac:dyDescent="0.3">
      <c r="B513" s="32">
        <v>44279</v>
      </c>
      <c r="C513" s="31" t="s">
        <v>288</v>
      </c>
      <c r="D513" s="31" t="s">
        <v>289</v>
      </c>
      <c r="E513" s="31" t="s">
        <v>16</v>
      </c>
      <c r="F513" s="31" t="s">
        <v>14</v>
      </c>
      <c r="G513" s="33">
        <v>3234.23</v>
      </c>
      <c r="H513" s="33">
        <v>12.5</v>
      </c>
      <c r="I513" s="33">
        <v>3221.73</v>
      </c>
      <c r="J513" s="33">
        <v>0</v>
      </c>
      <c r="K513" s="33">
        <v>0</v>
      </c>
      <c r="L513" s="33">
        <v>0</v>
      </c>
    </row>
    <row r="514" spans="2:12" outlineLevel="1" x14ac:dyDescent="0.3">
      <c r="B514" s="32">
        <v>44279</v>
      </c>
      <c r="C514" s="31" t="s">
        <v>288</v>
      </c>
      <c r="D514" s="31" t="s">
        <v>289</v>
      </c>
      <c r="E514" s="31" t="s">
        <v>15</v>
      </c>
      <c r="F514" s="31" t="s">
        <v>14</v>
      </c>
      <c r="G514" s="33">
        <v>8644.75</v>
      </c>
      <c r="H514" s="33">
        <v>19492.500000000018</v>
      </c>
      <c r="I514" s="33">
        <v>-10847.750000000009</v>
      </c>
      <c r="J514" s="33">
        <v>173.45</v>
      </c>
      <c r="K514" s="33">
        <v>589.99999999999989</v>
      </c>
      <c r="L514" s="33">
        <v>-416.55</v>
      </c>
    </row>
    <row r="515" spans="2:12" x14ac:dyDescent="0.3">
      <c r="B515" s="35"/>
      <c r="C515" s="36" t="s">
        <v>1186</v>
      </c>
      <c r="D515" s="36"/>
      <c r="E515" s="36"/>
      <c r="F515" s="36"/>
      <c r="G515" s="37">
        <v>11878.98</v>
      </c>
      <c r="H515" s="37">
        <v>20410.90000000002</v>
      </c>
      <c r="I515" s="37">
        <v>-8531.9200000000092</v>
      </c>
      <c r="J515" s="37">
        <v>173.45</v>
      </c>
      <c r="K515" s="37">
        <v>589.99999999999989</v>
      </c>
      <c r="L515" s="37">
        <v>-416.55</v>
      </c>
    </row>
    <row r="516" spans="2:12" ht="0.95" customHeight="1" outlineLevel="1" x14ac:dyDescent="0.3">
      <c r="B516" s="8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2:12" outlineLevel="1" x14ac:dyDescent="0.3">
      <c r="B517" s="32">
        <v>44287</v>
      </c>
      <c r="C517" s="31" t="s">
        <v>317</v>
      </c>
      <c r="D517" s="31" t="s">
        <v>318</v>
      </c>
      <c r="E517" s="31" t="s">
        <v>16</v>
      </c>
      <c r="F517" s="31" t="s">
        <v>14</v>
      </c>
      <c r="G517" s="33">
        <v>23706.1</v>
      </c>
      <c r="H517" s="33">
        <v>0</v>
      </c>
      <c r="I517" s="33">
        <v>23706.1</v>
      </c>
      <c r="J517" s="33">
        <v>0</v>
      </c>
      <c r="K517" s="33">
        <v>0</v>
      </c>
      <c r="L517" s="33">
        <v>0</v>
      </c>
    </row>
    <row r="518" spans="2:12" outlineLevel="1" x14ac:dyDescent="0.3">
      <c r="B518" s="32">
        <v>44287</v>
      </c>
      <c r="C518" s="31" t="s">
        <v>317</v>
      </c>
      <c r="D518" s="31" t="s">
        <v>318</v>
      </c>
      <c r="E518" s="31" t="s">
        <v>15</v>
      </c>
      <c r="F518" s="31" t="s">
        <v>14</v>
      </c>
      <c r="G518" s="33">
        <v>11657</v>
      </c>
      <c r="H518" s="33">
        <v>629.99999999999989</v>
      </c>
      <c r="I518" s="33">
        <v>11026.999999999996</v>
      </c>
      <c r="J518" s="33">
        <v>231.34</v>
      </c>
      <c r="K518" s="33">
        <v>14.000000000000004</v>
      </c>
      <c r="L518" s="33">
        <v>217.34</v>
      </c>
    </row>
    <row r="519" spans="2:12" x14ac:dyDescent="0.3">
      <c r="B519" s="35"/>
      <c r="C519" s="36" t="s">
        <v>1187</v>
      </c>
      <c r="D519" s="36"/>
      <c r="E519" s="36"/>
      <c r="F519" s="36"/>
      <c r="G519" s="37">
        <v>35363.1</v>
      </c>
      <c r="H519" s="37">
        <v>629.99999999999989</v>
      </c>
      <c r="I519" s="37">
        <v>34733.099999999991</v>
      </c>
      <c r="J519" s="37">
        <v>231.34</v>
      </c>
      <c r="K519" s="37">
        <v>14.000000000000004</v>
      </c>
      <c r="L519" s="37">
        <v>217.34</v>
      </c>
    </row>
    <row r="520" spans="2:12" ht="0.95" customHeight="1" outlineLevel="1" x14ac:dyDescent="0.3">
      <c r="B520" s="8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2:12" outlineLevel="1" x14ac:dyDescent="0.3">
      <c r="B521" s="32">
        <v>44378</v>
      </c>
      <c r="C521" s="31" t="s">
        <v>522</v>
      </c>
      <c r="D521" s="31" t="s">
        <v>523</v>
      </c>
      <c r="E521" s="31" t="s">
        <v>83</v>
      </c>
      <c r="F521" s="31" t="s">
        <v>14</v>
      </c>
      <c r="G521" s="33">
        <v>0</v>
      </c>
      <c r="H521" s="33">
        <v>1268.9733000000001</v>
      </c>
      <c r="I521" s="33">
        <v>-1268.9733000000001</v>
      </c>
      <c r="J521" s="33">
        <v>0</v>
      </c>
      <c r="K521" s="33"/>
      <c r="L521" s="33"/>
    </row>
    <row r="522" spans="2:12" outlineLevel="1" x14ac:dyDescent="0.3">
      <c r="B522" s="32">
        <v>44378</v>
      </c>
      <c r="C522" s="31" t="s">
        <v>522</v>
      </c>
      <c r="D522" s="31" t="s">
        <v>523</v>
      </c>
      <c r="E522" s="31" t="s">
        <v>16</v>
      </c>
      <c r="F522" s="31" t="s">
        <v>14</v>
      </c>
      <c r="G522" s="33">
        <v>6679.76</v>
      </c>
      <c r="H522" s="33">
        <v>0</v>
      </c>
      <c r="I522" s="33">
        <v>6679.76</v>
      </c>
      <c r="J522" s="33">
        <v>0</v>
      </c>
      <c r="K522" s="33">
        <v>0</v>
      </c>
      <c r="L522" s="33">
        <v>0</v>
      </c>
    </row>
    <row r="523" spans="2:12" outlineLevel="1" x14ac:dyDescent="0.3">
      <c r="B523" s="32">
        <v>44378</v>
      </c>
      <c r="C523" s="31" t="s">
        <v>522</v>
      </c>
      <c r="D523" s="31" t="s">
        <v>523</v>
      </c>
      <c r="E523" s="31" t="s">
        <v>15</v>
      </c>
      <c r="F523" s="31" t="s">
        <v>14</v>
      </c>
      <c r="G523" s="33">
        <v>5050</v>
      </c>
      <c r="H523" s="33">
        <v>9520</v>
      </c>
      <c r="I523" s="33">
        <v>-4470.0000000000018</v>
      </c>
      <c r="J523" s="33">
        <v>101</v>
      </c>
      <c r="K523" s="33">
        <v>221.99999999999997</v>
      </c>
      <c r="L523" s="33">
        <v>-120.99999999999999</v>
      </c>
    </row>
    <row r="524" spans="2:12" x14ac:dyDescent="0.3">
      <c r="B524" s="35"/>
      <c r="C524" s="36" t="s">
        <v>1188</v>
      </c>
      <c r="D524" s="36"/>
      <c r="E524" s="36"/>
      <c r="F524" s="36"/>
      <c r="G524" s="37">
        <v>11729.76</v>
      </c>
      <c r="H524" s="37">
        <v>10788.9733</v>
      </c>
      <c r="I524" s="37">
        <v>940.78669999999875</v>
      </c>
      <c r="J524" s="37">
        <v>101</v>
      </c>
      <c r="K524" s="37">
        <v>221.99999999999997</v>
      </c>
      <c r="L524" s="37">
        <v>-120.99999999999999</v>
      </c>
    </row>
    <row r="525" spans="2:12" ht="0.95" customHeight="1" outlineLevel="1" x14ac:dyDescent="0.3">
      <c r="B525" s="8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2:12" outlineLevel="1" x14ac:dyDescent="0.3">
      <c r="B526" s="32">
        <v>44298</v>
      </c>
      <c r="C526" s="31" t="s">
        <v>335</v>
      </c>
      <c r="D526" s="31" t="s">
        <v>336</v>
      </c>
      <c r="E526" s="31" t="s">
        <v>15</v>
      </c>
      <c r="F526" s="31" t="s">
        <v>14</v>
      </c>
      <c r="G526" s="33">
        <v>0</v>
      </c>
      <c r="H526" s="33">
        <v>40</v>
      </c>
      <c r="I526" s="33">
        <v>-40</v>
      </c>
      <c r="J526" s="33">
        <v>0</v>
      </c>
      <c r="K526" s="33">
        <v>2</v>
      </c>
      <c r="L526" s="33">
        <v>-2</v>
      </c>
    </row>
    <row r="527" spans="2:12" x14ac:dyDescent="0.3">
      <c r="B527" s="35"/>
      <c r="C527" s="36" t="s">
        <v>1189</v>
      </c>
      <c r="D527" s="36"/>
      <c r="E527" s="36"/>
      <c r="F527" s="36"/>
      <c r="G527" s="37">
        <v>0</v>
      </c>
      <c r="H527" s="37">
        <v>40</v>
      </c>
      <c r="I527" s="37">
        <v>-40</v>
      </c>
      <c r="J527" s="37">
        <v>0</v>
      </c>
      <c r="K527" s="37">
        <v>2</v>
      </c>
      <c r="L527" s="37">
        <v>-2</v>
      </c>
    </row>
    <row r="528" spans="2:12" ht="0.95" customHeight="1" outlineLevel="1" x14ac:dyDescent="0.3">
      <c r="B528" s="8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2:12" outlineLevel="1" x14ac:dyDescent="0.3">
      <c r="B529" s="32">
        <v>44300</v>
      </c>
      <c r="C529" s="31" t="s">
        <v>338</v>
      </c>
      <c r="D529" s="31" t="s">
        <v>339</v>
      </c>
      <c r="E529" s="31" t="s">
        <v>15</v>
      </c>
      <c r="F529" s="31" t="s">
        <v>14</v>
      </c>
      <c r="G529" s="33">
        <v>0</v>
      </c>
      <c r="H529" s="33">
        <v>1320.0000000000002</v>
      </c>
      <c r="I529" s="33">
        <v>-1320.0000000000002</v>
      </c>
      <c r="J529" s="33">
        <v>0</v>
      </c>
      <c r="K529" s="33">
        <v>30.999999999999993</v>
      </c>
      <c r="L529" s="33">
        <v>-30.999999999999993</v>
      </c>
    </row>
    <row r="530" spans="2:12" x14ac:dyDescent="0.3">
      <c r="B530" s="35"/>
      <c r="C530" s="36" t="s">
        <v>1190</v>
      </c>
      <c r="D530" s="36"/>
      <c r="E530" s="36"/>
      <c r="F530" s="36"/>
      <c r="G530" s="37">
        <v>0</v>
      </c>
      <c r="H530" s="37">
        <v>1320.0000000000002</v>
      </c>
      <c r="I530" s="37">
        <v>-1320.0000000000002</v>
      </c>
      <c r="J530" s="37">
        <v>0</v>
      </c>
      <c r="K530" s="37">
        <v>30.999999999999993</v>
      </c>
      <c r="L530" s="37">
        <v>-30.999999999999993</v>
      </c>
    </row>
    <row r="531" spans="2:12" ht="0.95" customHeight="1" outlineLevel="1" x14ac:dyDescent="0.3">
      <c r="B531" s="8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2:12" outlineLevel="1" x14ac:dyDescent="0.3">
      <c r="B532" s="32">
        <v>44362</v>
      </c>
      <c r="C532" s="31" t="s">
        <v>479</v>
      </c>
      <c r="D532" s="31" t="s">
        <v>480</v>
      </c>
      <c r="E532" s="31" t="s">
        <v>16</v>
      </c>
      <c r="F532" s="31" t="s">
        <v>14</v>
      </c>
      <c r="G532" s="33">
        <v>12227.33</v>
      </c>
      <c r="H532" s="33">
        <v>0</v>
      </c>
      <c r="I532" s="33">
        <v>12227.33</v>
      </c>
      <c r="J532" s="33">
        <v>0</v>
      </c>
      <c r="K532" s="33">
        <v>0</v>
      </c>
      <c r="L532" s="33">
        <v>0</v>
      </c>
    </row>
    <row r="533" spans="2:12" outlineLevel="1" x14ac:dyDescent="0.3">
      <c r="B533" s="32">
        <v>44362</v>
      </c>
      <c r="C533" s="31" t="s">
        <v>479</v>
      </c>
      <c r="D533" s="31" t="s">
        <v>480</v>
      </c>
      <c r="E533" s="31" t="s">
        <v>15</v>
      </c>
      <c r="F533" s="31" t="s">
        <v>14</v>
      </c>
      <c r="G533" s="33">
        <v>5284.63</v>
      </c>
      <c r="H533" s="33">
        <v>0</v>
      </c>
      <c r="I533" s="33">
        <v>5284.63</v>
      </c>
      <c r="J533" s="33">
        <v>119.015</v>
      </c>
      <c r="K533" s="33">
        <v>0</v>
      </c>
      <c r="L533" s="33">
        <v>119.015</v>
      </c>
    </row>
    <row r="534" spans="2:12" x14ac:dyDescent="0.3">
      <c r="B534" s="35"/>
      <c r="C534" s="36" t="s">
        <v>1191</v>
      </c>
      <c r="D534" s="36"/>
      <c r="E534" s="36"/>
      <c r="F534" s="36"/>
      <c r="G534" s="37">
        <v>17511.96</v>
      </c>
      <c r="H534" s="37">
        <v>0</v>
      </c>
      <c r="I534" s="37">
        <v>17511.96</v>
      </c>
      <c r="J534" s="37">
        <v>119.015</v>
      </c>
      <c r="K534" s="37">
        <v>0</v>
      </c>
      <c r="L534" s="37">
        <v>119.015</v>
      </c>
    </row>
    <row r="535" spans="2:12" ht="0.95" customHeight="1" outlineLevel="1" x14ac:dyDescent="0.3">
      <c r="B535" s="8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2:12" outlineLevel="1" x14ac:dyDescent="0.3">
      <c r="B536" s="32">
        <v>44343</v>
      </c>
      <c r="C536" s="31" t="s">
        <v>423</v>
      </c>
      <c r="D536" s="31" t="s">
        <v>424</v>
      </c>
      <c r="E536" s="31" t="s">
        <v>16</v>
      </c>
      <c r="F536" s="31" t="s">
        <v>14</v>
      </c>
      <c r="G536" s="33">
        <v>539</v>
      </c>
      <c r="H536" s="33">
        <v>0</v>
      </c>
      <c r="I536" s="33">
        <v>539</v>
      </c>
      <c r="J536" s="33">
        <v>0</v>
      </c>
      <c r="K536" s="33">
        <v>0</v>
      </c>
      <c r="L536" s="33">
        <v>0</v>
      </c>
    </row>
    <row r="537" spans="2:12" outlineLevel="1" x14ac:dyDescent="0.3">
      <c r="B537" s="32">
        <v>44343</v>
      </c>
      <c r="C537" s="31" t="s">
        <v>423</v>
      </c>
      <c r="D537" s="31" t="s">
        <v>424</v>
      </c>
      <c r="E537" s="31" t="s">
        <v>15</v>
      </c>
      <c r="F537" s="31" t="s">
        <v>14</v>
      </c>
      <c r="G537" s="33">
        <v>176</v>
      </c>
      <c r="H537" s="33">
        <v>130.00000000000003</v>
      </c>
      <c r="I537" s="33">
        <v>46</v>
      </c>
      <c r="J537" s="33">
        <v>3.2</v>
      </c>
      <c r="K537" s="33">
        <v>6.5000000000000018</v>
      </c>
      <c r="L537" s="33">
        <v>-3.3000000000000007</v>
      </c>
    </row>
    <row r="538" spans="2:12" x14ac:dyDescent="0.3">
      <c r="B538" s="35"/>
      <c r="C538" s="36" t="s">
        <v>1192</v>
      </c>
      <c r="D538" s="36"/>
      <c r="E538" s="36"/>
      <c r="F538" s="36"/>
      <c r="G538" s="37">
        <v>715</v>
      </c>
      <c r="H538" s="37">
        <v>130.00000000000003</v>
      </c>
      <c r="I538" s="37">
        <v>585</v>
      </c>
      <c r="J538" s="37">
        <v>3.2</v>
      </c>
      <c r="K538" s="37">
        <v>6.5000000000000018</v>
      </c>
      <c r="L538" s="37">
        <v>-3.3000000000000007</v>
      </c>
    </row>
    <row r="539" spans="2:12" ht="0.95" customHeight="1" outlineLevel="1" x14ac:dyDescent="0.3">
      <c r="B539" s="8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2:12" outlineLevel="1" x14ac:dyDescent="0.3">
      <c r="B540" s="32">
        <v>44348</v>
      </c>
      <c r="C540" s="31" t="s">
        <v>442</v>
      </c>
      <c r="D540" s="31" t="s">
        <v>443</v>
      </c>
      <c r="E540" s="31" t="s">
        <v>15</v>
      </c>
      <c r="F540" s="31" t="s">
        <v>14</v>
      </c>
      <c r="G540" s="33">
        <v>0</v>
      </c>
      <c r="H540" s="33">
        <v>135</v>
      </c>
      <c r="I540" s="33">
        <v>-135</v>
      </c>
      <c r="J540" s="33">
        <v>0</v>
      </c>
      <c r="K540" s="33">
        <v>3</v>
      </c>
      <c r="L540" s="33">
        <v>-3</v>
      </c>
    </row>
    <row r="541" spans="2:12" x14ac:dyDescent="0.3">
      <c r="B541" s="35"/>
      <c r="C541" s="36" t="s">
        <v>1193</v>
      </c>
      <c r="D541" s="36"/>
      <c r="E541" s="36"/>
      <c r="F541" s="36"/>
      <c r="G541" s="37">
        <v>0</v>
      </c>
      <c r="H541" s="37">
        <v>135</v>
      </c>
      <c r="I541" s="37">
        <v>-135</v>
      </c>
      <c r="J541" s="37">
        <v>0</v>
      </c>
      <c r="K541" s="37">
        <v>3</v>
      </c>
      <c r="L541" s="37">
        <v>-3</v>
      </c>
    </row>
    <row r="542" spans="2:12" ht="0.95" customHeight="1" outlineLevel="1" x14ac:dyDescent="0.3">
      <c r="B542" s="8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2:12" outlineLevel="1" x14ac:dyDescent="0.3">
      <c r="B543" s="32">
        <v>44364</v>
      </c>
      <c r="C543" s="31" t="s">
        <v>488</v>
      </c>
      <c r="D543" s="31" t="s">
        <v>489</v>
      </c>
      <c r="E543" s="31" t="s">
        <v>16</v>
      </c>
      <c r="F543" s="31" t="s">
        <v>14</v>
      </c>
      <c r="G543" s="33">
        <v>155.16</v>
      </c>
      <c r="H543" s="33">
        <v>0</v>
      </c>
      <c r="I543" s="33">
        <v>155.16</v>
      </c>
      <c r="J543" s="33">
        <v>0</v>
      </c>
      <c r="K543" s="33">
        <v>0</v>
      </c>
      <c r="L543" s="33">
        <v>0</v>
      </c>
    </row>
    <row r="544" spans="2:12" outlineLevel="1" x14ac:dyDescent="0.3">
      <c r="B544" s="32">
        <v>44364</v>
      </c>
      <c r="C544" s="31" t="s">
        <v>488</v>
      </c>
      <c r="D544" s="31" t="s">
        <v>489</v>
      </c>
      <c r="E544" s="31" t="s">
        <v>15</v>
      </c>
      <c r="F544" s="31" t="s">
        <v>14</v>
      </c>
      <c r="G544" s="33">
        <v>275</v>
      </c>
      <c r="H544" s="33">
        <v>289.99999999999994</v>
      </c>
      <c r="I544" s="33">
        <v>-14.999999999999979</v>
      </c>
      <c r="J544" s="33">
        <v>5</v>
      </c>
      <c r="K544" s="33">
        <v>14.500000000000002</v>
      </c>
      <c r="L544" s="33">
        <v>-9.5000000000000018</v>
      </c>
    </row>
    <row r="545" spans="2:12" x14ac:dyDescent="0.3">
      <c r="B545" s="35"/>
      <c r="C545" s="36" t="s">
        <v>1194</v>
      </c>
      <c r="D545" s="36"/>
      <c r="E545" s="36"/>
      <c r="F545" s="36"/>
      <c r="G545" s="37">
        <v>430.15999999999997</v>
      </c>
      <c r="H545" s="37">
        <v>289.99999999999994</v>
      </c>
      <c r="I545" s="37">
        <v>140.16000000000003</v>
      </c>
      <c r="J545" s="37">
        <v>5</v>
      </c>
      <c r="K545" s="37">
        <v>14.500000000000002</v>
      </c>
      <c r="L545" s="37">
        <v>-9.5000000000000018</v>
      </c>
    </row>
    <row r="546" spans="2:12" ht="0.95" customHeight="1" outlineLevel="1" x14ac:dyDescent="0.3">
      <c r="B546" s="8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2:12" outlineLevel="1" x14ac:dyDescent="0.3">
      <c r="B547" s="32">
        <v>44382</v>
      </c>
      <c r="C547" s="31" t="s">
        <v>546</v>
      </c>
      <c r="D547" s="31" t="s">
        <v>547</v>
      </c>
      <c r="E547" s="31" t="s">
        <v>16</v>
      </c>
      <c r="F547" s="31" t="s">
        <v>14</v>
      </c>
      <c r="G547" s="33">
        <v>0</v>
      </c>
      <c r="H547" s="33">
        <v>45</v>
      </c>
      <c r="I547" s="33">
        <v>-45</v>
      </c>
      <c r="J547" s="33">
        <v>0</v>
      </c>
      <c r="K547" s="33"/>
      <c r="L547" s="33"/>
    </row>
    <row r="548" spans="2:12" outlineLevel="1" x14ac:dyDescent="0.3">
      <c r="B548" s="32">
        <v>44382</v>
      </c>
      <c r="C548" s="31" t="s">
        <v>546</v>
      </c>
      <c r="D548" s="31" t="s">
        <v>547</v>
      </c>
      <c r="E548" s="31" t="s">
        <v>15</v>
      </c>
      <c r="F548" s="31" t="s">
        <v>14</v>
      </c>
      <c r="G548" s="33">
        <v>0</v>
      </c>
      <c r="H548" s="33">
        <v>200</v>
      </c>
      <c r="I548" s="33">
        <v>-200</v>
      </c>
      <c r="J548" s="33">
        <v>0</v>
      </c>
      <c r="K548" s="33">
        <v>4</v>
      </c>
      <c r="L548" s="33">
        <v>-4</v>
      </c>
    </row>
    <row r="549" spans="2:12" x14ac:dyDescent="0.3">
      <c r="B549" s="35"/>
      <c r="C549" s="36" t="s">
        <v>1195</v>
      </c>
      <c r="D549" s="36"/>
      <c r="E549" s="36"/>
      <c r="F549" s="36"/>
      <c r="G549" s="37">
        <v>0</v>
      </c>
      <c r="H549" s="37">
        <v>245</v>
      </c>
      <c r="I549" s="37">
        <v>-245</v>
      </c>
      <c r="J549" s="37">
        <v>0</v>
      </c>
      <c r="K549" s="37">
        <v>4</v>
      </c>
      <c r="L549" s="37">
        <v>-4</v>
      </c>
    </row>
    <row r="550" spans="2:12" ht="0.95" customHeight="1" outlineLevel="1" x14ac:dyDescent="0.3">
      <c r="B550" s="8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2:12" outlineLevel="1" x14ac:dyDescent="0.3">
      <c r="B551" s="32">
        <v>44236</v>
      </c>
      <c r="C551" s="31" t="s">
        <v>165</v>
      </c>
      <c r="D551" s="31" t="s">
        <v>166</v>
      </c>
      <c r="E551" s="31" t="s">
        <v>83</v>
      </c>
      <c r="F551" s="31" t="s">
        <v>14</v>
      </c>
      <c r="G551" s="33">
        <v>0</v>
      </c>
      <c r="H551" s="33">
        <v>12683.036699999999</v>
      </c>
      <c r="I551" s="33">
        <v>-12683.036699999999</v>
      </c>
      <c r="J551" s="33">
        <v>0</v>
      </c>
      <c r="K551" s="33"/>
      <c r="L551" s="33"/>
    </row>
    <row r="552" spans="2:12" outlineLevel="1" x14ac:dyDescent="0.3">
      <c r="B552" s="32">
        <v>44236</v>
      </c>
      <c r="C552" s="31" t="s">
        <v>165</v>
      </c>
      <c r="D552" s="31" t="s">
        <v>166</v>
      </c>
      <c r="E552" s="31" t="s">
        <v>16</v>
      </c>
      <c r="F552" s="31" t="s">
        <v>14</v>
      </c>
      <c r="G552" s="33">
        <v>26801.27</v>
      </c>
      <c r="H552" s="33">
        <v>237.41855999999999</v>
      </c>
      <c r="I552" s="33">
        <v>26563.851440000002</v>
      </c>
      <c r="J552" s="33">
        <v>0</v>
      </c>
      <c r="K552" s="33">
        <v>0</v>
      </c>
      <c r="L552" s="33">
        <v>0</v>
      </c>
    </row>
    <row r="553" spans="2:12" outlineLevel="1" x14ac:dyDescent="0.3">
      <c r="B553" s="32">
        <v>44236</v>
      </c>
      <c r="C553" s="31" t="s">
        <v>165</v>
      </c>
      <c r="D553" s="31" t="s">
        <v>166</v>
      </c>
      <c r="E553" s="31" t="s">
        <v>15</v>
      </c>
      <c r="F553" s="31" t="s">
        <v>14</v>
      </c>
      <c r="G553" s="33">
        <v>30681.75</v>
      </c>
      <c r="H553" s="33">
        <v>41704.999999999949</v>
      </c>
      <c r="I553" s="33">
        <v>-11023.25</v>
      </c>
      <c r="J553" s="33">
        <v>557.85</v>
      </c>
      <c r="K553" s="33">
        <v>1123.0000000000005</v>
      </c>
      <c r="L553" s="33">
        <v>-565.15000000000009</v>
      </c>
    </row>
    <row r="554" spans="2:12" x14ac:dyDescent="0.3">
      <c r="B554" s="35"/>
      <c r="C554" s="36" t="s">
        <v>1196</v>
      </c>
      <c r="D554" s="36"/>
      <c r="E554" s="36"/>
      <c r="F554" s="36"/>
      <c r="G554" s="37">
        <v>57483.020000000004</v>
      </c>
      <c r="H554" s="37">
        <v>54625.455259999944</v>
      </c>
      <c r="I554" s="37">
        <v>2857.5647400000034</v>
      </c>
      <c r="J554" s="37">
        <v>557.85</v>
      </c>
      <c r="K554" s="37">
        <v>1123.0000000000005</v>
      </c>
      <c r="L554" s="37">
        <v>-565.15000000000009</v>
      </c>
    </row>
    <row r="555" spans="2:12" ht="0.95" customHeight="1" outlineLevel="1" x14ac:dyDescent="0.3">
      <c r="B555" s="8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2:12" outlineLevel="1" x14ac:dyDescent="0.3">
      <c r="B556" s="32">
        <v>44257</v>
      </c>
      <c r="C556" s="31" t="s">
        <v>226</v>
      </c>
      <c r="D556" s="31" t="s">
        <v>227</v>
      </c>
      <c r="E556" s="31" t="s">
        <v>83</v>
      </c>
      <c r="F556" s="31" t="s">
        <v>14</v>
      </c>
      <c r="G556" s="33">
        <v>0</v>
      </c>
      <c r="H556" s="33">
        <v>421.88399999999996</v>
      </c>
      <c r="I556" s="33">
        <v>-421.88399999999996</v>
      </c>
      <c r="J556" s="33">
        <v>0</v>
      </c>
      <c r="K556" s="33"/>
      <c r="L556" s="33"/>
    </row>
    <row r="557" spans="2:12" outlineLevel="1" x14ac:dyDescent="0.3">
      <c r="B557" s="32">
        <v>44257</v>
      </c>
      <c r="C557" s="31" t="s">
        <v>226</v>
      </c>
      <c r="D557" s="31" t="s">
        <v>227</v>
      </c>
      <c r="E557" s="31" t="s">
        <v>15</v>
      </c>
      <c r="F557" s="31" t="s">
        <v>14</v>
      </c>
      <c r="G557" s="33">
        <v>0</v>
      </c>
      <c r="H557" s="33">
        <v>13510.000000000005</v>
      </c>
      <c r="I557" s="33">
        <v>-13510.000000000005</v>
      </c>
      <c r="J557" s="33">
        <v>0</v>
      </c>
      <c r="K557" s="33">
        <v>379.5</v>
      </c>
      <c r="L557" s="33">
        <v>-379.5</v>
      </c>
    </row>
    <row r="558" spans="2:12" x14ac:dyDescent="0.3">
      <c r="B558" s="35"/>
      <c r="C558" s="36" t="s">
        <v>1197</v>
      </c>
      <c r="D558" s="36"/>
      <c r="E558" s="36"/>
      <c r="F558" s="36"/>
      <c r="G558" s="37">
        <v>0</v>
      </c>
      <c r="H558" s="37">
        <v>13931.884000000005</v>
      </c>
      <c r="I558" s="37">
        <v>-13931.884000000005</v>
      </c>
      <c r="J558" s="37">
        <v>0</v>
      </c>
      <c r="K558" s="37">
        <v>379.5</v>
      </c>
      <c r="L558" s="37">
        <v>-379.5</v>
      </c>
    </row>
    <row r="559" spans="2:12" ht="0.95" customHeight="1" outlineLevel="1" x14ac:dyDescent="0.3">
      <c r="B559" s="8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2:12" outlineLevel="1" x14ac:dyDescent="0.3">
      <c r="B560" s="32">
        <v>44266</v>
      </c>
      <c r="C560" s="31" t="s">
        <v>254</v>
      </c>
      <c r="D560" s="31" t="s">
        <v>255</v>
      </c>
      <c r="E560" s="31" t="s">
        <v>83</v>
      </c>
      <c r="F560" s="31" t="s">
        <v>14</v>
      </c>
      <c r="G560" s="33">
        <v>0</v>
      </c>
      <c r="H560" s="33">
        <v>370.66</v>
      </c>
      <c r="I560" s="33">
        <v>-370.66</v>
      </c>
      <c r="J560" s="33">
        <v>0</v>
      </c>
      <c r="K560" s="33"/>
      <c r="L560" s="33"/>
    </row>
    <row r="561" spans="2:12" outlineLevel="1" x14ac:dyDescent="0.3">
      <c r="B561" s="32">
        <v>44266</v>
      </c>
      <c r="C561" s="31" t="s">
        <v>254</v>
      </c>
      <c r="D561" s="31" t="s">
        <v>255</v>
      </c>
      <c r="E561" s="31" t="s">
        <v>16</v>
      </c>
      <c r="F561" s="31" t="s">
        <v>14</v>
      </c>
      <c r="G561" s="33">
        <v>0</v>
      </c>
      <c r="H561" s="33">
        <v>18</v>
      </c>
      <c r="I561" s="33">
        <v>-18</v>
      </c>
      <c r="J561" s="33">
        <v>0</v>
      </c>
      <c r="K561" s="33"/>
      <c r="L561" s="33"/>
    </row>
    <row r="562" spans="2:12" outlineLevel="1" x14ac:dyDescent="0.3">
      <c r="B562" s="32">
        <v>44266</v>
      </c>
      <c r="C562" s="31" t="s">
        <v>254</v>
      </c>
      <c r="D562" s="31" t="s">
        <v>255</v>
      </c>
      <c r="E562" s="31" t="s">
        <v>15</v>
      </c>
      <c r="F562" s="31" t="s">
        <v>14</v>
      </c>
      <c r="G562" s="33">
        <v>0</v>
      </c>
      <c r="H562" s="33">
        <v>5375</v>
      </c>
      <c r="I562" s="33">
        <v>-5375</v>
      </c>
      <c r="J562" s="33">
        <v>0</v>
      </c>
      <c r="K562" s="33">
        <v>147.50000000000003</v>
      </c>
      <c r="L562" s="33">
        <v>-147.50000000000003</v>
      </c>
    </row>
    <row r="563" spans="2:12" x14ac:dyDescent="0.3">
      <c r="B563" s="35"/>
      <c r="C563" s="36" t="s">
        <v>1198</v>
      </c>
      <c r="D563" s="36"/>
      <c r="E563" s="36"/>
      <c r="F563" s="36"/>
      <c r="G563" s="37">
        <v>0</v>
      </c>
      <c r="H563" s="37">
        <v>5763.66</v>
      </c>
      <c r="I563" s="37">
        <v>-5763.66</v>
      </c>
      <c r="J563" s="37">
        <v>0</v>
      </c>
      <c r="K563" s="37">
        <v>147.50000000000003</v>
      </c>
      <c r="L563" s="37">
        <v>-147.50000000000003</v>
      </c>
    </row>
    <row r="564" spans="2:12" ht="0.95" customHeight="1" outlineLevel="1" x14ac:dyDescent="0.3">
      <c r="B564" s="8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2:12" outlineLevel="1" x14ac:dyDescent="0.3">
      <c r="B565" s="32">
        <v>44266</v>
      </c>
      <c r="C565" s="31" t="s">
        <v>257</v>
      </c>
      <c r="D565" s="31" t="s">
        <v>258</v>
      </c>
      <c r="E565" s="31" t="s">
        <v>15</v>
      </c>
      <c r="F565" s="31" t="s">
        <v>14</v>
      </c>
      <c r="G565" s="33">
        <v>0</v>
      </c>
      <c r="H565" s="33">
        <v>329.99999999999989</v>
      </c>
      <c r="I565" s="33">
        <v>-329.99999999999989</v>
      </c>
      <c r="J565" s="33">
        <v>0</v>
      </c>
      <c r="K565" s="33">
        <v>14.000000000000004</v>
      </c>
      <c r="L565" s="33">
        <v>-14.000000000000004</v>
      </c>
    </row>
    <row r="566" spans="2:12" x14ac:dyDescent="0.3">
      <c r="B566" s="35"/>
      <c r="C566" s="36" t="s">
        <v>1199</v>
      </c>
      <c r="D566" s="36"/>
      <c r="E566" s="36"/>
      <c r="F566" s="36"/>
      <c r="G566" s="37">
        <v>0</v>
      </c>
      <c r="H566" s="37">
        <v>329.99999999999989</v>
      </c>
      <c r="I566" s="37">
        <v>-329.99999999999989</v>
      </c>
      <c r="J566" s="37">
        <v>0</v>
      </c>
      <c r="K566" s="37">
        <v>14.000000000000004</v>
      </c>
      <c r="L566" s="37">
        <v>-14.000000000000004</v>
      </c>
    </row>
    <row r="567" spans="2:12" ht="0.95" customHeight="1" outlineLevel="1" x14ac:dyDescent="0.3">
      <c r="B567" s="8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2:12" outlineLevel="1" x14ac:dyDescent="0.3">
      <c r="B568" s="32">
        <v>44273</v>
      </c>
      <c r="C568" s="31" t="s">
        <v>274</v>
      </c>
      <c r="D568" s="31" t="s">
        <v>275</v>
      </c>
      <c r="E568" s="31" t="s">
        <v>15</v>
      </c>
      <c r="F568" s="31" t="s">
        <v>14</v>
      </c>
      <c r="G568" s="33">
        <v>0</v>
      </c>
      <c r="H568" s="33">
        <v>1710.0000000000002</v>
      </c>
      <c r="I568" s="33">
        <v>-1710.0000000000002</v>
      </c>
      <c r="J568" s="33">
        <v>0</v>
      </c>
      <c r="K568" s="33">
        <v>61.500000000000021</v>
      </c>
      <c r="L568" s="33">
        <v>-61.500000000000021</v>
      </c>
    </row>
    <row r="569" spans="2:12" x14ac:dyDescent="0.3">
      <c r="B569" s="35"/>
      <c r="C569" s="36" t="s">
        <v>1200</v>
      </c>
      <c r="D569" s="36"/>
      <c r="E569" s="36"/>
      <c r="F569" s="36"/>
      <c r="G569" s="37">
        <v>0</v>
      </c>
      <c r="H569" s="37">
        <v>1710.0000000000002</v>
      </c>
      <c r="I569" s="37">
        <v>-1710.0000000000002</v>
      </c>
      <c r="J569" s="37">
        <v>0</v>
      </c>
      <c r="K569" s="37">
        <v>61.500000000000021</v>
      </c>
      <c r="L569" s="37">
        <v>-61.500000000000021</v>
      </c>
    </row>
    <row r="570" spans="2:12" ht="0.95" customHeight="1" outlineLevel="1" x14ac:dyDescent="0.3">
      <c r="B570" s="8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2:12" outlineLevel="1" x14ac:dyDescent="0.3">
      <c r="B571" s="32">
        <v>44313</v>
      </c>
      <c r="C571" s="31" t="s">
        <v>372</v>
      </c>
      <c r="D571" s="31" t="s">
        <v>373</v>
      </c>
      <c r="E571" s="31" t="s">
        <v>15</v>
      </c>
      <c r="F571" s="31" t="s">
        <v>14</v>
      </c>
      <c r="G571" s="33">
        <v>0</v>
      </c>
      <c r="H571" s="33">
        <v>1040.0000000000002</v>
      </c>
      <c r="I571" s="33">
        <v>-1040.0000000000002</v>
      </c>
      <c r="J571" s="33">
        <v>0</v>
      </c>
      <c r="K571" s="33">
        <v>32.999999999999993</v>
      </c>
      <c r="L571" s="33">
        <v>-32.999999999999993</v>
      </c>
    </row>
    <row r="572" spans="2:12" x14ac:dyDescent="0.3">
      <c r="B572" s="35"/>
      <c r="C572" s="36" t="s">
        <v>1201</v>
      </c>
      <c r="D572" s="36"/>
      <c r="E572" s="36"/>
      <c r="F572" s="36"/>
      <c r="G572" s="37">
        <v>0</v>
      </c>
      <c r="H572" s="37">
        <v>1040.0000000000002</v>
      </c>
      <c r="I572" s="37">
        <v>-1040.0000000000002</v>
      </c>
      <c r="J572" s="37">
        <v>0</v>
      </c>
      <c r="K572" s="37">
        <v>32.999999999999993</v>
      </c>
      <c r="L572" s="37">
        <v>-32.999999999999993</v>
      </c>
    </row>
    <row r="573" spans="2:12" ht="0.95" customHeight="1" outlineLevel="1" x14ac:dyDescent="0.3">
      <c r="B573" s="8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2:12" outlineLevel="1" x14ac:dyDescent="0.3">
      <c r="B574" s="32">
        <v>44334</v>
      </c>
      <c r="C574" s="31" t="s">
        <v>406</v>
      </c>
      <c r="D574" s="31" t="s">
        <v>407</v>
      </c>
      <c r="E574" s="31" t="s">
        <v>83</v>
      </c>
      <c r="F574" s="31" t="s">
        <v>14</v>
      </c>
      <c r="G574" s="33">
        <v>0</v>
      </c>
      <c r="H574" s="33">
        <v>4383.7550000000001</v>
      </c>
      <c r="I574" s="33">
        <v>-4383.7550000000001</v>
      </c>
      <c r="J574" s="33">
        <v>0</v>
      </c>
      <c r="K574" s="33"/>
      <c r="L574" s="33"/>
    </row>
    <row r="575" spans="2:12" outlineLevel="1" x14ac:dyDescent="0.3">
      <c r="B575" s="32">
        <v>44334</v>
      </c>
      <c r="C575" s="31" t="s">
        <v>406</v>
      </c>
      <c r="D575" s="31" t="s">
        <v>407</v>
      </c>
      <c r="E575" s="31" t="s">
        <v>16</v>
      </c>
      <c r="F575" s="31" t="s">
        <v>14</v>
      </c>
      <c r="G575" s="33">
        <v>1842.2</v>
      </c>
      <c r="H575" s="33">
        <v>20</v>
      </c>
      <c r="I575" s="33">
        <v>1822.2</v>
      </c>
      <c r="J575" s="33">
        <v>0</v>
      </c>
      <c r="K575" s="33">
        <v>0</v>
      </c>
      <c r="L575" s="33">
        <v>0</v>
      </c>
    </row>
    <row r="576" spans="2:12" outlineLevel="1" x14ac:dyDescent="0.3">
      <c r="B576" s="32">
        <v>44334</v>
      </c>
      <c r="C576" s="31" t="s">
        <v>406</v>
      </c>
      <c r="D576" s="31" t="s">
        <v>407</v>
      </c>
      <c r="E576" s="31" t="s">
        <v>15</v>
      </c>
      <c r="F576" s="31" t="s">
        <v>14</v>
      </c>
      <c r="G576" s="33">
        <v>4330</v>
      </c>
      <c r="H576" s="33">
        <v>4385</v>
      </c>
      <c r="I576" s="33">
        <v>-54.999999999998565</v>
      </c>
      <c r="J576" s="33">
        <v>86</v>
      </c>
      <c r="K576" s="33">
        <v>183.50000000000003</v>
      </c>
      <c r="L576" s="33">
        <v>-97.499999999999986</v>
      </c>
    </row>
    <row r="577" spans="2:12" x14ac:dyDescent="0.3">
      <c r="B577" s="35"/>
      <c r="C577" s="36" t="s">
        <v>1202</v>
      </c>
      <c r="D577" s="36"/>
      <c r="E577" s="36"/>
      <c r="F577" s="36"/>
      <c r="G577" s="37">
        <v>6172.2</v>
      </c>
      <c r="H577" s="37">
        <v>8788.755000000001</v>
      </c>
      <c r="I577" s="37">
        <v>-2616.5549999999989</v>
      </c>
      <c r="J577" s="37">
        <v>86</v>
      </c>
      <c r="K577" s="37">
        <v>183.50000000000003</v>
      </c>
      <c r="L577" s="37">
        <v>-97.499999999999986</v>
      </c>
    </row>
    <row r="578" spans="2:12" ht="0.95" customHeight="1" outlineLevel="1" x14ac:dyDescent="0.3">
      <c r="B578" s="8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2:12" outlineLevel="1" x14ac:dyDescent="0.3">
      <c r="B579" s="32">
        <v>44223</v>
      </c>
      <c r="C579" s="31" t="s">
        <v>131</v>
      </c>
      <c r="D579" s="31" t="s">
        <v>132</v>
      </c>
      <c r="E579" s="31" t="s">
        <v>15</v>
      </c>
      <c r="F579" s="31" t="s">
        <v>14</v>
      </c>
      <c r="G579" s="33">
        <v>0</v>
      </c>
      <c r="H579" s="33">
        <v>430.00000000000006</v>
      </c>
      <c r="I579" s="33">
        <v>-430.00000000000006</v>
      </c>
      <c r="J579" s="33">
        <v>0</v>
      </c>
      <c r="K579" s="33">
        <v>19.999999999999996</v>
      </c>
      <c r="L579" s="33">
        <v>-19.999999999999996</v>
      </c>
    </row>
    <row r="580" spans="2:12" x14ac:dyDescent="0.3">
      <c r="B580" s="35"/>
      <c r="C580" s="36" t="s">
        <v>1203</v>
      </c>
      <c r="D580" s="36"/>
      <c r="E580" s="36"/>
      <c r="F580" s="36"/>
      <c r="G580" s="37">
        <v>0</v>
      </c>
      <c r="H580" s="37">
        <v>430.00000000000006</v>
      </c>
      <c r="I580" s="37">
        <v>-430.00000000000006</v>
      </c>
      <c r="J580" s="37">
        <v>0</v>
      </c>
      <c r="K580" s="37">
        <v>19.999999999999996</v>
      </c>
      <c r="L580" s="37">
        <v>-19.999999999999996</v>
      </c>
    </row>
    <row r="581" spans="2:12" ht="0.95" customHeight="1" outlineLevel="1" x14ac:dyDescent="0.3">
      <c r="B581" s="8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2:12" outlineLevel="1" x14ac:dyDescent="0.3">
      <c r="B582" s="32">
        <v>44224</v>
      </c>
      <c r="C582" s="31" t="s">
        <v>140</v>
      </c>
      <c r="D582" s="31" t="s">
        <v>141</v>
      </c>
      <c r="E582" s="31" t="s">
        <v>15</v>
      </c>
      <c r="F582" s="31" t="s">
        <v>14</v>
      </c>
      <c r="G582" s="33">
        <v>0</v>
      </c>
      <c r="H582" s="33">
        <v>1000</v>
      </c>
      <c r="I582" s="33">
        <v>-1000</v>
      </c>
      <c r="J582" s="33">
        <v>0</v>
      </c>
      <c r="K582" s="33">
        <v>20</v>
      </c>
      <c r="L582" s="33">
        <v>-20</v>
      </c>
    </row>
    <row r="583" spans="2:12" x14ac:dyDescent="0.3">
      <c r="B583" s="35"/>
      <c r="C583" s="36" t="s">
        <v>1204</v>
      </c>
      <c r="D583" s="36"/>
      <c r="E583" s="36"/>
      <c r="F583" s="36"/>
      <c r="G583" s="37">
        <v>0</v>
      </c>
      <c r="H583" s="37">
        <v>1000</v>
      </c>
      <c r="I583" s="37">
        <v>-1000</v>
      </c>
      <c r="J583" s="37">
        <v>0</v>
      </c>
      <c r="K583" s="37">
        <v>20</v>
      </c>
      <c r="L583" s="37">
        <v>-20</v>
      </c>
    </row>
    <row r="584" spans="2:12" ht="0.95" customHeight="1" outlineLevel="1" x14ac:dyDescent="0.3">
      <c r="B584" s="8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2:12" outlineLevel="1" x14ac:dyDescent="0.3">
      <c r="B585" s="32">
        <v>44230</v>
      </c>
      <c r="C585" s="31" t="s">
        <v>153</v>
      </c>
      <c r="D585" s="31" t="s">
        <v>154</v>
      </c>
      <c r="E585" s="31" t="s">
        <v>15</v>
      </c>
      <c r="F585" s="31" t="s">
        <v>14</v>
      </c>
      <c r="G585" s="33">
        <v>0</v>
      </c>
      <c r="H585" s="33">
        <v>2090</v>
      </c>
      <c r="I585" s="33">
        <v>-2090</v>
      </c>
      <c r="J585" s="33">
        <v>0</v>
      </c>
      <c r="K585" s="33">
        <v>43.000000000000014</v>
      </c>
      <c r="L585" s="33">
        <v>-43.000000000000014</v>
      </c>
    </row>
    <row r="586" spans="2:12" x14ac:dyDescent="0.3">
      <c r="B586" s="35"/>
      <c r="C586" s="36" t="s">
        <v>1205</v>
      </c>
      <c r="D586" s="36"/>
      <c r="E586" s="36"/>
      <c r="F586" s="36"/>
      <c r="G586" s="37">
        <v>0</v>
      </c>
      <c r="H586" s="37">
        <v>2090</v>
      </c>
      <c r="I586" s="37">
        <v>-2090</v>
      </c>
      <c r="J586" s="37">
        <v>0</v>
      </c>
      <c r="K586" s="37">
        <v>43.000000000000014</v>
      </c>
      <c r="L586" s="37">
        <v>-43.000000000000014</v>
      </c>
    </row>
    <row r="587" spans="2:12" ht="0.95" customHeight="1" outlineLevel="1" x14ac:dyDescent="0.3">
      <c r="B587" s="8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2:12" outlineLevel="1" x14ac:dyDescent="0.3">
      <c r="B588" s="32">
        <v>44235</v>
      </c>
      <c r="C588" s="31" t="s">
        <v>163</v>
      </c>
      <c r="D588" s="31" t="s">
        <v>164</v>
      </c>
      <c r="E588" s="31" t="s">
        <v>15</v>
      </c>
      <c r="F588" s="31" t="s">
        <v>14</v>
      </c>
      <c r="G588" s="33">
        <v>0</v>
      </c>
      <c r="H588" s="33">
        <v>1345</v>
      </c>
      <c r="I588" s="33">
        <v>-1345</v>
      </c>
      <c r="J588" s="33">
        <v>0</v>
      </c>
      <c r="K588" s="33">
        <v>33.499999999999993</v>
      </c>
      <c r="L588" s="33">
        <v>-33.499999999999993</v>
      </c>
    </row>
    <row r="589" spans="2:12" x14ac:dyDescent="0.3">
      <c r="B589" s="35"/>
      <c r="C589" s="36" t="s">
        <v>1206</v>
      </c>
      <c r="D589" s="36"/>
      <c r="E589" s="36"/>
      <c r="F589" s="36"/>
      <c r="G589" s="37">
        <v>0</v>
      </c>
      <c r="H589" s="37">
        <v>1345</v>
      </c>
      <c r="I589" s="37">
        <v>-1345</v>
      </c>
      <c r="J589" s="37">
        <v>0</v>
      </c>
      <c r="K589" s="37">
        <v>33.499999999999993</v>
      </c>
      <c r="L589" s="37">
        <v>-33.499999999999993</v>
      </c>
    </row>
    <row r="590" spans="2:12" ht="0.95" customHeight="1" outlineLevel="1" x14ac:dyDescent="0.3">
      <c r="B590" s="8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2:12" outlineLevel="1" x14ac:dyDescent="0.3">
      <c r="B591" s="32">
        <v>44244</v>
      </c>
      <c r="C591" s="31" t="s">
        <v>179</v>
      </c>
      <c r="D591" s="31" t="s">
        <v>180</v>
      </c>
      <c r="E591" s="31" t="s">
        <v>16</v>
      </c>
      <c r="F591" s="31" t="s">
        <v>14</v>
      </c>
      <c r="G591" s="33">
        <v>5444</v>
      </c>
      <c r="H591" s="33">
        <v>0</v>
      </c>
      <c r="I591" s="33">
        <v>5444</v>
      </c>
      <c r="J591" s="33">
        <v>0</v>
      </c>
      <c r="K591" s="33">
        <v>0</v>
      </c>
      <c r="L591" s="33">
        <v>0</v>
      </c>
    </row>
    <row r="592" spans="2:12" outlineLevel="1" x14ac:dyDescent="0.3">
      <c r="B592" s="32">
        <v>44244</v>
      </c>
      <c r="C592" s="31" t="s">
        <v>179</v>
      </c>
      <c r="D592" s="31" t="s">
        <v>180</v>
      </c>
      <c r="E592" s="31" t="s">
        <v>15</v>
      </c>
      <c r="F592" s="31" t="s">
        <v>14</v>
      </c>
      <c r="G592" s="33">
        <v>4550</v>
      </c>
      <c r="H592" s="33">
        <v>8490.0000000000018</v>
      </c>
      <c r="I592" s="33">
        <v>-3939.9999999999995</v>
      </c>
      <c r="J592" s="33">
        <v>70</v>
      </c>
      <c r="K592" s="33">
        <v>213.49999999999994</v>
      </c>
      <c r="L592" s="33">
        <v>-143.49999999999997</v>
      </c>
    </row>
    <row r="593" spans="2:12" x14ac:dyDescent="0.3">
      <c r="B593" s="35"/>
      <c r="C593" s="36" t="s">
        <v>1207</v>
      </c>
      <c r="D593" s="36"/>
      <c r="E593" s="36"/>
      <c r="F593" s="36"/>
      <c r="G593" s="37">
        <v>9994</v>
      </c>
      <c r="H593" s="37">
        <v>8490.0000000000018</v>
      </c>
      <c r="I593" s="37">
        <v>1504.0000000000005</v>
      </c>
      <c r="J593" s="37">
        <v>70</v>
      </c>
      <c r="K593" s="37">
        <v>213.49999999999994</v>
      </c>
      <c r="L593" s="37">
        <v>-143.49999999999997</v>
      </c>
    </row>
    <row r="594" spans="2:12" ht="0.95" customHeight="1" outlineLevel="1" x14ac:dyDescent="0.3">
      <c r="B594" s="8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2:12" outlineLevel="1" x14ac:dyDescent="0.3">
      <c r="B595" s="32">
        <v>44249</v>
      </c>
      <c r="C595" s="31" t="s">
        <v>184</v>
      </c>
      <c r="D595" s="31" t="s">
        <v>185</v>
      </c>
      <c r="E595" s="31" t="s">
        <v>15</v>
      </c>
      <c r="F595" s="31" t="s">
        <v>14</v>
      </c>
      <c r="G595" s="33">
        <v>0</v>
      </c>
      <c r="H595" s="33">
        <v>480</v>
      </c>
      <c r="I595" s="33">
        <v>-480</v>
      </c>
      <c r="J595" s="33">
        <v>0</v>
      </c>
      <c r="K595" s="33">
        <v>12</v>
      </c>
      <c r="L595" s="33">
        <v>-12</v>
      </c>
    </row>
    <row r="596" spans="2:12" x14ac:dyDescent="0.3">
      <c r="B596" s="35"/>
      <c r="C596" s="36" t="s">
        <v>1208</v>
      </c>
      <c r="D596" s="36"/>
      <c r="E596" s="36"/>
      <c r="F596" s="36"/>
      <c r="G596" s="37">
        <v>0</v>
      </c>
      <c r="H596" s="37">
        <v>480</v>
      </c>
      <c r="I596" s="37">
        <v>-480</v>
      </c>
      <c r="J596" s="37">
        <v>0</v>
      </c>
      <c r="K596" s="37">
        <v>12</v>
      </c>
      <c r="L596" s="37">
        <v>-12</v>
      </c>
    </row>
    <row r="597" spans="2:12" ht="0.95" customHeight="1" outlineLevel="1" x14ac:dyDescent="0.3">
      <c r="B597" s="8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2:12" outlineLevel="1" x14ac:dyDescent="0.3">
      <c r="B598" s="32">
        <v>44249</v>
      </c>
      <c r="C598" s="31" t="s">
        <v>186</v>
      </c>
      <c r="D598" s="31" t="s">
        <v>187</v>
      </c>
      <c r="E598" s="31" t="s">
        <v>15</v>
      </c>
      <c r="F598" s="31" t="s">
        <v>14</v>
      </c>
      <c r="G598" s="33">
        <v>0</v>
      </c>
      <c r="H598" s="33">
        <v>3639.9999999999991</v>
      </c>
      <c r="I598" s="33">
        <v>-3639.9999999999991</v>
      </c>
      <c r="J598" s="33">
        <v>0</v>
      </c>
      <c r="K598" s="33">
        <v>126.49999999999996</v>
      </c>
      <c r="L598" s="33">
        <v>-126.49999999999996</v>
      </c>
    </row>
    <row r="599" spans="2:12" x14ac:dyDescent="0.3">
      <c r="B599" s="35"/>
      <c r="C599" s="36" t="s">
        <v>1209</v>
      </c>
      <c r="D599" s="36"/>
      <c r="E599" s="36"/>
      <c r="F599" s="36"/>
      <c r="G599" s="37">
        <v>0</v>
      </c>
      <c r="H599" s="37">
        <v>3639.9999999999991</v>
      </c>
      <c r="I599" s="37">
        <v>-3639.9999999999991</v>
      </c>
      <c r="J599" s="37">
        <v>0</v>
      </c>
      <c r="K599" s="37">
        <v>126.49999999999996</v>
      </c>
      <c r="L599" s="37">
        <v>-126.49999999999996</v>
      </c>
    </row>
    <row r="600" spans="2:12" ht="0.95" customHeight="1" outlineLevel="1" x14ac:dyDescent="0.3">
      <c r="B600" s="8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2:12" outlineLevel="1" x14ac:dyDescent="0.3">
      <c r="B601" s="32">
        <v>44249</v>
      </c>
      <c r="C601" s="31" t="s">
        <v>188</v>
      </c>
      <c r="D601" s="31" t="s">
        <v>189</v>
      </c>
      <c r="E601" s="31" t="s">
        <v>15</v>
      </c>
      <c r="F601" s="31" t="s">
        <v>14</v>
      </c>
      <c r="G601" s="33">
        <v>0</v>
      </c>
      <c r="H601" s="33">
        <v>200</v>
      </c>
      <c r="I601" s="33">
        <v>-200</v>
      </c>
      <c r="J601" s="33">
        <v>0</v>
      </c>
      <c r="K601" s="33">
        <v>4</v>
      </c>
      <c r="L601" s="33">
        <v>-4</v>
      </c>
    </row>
    <row r="602" spans="2:12" x14ac:dyDescent="0.3">
      <c r="B602" s="35"/>
      <c r="C602" s="36" t="s">
        <v>1210</v>
      </c>
      <c r="D602" s="36"/>
      <c r="E602" s="36"/>
      <c r="F602" s="36"/>
      <c r="G602" s="37">
        <v>0</v>
      </c>
      <c r="H602" s="37">
        <v>200</v>
      </c>
      <c r="I602" s="37">
        <v>-200</v>
      </c>
      <c r="J602" s="37">
        <v>0</v>
      </c>
      <c r="K602" s="37">
        <v>4</v>
      </c>
      <c r="L602" s="37">
        <v>-4</v>
      </c>
    </row>
    <row r="603" spans="2:12" ht="0.95" customHeight="1" outlineLevel="1" x14ac:dyDescent="0.3">
      <c r="B603" s="8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2:12" outlineLevel="1" x14ac:dyDescent="0.3">
      <c r="B604" s="32">
        <v>44257</v>
      </c>
      <c r="C604" s="31" t="s">
        <v>228</v>
      </c>
      <c r="D604" s="31" t="s">
        <v>229</v>
      </c>
      <c r="E604" s="31" t="s">
        <v>15</v>
      </c>
      <c r="F604" s="31" t="s">
        <v>14</v>
      </c>
      <c r="G604" s="33">
        <v>0</v>
      </c>
      <c r="H604" s="33">
        <v>1330</v>
      </c>
      <c r="I604" s="33">
        <v>-1330</v>
      </c>
      <c r="J604" s="33">
        <v>0</v>
      </c>
      <c r="K604" s="33">
        <v>28.999999999999993</v>
      </c>
      <c r="L604" s="33">
        <v>-28.999999999999993</v>
      </c>
    </row>
    <row r="605" spans="2:12" x14ac:dyDescent="0.3">
      <c r="B605" s="35"/>
      <c r="C605" s="36" t="s">
        <v>1211</v>
      </c>
      <c r="D605" s="36"/>
      <c r="E605" s="36"/>
      <c r="F605" s="36"/>
      <c r="G605" s="37">
        <v>0</v>
      </c>
      <c r="H605" s="37">
        <v>1330</v>
      </c>
      <c r="I605" s="37">
        <v>-1330</v>
      </c>
      <c r="J605" s="37">
        <v>0</v>
      </c>
      <c r="K605" s="37">
        <v>28.999999999999993</v>
      </c>
      <c r="L605" s="37">
        <v>-28.999999999999993</v>
      </c>
    </row>
    <row r="606" spans="2:12" ht="0.95" customHeight="1" outlineLevel="1" x14ac:dyDescent="0.3">
      <c r="B606" s="8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2:12" outlineLevel="1" x14ac:dyDescent="0.3">
      <c r="B607" s="32">
        <v>44270</v>
      </c>
      <c r="C607" s="31" t="s">
        <v>261</v>
      </c>
      <c r="D607" s="31" t="s">
        <v>262</v>
      </c>
      <c r="E607" s="31" t="s">
        <v>15</v>
      </c>
      <c r="F607" s="31" t="s">
        <v>14</v>
      </c>
      <c r="G607" s="33">
        <v>0</v>
      </c>
      <c r="H607" s="33">
        <v>800</v>
      </c>
      <c r="I607" s="33">
        <v>-800</v>
      </c>
      <c r="J607" s="33">
        <v>0</v>
      </c>
      <c r="K607" s="33">
        <v>16</v>
      </c>
      <c r="L607" s="33">
        <v>-16</v>
      </c>
    </row>
    <row r="608" spans="2:12" x14ac:dyDescent="0.3">
      <c r="B608" s="35"/>
      <c r="C608" s="36" t="s">
        <v>1212</v>
      </c>
      <c r="D608" s="36"/>
      <c r="E608" s="36"/>
      <c r="F608" s="36"/>
      <c r="G608" s="37">
        <v>0</v>
      </c>
      <c r="H608" s="37">
        <v>800</v>
      </c>
      <c r="I608" s="37">
        <v>-800</v>
      </c>
      <c r="J608" s="37">
        <v>0</v>
      </c>
      <c r="K608" s="37">
        <v>16</v>
      </c>
      <c r="L608" s="37">
        <v>-16</v>
      </c>
    </row>
    <row r="609" spans="2:12" ht="0.95" customHeight="1" outlineLevel="1" x14ac:dyDescent="0.3">
      <c r="B609" s="8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2:12" outlineLevel="1" x14ac:dyDescent="0.3">
      <c r="B610" s="32">
        <v>44271</v>
      </c>
      <c r="C610" s="31" t="s">
        <v>266</v>
      </c>
      <c r="D610" s="31" t="s">
        <v>267</v>
      </c>
      <c r="E610" s="31" t="s">
        <v>15</v>
      </c>
      <c r="F610" s="31" t="s">
        <v>14</v>
      </c>
      <c r="G610" s="33">
        <v>0</v>
      </c>
      <c r="H610" s="33">
        <v>19602.499999999982</v>
      </c>
      <c r="I610" s="33">
        <v>-19602.499999999982</v>
      </c>
      <c r="J610" s="33">
        <v>0</v>
      </c>
      <c r="K610" s="33">
        <v>794.00000000000045</v>
      </c>
      <c r="L610" s="33">
        <v>-794.00000000000045</v>
      </c>
    </row>
    <row r="611" spans="2:12" x14ac:dyDescent="0.3">
      <c r="B611" s="35"/>
      <c r="C611" s="36" t="s">
        <v>1213</v>
      </c>
      <c r="D611" s="36"/>
      <c r="E611" s="36"/>
      <c r="F611" s="36"/>
      <c r="G611" s="37">
        <v>0</v>
      </c>
      <c r="H611" s="37">
        <v>19602.499999999982</v>
      </c>
      <c r="I611" s="37">
        <v>-19602.499999999982</v>
      </c>
      <c r="J611" s="37">
        <v>0</v>
      </c>
      <c r="K611" s="37">
        <v>794.00000000000045</v>
      </c>
      <c r="L611" s="37">
        <v>-794.00000000000045</v>
      </c>
    </row>
    <row r="612" spans="2:12" ht="0.95" customHeight="1" outlineLevel="1" x14ac:dyDescent="0.3">
      <c r="B612" s="8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2:12" outlineLevel="1" x14ac:dyDescent="0.3">
      <c r="B613" s="32">
        <v>44280</v>
      </c>
      <c r="C613" s="31" t="s">
        <v>295</v>
      </c>
      <c r="D613" s="31" t="s">
        <v>296</v>
      </c>
      <c r="E613" s="31" t="s">
        <v>15</v>
      </c>
      <c r="F613" s="31" t="s">
        <v>14</v>
      </c>
      <c r="G613" s="33">
        <v>0</v>
      </c>
      <c r="H613" s="33">
        <v>1895.0000000000002</v>
      </c>
      <c r="I613" s="33">
        <v>-1895.0000000000002</v>
      </c>
      <c r="J613" s="33">
        <v>0</v>
      </c>
      <c r="K613" s="33">
        <v>42</v>
      </c>
      <c r="L613" s="33">
        <v>-42</v>
      </c>
    </row>
    <row r="614" spans="2:12" x14ac:dyDescent="0.3">
      <c r="B614" s="35"/>
      <c r="C614" s="36" t="s">
        <v>1214</v>
      </c>
      <c r="D614" s="36"/>
      <c r="E614" s="36"/>
      <c r="F614" s="36"/>
      <c r="G614" s="37">
        <v>0</v>
      </c>
      <c r="H614" s="37">
        <v>1895.0000000000002</v>
      </c>
      <c r="I614" s="37">
        <v>-1895.0000000000002</v>
      </c>
      <c r="J614" s="37">
        <v>0</v>
      </c>
      <c r="K614" s="37">
        <v>42</v>
      </c>
      <c r="L614" s="37">
        <v>-42</v>
      </c>
    </row>
    <row r="615" spans="2:12" ht="0.95" customHeight="1" outlineLevel="1" x14ac:dyDescent="0.3">
      <c r="B615" s="8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2:12" outlineLevel="1" x14ac:dyDescent="0.3">
      <c r="B616" s="32">
        <v>44292</v>
      </c>
      <c r="C616" s="31" t="s">
        <v>319</v>
      </c>
      <c r="D616" s="31" t="s">
        <v>320</v>
      </c>
      <c r="E616" s="31" t="s">
        <v>15</v>
      </c>
      <c r="F616" s="31" t="s">
        <v>14</v>
      </c>
      <c r="G616" s="33">
        <v>0</v>
      </c>
      <c r="H616" s="33">
        <v>1225</v>
      </c>
      <c r="I616" s="33">
        <v>-1225</v>
      </c>
      <c r="J616" s="33">
        <v>0</v>
      </c>
      <c r="K616" s="33">
        <v>24.5</v>
      </c>
      <c r="L616" s="33">
        <v>-24.5</v>
      </c>
    </row>
    <row r="617" spans="2:12" x14ac:dyDescent="0.3">
      <c r="B617" s="35"/>
      <c r="C617" s="36" t="s">
        <v>1215</v>
      </c>
      <c r="D617" s="36"/>
      <c r="E617" s="36"/>
      <c r="F617" s="36"/>
      <c r="G617" s="37">
        <v>0</v>
      </c>
      <c r="H617" s="37">
        <v>1225</v>
      </c>
      <c r="I617" s="37">
        <v>-1225</v>
      </c>
      <c r="J617" s="37">
        <v>0</v>
      </c>
      <c r="K617" s="37">
        <v>24.5</v>
      </c>
      <c r="L617" s="37">
        <v>-24.5</v>
      </c>
    </row>
    <row r="618" spans="2:12" ht="0.95" customHeight="1" outlineLevel="1" x14ac:dyDescent="0.3">
      <c r="B618" s="8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2:12" outlineLevel="1" x14ac:dyDescent="0.3">
      <c r="B619" s="32">
        <v>44293</v>
      </c>
      <c r="C619" s="31" t="s">
        <v>321</v>
      </c>
      <c r="D619" s="31" t="s">
        <v>322</v>
      </c>
      <c r="E619" s="31" t="s">
        <v>15</v>
      </c>
      <c r="F619" s="31" t="s">
        <v>14</v>
      </c>
      <c r="G619" s="33">
        <v>0</v>
      </c>
      <c r="H619" s="33">
        <v>300</v>
      </c>
      <c r="I619" s="33">
        <v>-300</v>
      </c>
      <c r="J619" s="33">
        <v>0</v>
      </c>
      <c r="K619" s="33">
        <v>6</v>
      </c>
      <c r="L619" s="33">
        <v>-6</v>
      </c>
    </row>
    <row r="620" spans="2:12" x14ac:dyDescent="0.3">
      <c r="B620" s="35"/>
      <c r="C620" s="36" t="s">
        <v>1216</v>
      </c>
      <c r="D620" s="36"/>
      <c r="E620" s="36"/>
      <c r="F620" s="36"/>
      <c r="G620" s="37">
        <v>0</v>
      </c>
      <c r="H620" s="37">
        <v>300</v>
      </c>
      <c r="I620" s="37">
        <v>-300</v>
      </c>
      <c r="J620" s="37">
        <v>0</v>
      </c>
      <c r="K620" s="37">
        <v>6</v>
      </c>
      <c r="L620" s="37">
        <v>-6</v>
      </c>
    </row>
    <row r="621" spans="2:12" ht="0.95" customHeight="1" outlineLevel="1" x14ac:dyDescent="0.3">
      <c r="B621" s="8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2:12" outlineLevel="1" x14ac:dyDescent="0.3">
      <c r="B622" s="32">
        <v>44306</v>
      </c>
      <c r="C622" s="31" t="s">
        <v>363</v>
      </c>
      <c r="D622" s="31" t="s">
        <v>364</v>
      </c>
      <c r="E622" s="31" t="s">
        <v>15</v>
      </c>
      <c r="F622" s="31" t="s">
        <v>14</v>
      </c>
      <c r="G622" s="33">
        <v>0</v>
      </c>
      <c r="H622" s="33">
        <v>1460</v>
      </c>
      <c r="I622" s="33">
        <v>-1460</v>
      </c>
      <c r="J622" s="33">
        <v>0</v>
      </c>
      <c r="K622" s="33">
        <v>32.5</v>
      </c>
      <c r="L622" s="33">
        <v>-32.5</v>
      </c>
    </row>
    <row r="623" spans="2:12" x14ac:dyDescent="0.3">
      <c r="B623" s="35"/>
      <c r="C623" s="36" t="s">
        <v>1217</v>
      </c>
      <c r="D623" s="36"/>
      <c r="E623" s="36"/>
      <c r="F623" s="36"/>
      <c r="G623" s="37">
        <v>0</v>
      </c>
      <c r="H623" s="37">
        <v>1460</v>
      </c>
      <c r="I623" s="37">
        <v>-1460</v>
      </c>
      <c r="J623" s="37">
        <v>0</v>
      </c>
      <c r="K623" s="37">
        <v>32.5</v>
      </c>
      <c r="L623" s="37">
        <v>-32.5</v>
      </c>
    </row>
    <row r="624" spans="2:12" ht="0.95" customHeight="1" outlineLevel="1" x14ac:dyDescent="0.3">
      <c r="B624" s="8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2:12" outlineLevel="1" x14ac:dyDescent="0.3">
      <c r="B625" s="32">
        <v>44321</v>
      </c>
      <c r="C625" s="31" t="s">
        <v>380</v>
      </c>
      <c r="D625" s="31" t="s">
        <v>381</v>
      </c>
      <c r="E625" s="31" t="s">
        <v>15</v>
      </c>
      <c r="F625" s="31" t="s">
        <v>14</v>
      </c>
      <c r="G625" s="33">
        <v>0</v>
      </c>
      <c r="H625" s="33">
        <v>360</v>
      </c>
      <c r="I625" s="33">
        <v>-360</v>
      </c>
      <c r="J625" s="33">
        <v>0</v>
      </c>
      <c r="K625" s="33">
        <v>8</v>
      </c>
      <c r="L625" s="33">
        <v>-8</v>
      </c>
    </row>
    <row r="626" spans="2:12" x14ac:dyDescent="0.3">
      <c r="B626" s="35"/>
      <c r="C626" s="36" t="s">
        <v>1218</v>
      </c>
      <c r="D626" s="36"/>
      <c r="E626" s="36"/>
      <c r="F626" s="36"/>
      <c r="G626" s="37">
        <v>0</v>
      </c>
      <c r="H626" s="37">
        <v>360</v>
      </c>
      <c r="I626" s="37">
        <v>-360</v>
      </c>
      <c r="J626" s="37">
        <v>0</v>
      </c>
      <c r="K626" s="37">
        <v>8</v>
      </c>
      <c r="L626" s="37">
        <v>-8</v>
      </c>
    </row>
    <row r="627" spans="2:12" ht="0.95" customHeight="1" outlineLevel="1" x14ac:dyDescent="0.3">
      <c r="B627" s="8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2:12" outlineLevel="1" x14ac:dyDescent="0.3">
      <c r="B628" s="32">
        <v>44328</v>
      </c>
      <c r="C628" s="31" t="s">
        <v>399</v>
      </c>
      <c r="D628" s="31" t="s">
        <v>400</v>
      </c>
      <c r="E628" s="31" t="s">
        <v>15</v>
      </c>
      <c r="F628" s="31" t="s">
        <v>14</v>
      </c>
      <c r="G628" s="33">
        <v>0</v>
      </c>
      <c r="H628" s="33">
        <v>1245</v>
      </c>
      <c r="I628" s="33">
        <v>-1245</v>
      </c>
      <c r="J628" s="33">
        <v>0</v>
      </c>
      <c r="K628" s="33">
        <v>30.5</v>
      </c>
      <c r="L628" s="33">
        <v>-30.5</v>
      </c>
    </row>
    <row r="629" spans="2:12" x14ac:dyDescent="0.3">
      <c r="B629" s="35"/>
      <c r="C629" s="36" t="s">
        <v>1219</v>
      </c>
      <c r="D629" s="36"/>
      <c r="E629" s="36"/>
      <c r="F629" s="36"/>
      <c r="G629" s="37">
        <v>0</v>
      </c>
      <c r="H629" s="37">
        <v>1245</v>
      </c>
      <c r="I629" s="37">
        <v>-1245</v>
      </c>
      <c r="J629" s="37">
        <v>0</v>
      </c>
      <c r="K629" s="37">
        <v>30.5</v>
      </c>
      <c r="L629" s="37">
        <v>-30.5</v>
      </c>
    </row>
    <row r="630" spans="2:12" ht="0.95" customHeight="1" outlineLevel="1" x14ac:dyDescent="0.3">
      <c r="B630" s="8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2:12" outlineLevel="1" x14ac:dyDescent="0.3">
      <c r="B631" s="32">
        <v>44328</v>
      </c>
      <c r="C631" s="31" t="s">
        <v>401</v>
      </c>
      <c r="D631" s="31" t="s">
        <v>402</v>
      </c>
      <c r="E631" s="31" t="s">
        <v>15</v>
      </c>
      <c r="F631" s="31" t="s">
        <v>14</v>
      </c>
      <c r="G631" s="33">
        <v>0</v>
      </c>
      <c r="H631" s="33">
        <v>450</v>
      </c>
      <c r="I631" s="33">
        <v>-450</v>
      </c>
      <c r="J631" s="33">
        <v>0</v>
      </c>
      <c r="K631" s="33">
        <v>9.0000000000000018</v>
      </c>
      <c r="L631" s="33">
        <v>-9.0000000000000018</v>
      </c>
    </row>
    <row r="632" spans="2:12" x14ac:dyDescent="0.3">
      <c r="B632" s="35"/>
      <c r="C632" s="36" t="s">
        <v>1220</v>
      </c>
      <c r="D632" s="36"/>
      <c r="E632" s="36"/>
      <c r="F632" s="36"/>
      <c r="G632" s="37">
        <v>0</v>
      </c>
      <c r="H632" s="37">
        <v>450</v>
      </c>
      <c r="I632" s="37">
        <v>-450</v>
      </c>
      <c r="J632" s="37">
        <v>0</v>
      </c>
      <c r="K632" s="37">
        <v>9.0000000000000018</v>
      </c>
      <c r="L632" s="37">
        <v>-9.0000000000000018</v>
      </c>
    </row>
    <row r="633" spans="2:12" ht="0.95" customHeight="1" outlineLevel="1" x14ac:dyDescent="0.3">
      <c r="B633" s="8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2:12" outlineLevel="1" x14ac:dyDescent="0.3">
      <c r="B634" s="32">
        <v>44343</v>
      </c>
      <c r="C634" s="31" t="s">
        <v>426</v>
      </c>
      <c r="D634" s="31" t="s">
        <v>427</v>
      </c>
      <c r="E634" s="31" t="s">
        <v>15</v>
      </c>
      <c r="F634" s="31" t="s">
        <v>14</v>
      </c>
      <c r="G634" s="33">
        <v>0</v>
      </c>
      <c r="H634" s="33">
        <v>3715.0000000000005</v>
      </c>
      <c r="I634" s="33">
        <v>-3715.0000000000005</v>
      </c>
      <c r="J634" s="33">
        <v>0</v>
      </c>
      <c r="K634" s="33">
        <v>81.5</v>
      </c>
      <c r="L634" s="33">
        <v>-81.5</v>
      </c>
    </row>
    <row r="635" spans="2:12" x14ac:dyDescent="0.3">
      <c r="B635" s="35"/>
      <c r="C635" s="36" t="s">
        <v>1221</v>
      </c>
      <c r="D635" s="36"/>
      <c r="E635" s="36"/>
      <c r="F635" s="36"/>
      <c r="G635" s="37">
        <v>0</v>
      </c>
      <c r="H635" s="37">
        <v>3715.0000000000005</v>
      </c>
      <c r="I635" s="37">
        <v>-3715.0000000000005</v>
      </c>
      <c r="J635" s="37">
        <v>0</v>
      </c>
      <c r="K635" s="37">
        <v>81.5</v>
      </c>
      <c r="L635" s="37">
        <v>-81.5</v>
      </c>
    </row>
    <row r="636" spans="2:12" ht="0.95" customHeight="1" outlineLevel="1" x14ac:dyDescent="0.3">
      <c r="B636" s="8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2:12" outlineLevel="1" x14ac:dyDescent="0.3">
      <c r="B637" s="32">
        <v>44343</v>
      </c>
      <c r="C637" s="31" t="s">
        <v>428</v>
      </c>
      <c r="D637" s="31" t="s">
        <v>429</v>
      </c>
      <c r="E637" s="31" t="s">
        <v>16</v>
      </c>
      <c r="F637" s="31" t="s">
        <v>14</v>
      </c>
      <c r="G637" s="33">
        <v>110</v>
      </c>
      <c r="H637" s="33">
        <v>0</v>
      </c>
      <c r="I637" s="33">
        <v>110</v>
      </c>
      <c r="J637" s="33">
        <v>0</v>
      </c>
      <c r="K637" s="33">
        <v>0</v>
      </c>
      <c r="L637" s="33">
        <v>0</v>
      </c>
    </row>
    <row r="638" spans="2:12" outlineLevel="1" x14ac:dyDescent="0.3">
      <c r="B638" s="32">
        <v>44343</v>
      </c>
      <c r="C638" s="31" t="s">
        <v>428</v>
      </c>
      <c r="D638" s="31" t="s">
        <v>429</v>
      </c>
      <c r="E638" s="31" t="s">
        <v>15</v>
      </c>
      <c r="F638" s="31" t="s">
        <v>14</v>
      </c>
      <c r="G638" s="33">
        <v>3300</v>
      </c>
      <c r="H638" s="33">
        <v>4959.9999999999991</v>
      </c>
      <c r="I638" s="33">
        <v>-1659.9999999999998</v>
      </c>
      <c r="J638" s="33">
        <v>55</v>
      </c>
      <c r="K638" s="33">
        <v>109.5</v>
      </c>
      <c r="L638" s="33">
        <v>-54.5</v>
      </c>
    </row>
    <row r="639" spans="2:12" x14ac:dyDescent="0.3">
      <c r="B639" s="35"/>
      <c r="C639" s="36" t="s">
        <v>1222</v>
      </c>
      <c r="D639" s="36"/>
      <c r="E639" s="36"/>
      <c r="F639" s="36"/>
      <c r="G639" s="37">
        <v>3410</v>
      </c>
      <c r="H639" s="37">
        <v>4959.9999999999991</v>
      </c>
      <c r="I639" s="37">
        <v>-1549.9999999999998</v>
      </c>
      <c r="J639" s="37">
        <v>55</v>
      </c>
      <c r="K639" s="37">
        <v>109.5</v>
      </c>
      <c r="L639" s="37">
        <v>-54.5</v>
      </c>
    </row>
    <row r="640" spans="2:12" ht="0.95" customHeight="1" outlineLevel="1" x14ac:dyDescent="0.3">
      <c r="B640" s="8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2:12" outlineLevel="1" x14ac:dyDescent="0.3">
      <c r="B641" s="32">
        <v>44343</v>
      </c>
      <c r="C641" s="31" t="s">
        <v>430</v>
      </c>
      <c r="D641" s="31" t="s">
        <v>431</v>
      </c>
      <c r="E641" s="31" t="s">
        <v>16</v>
      </c>
      <c r="F641" s="31" t="s">
        <v>14</v>
      </c>
      <c r="G641" s="33">
        <v>16</v>
      </c>
      <c r="H641" s="33">
        <v>0</v>
      </c>
      <c r="I641" s="33">
        <v>16</v>
      </c>
      <c r="J641" s="33">
        <v>0</v>
      </c>
      <c r="K641" s="33">
        <v>0</v>
      </c>
      <c r="L641" s="33">
        <v>0</v>
      </c>
    </row>
    <row r="642" spans="2:12" outlineLevel="1" x14ac:dyDescent="0.3">
      <c r="B642" s="32">
        <v>44343</v>
      </c>
      <c r="C642" s="31" t="s">
        <v>430</v>
      </c>
      <c r="D642" s="31" t="s">
        <v>431</v>
      </c>
      <c r="E642" s="31" t="s">
        <v>15</v>
      </c>
      <c r="F642" s="31" t="s">
        <v>14</v>
      </c>
      <c r="G642" s="33">
        <v>195</v>
      </c>
      <c r="H642" s="33">
        <v>320</v>
      </c>
      <c r="I642" s="33">
        <v>-125.00000000000003</v>
      </c>
      <c r="J642" s="33">
        <v>3</v>
      </c>
      <c r="K642" s="33">
        <v>7</v>
      </c>
      <c r="L642" s="33">
        <v>-3.9999999999999996</v>
      </c>
    </row>
    <row r="643" spans="2:12" x14ac:dyDescent="0.3">
      <c r="B643" s="35"/>
      <c r="C643" s="36" t="s">
        <v>1223</v>
      </c>
      <c r="D643" s="36"/>
      <c r="E643" s="36"/>
      <c r="F643" s="36"/>
      <c r="G643" s="37">
        <v>211</v>
      </c>
      <c r="H643" s="37">
        <v>320</v>
      </c>
      <c r="I643" s="37">
        <v>-109.00000000000003</v>
      </c>
      <c r="J643" s="37">
        <v>3</v>
      </c>
      <c r="K643" s="37">
        <v>7</v>
      </c>
      <c r="L643" s="37">
        <v>-3.9999999999999996</v>
      </c>
    </row>
    <row r="644" spans="2:12" ht="0.95" customHeight="1" outlineLevel="1" x14ac:dyDescent="0.3">
      <c r="B644" s="8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2:12" outlineLevel="1" x14ac:dyDescent="0.3">
      <c r="B645" s="32">
        <v>44343</v>
      </c>
      <c r="C645" s="31" t="s">
        <v>432</v>
      </c>
      <c r="D645" s="31" t="s">
        <v>433</v>
      </c>
      <c r="E645" s="31" t="s">
        <v>15</v>
      </c>
      <c r="F645" s="31" t="s">
        <v>14</v>
      </c>
      <c r="G645" s="33">
        <v>0</v>
      </c>
      <c r="H645" s="33">
        <v>300</v>
      </c>
      <c r="I645" s="33">
        <v>-300</v>
      </c>
      <c r="J645" s="33">
        <v>0</v>
      </c>
      <c r="K645" s="33">
        <v>6</v>
      </c>
      <c r="L645" s="33">
        <v>-6</v>
      </c>
    </row>
    <row r="646" spans="2:12" x14ac:dyDescent="0.3">
      <c r="B646" s="35"/>
      <c r="C646" s="36" t="s">
        <v>1224</v>
      </c>
      <c r="D646" s="36"/>
      <c r="E646" s="36"/>
      <c r="F646" s="36"/>
      <c r="G646" s="37">
        <v>0</v>
      </c>
      <c r="H646" s="37">
        <v>300</v>
      </c>
      <c r="I646" s="37">
        <v>-300</v>
      </c>
      <c r="J646" s="37">
        <v>0</v>
      </c>
      <c r="K646" s="37">
        <v>6</v>
      </c>
      <c r="L646" s="37">
        <v>-6</v>
      </c>
    </row>
    <row r="647" spans="2:12" ht="0.95" customHeight="1" outlineLevel="1" x14ac:dyDescent="0.3">
      <c r="B647" s="8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2:12" outlineLevel="1" x14ac:dyDescent="0.3">
      <c r="B648" s="32">
        <v>44369</v>
      </c>
      <c r="C648" s="31" t="s">
        <v>494</v>
      </c>
      <c r="D648" s="31" t="s">
        <v>495</v>
      </c>
      <c r="E648" s="31" t="s">
        <v>83</v>
      </c>
      <c r="F648" s="31" t="s">
        <v>14</v>
      </c>
      <c r="G648" s="33">
        <v>0</v>
      </c>
      <c r="H648" s="33">
        <v>693.28</v>
      </c>
      <c r="I648" s="33">
        <v>-693.28</v>
      </c>
      <c r="J648" s="33">
        <v>0</v>
      </c>
      <c r="K648" s="33"/>
      <c r="L648" s="33"/>
    </row>
    <row r="649" spans="2:12" outlineLevel="1" x14ac:dyDescent="0.3">
      <c r="B649" s="32">
        <v>44369</v>
      </c>
      <c r="C649" s="31" t="s">
        <v>494</v>
      </c>
      <c r="D649" s="31" t="s">
        <v>495</v>
      </c>
      <c r="E649" s="31" t="s">
        <v>16</v>
      </c>
      <c r="F649" s="31" t="s">
        <v>14</v>
      </c>
      <c r="G649" s="33">
        <v>830</v>
      </c>
      <c r="H649" s="33">
        <v>0</v>
      </c>
      <c r="I649" s="33">
        <v>830</v>
      </c>
      <c r="J649" s="33">
        <v>0</v>
      </c>
      <c r="K649" s="33">
        <v>0</v>
      </c>
      <c r="L649" s="33">
        <v>0</v>
      </c>
    </row>
    <row r="650" spans="2:12" outlineLevel="1" x14ac:dyDescent="0.3">
      <c r="B650" s="32">
        <v>44369</v>
      </c>
      <c r="C650" s="31" t="s">
        <v>494</v>
      </c>
      <c r="D650" s="31" t="s">
        <v>495</v>
      </c>
      <c r="E650" s="31" t="s">
        <v>15</v>
      </c>
      <c r="F650" s="31" t="s">
        <v>14</v>
      </c>
      <c r="G650" s="33">
        <v>780</v>
      </c>
      <c r="H650" s="33">
        <v>1150.0000000000002</v>
      </c>
      <c r="I650" s="33">
        <v>-370.00000000000006</v>
      </c>
      <c r="J650" s="33">
        <v>12</v>
      </c>
      <c r="K650" s="33">
        <v>26.5</v>
      </c>
      <c r="L650" s="33">
        <v>-14.499999999999998</v>
      </c>
    </row>
    <row r="651" spans="2:12" x14ac:dyDescent="0.3">
      <c r="B651" s="35"/>
      <c r="C651" s="36" t="s">
        <v>1225</v>
      </c>
      <c r="D651" s="36"/>
      <c r="E651" s="36"/>
      <c r="F651" s="36"/>
      <c r="G651" s="37">
        <v>1610</v>
      </c>
      <c r="H651" s="37">
        <v>1843.2800000000002</v>
      </c>
      <c r="I651" s="37">
        <v>-233.28000000000003</v>
      </c>
      <c r="J651" s="37">
        <v>12</v>
      </c>
      <c r="K651" s="37">
        <v>26.5</v>
      </c>
      <c r="L651" s="37">
        <v>-14.499999999999998</v>
      </c>
    </row>
    <row r="652" spans="2:12" ht="0.95" customHeight="1" outlineLevel="1" x14ac:dyDescent="0.3">
      <c r="B652" s="8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2:12" outlineLevel="1" x14ac:dyDescent="0.3">
      <c r="B653" s="32">
        <v>44376</v>
      </c>
      <c r="C653" s="31" t="s">
        <v>513</v>
      </c>
      <c r="D653" s="31" t="s">
        <v>514</v>
      </c>
      <c r="E653" s="31" t="s">
        <v>16</v>
      </c>
      <c r="F653" s="31" t="s">
        <v>14</v>
      </c>
      <c r="G653" s="33">
        <v>31</v>
      </c>
      <c r="H653" s="33">
        <v>0</v>
      </c>
      <c r="I653" s="33">
        <v>31</v>
      </c>
      <c r="J653" s="33">
        <v>0</v>
      </c>
      <c r="K653" s="33">
        <v>0</v>
      </c>
      <c r="L653" s="33">
        <v>0</v>
      </c>
    </row>
    <row r="654" spans="2:12" outlineLevel="1" x14ac:dyDescent="0.3">
      <c r="B654" s="32">
        <v>44376</v>
      </c>
      <c r="C654" s="31" t="s">
        <v>513</v>
      </c>
      <c r="D654" s="31" t="s">
        <v>514</v>
      </c>
      <c r="E654" s="31" t="s">
        <v>15</v>
      </c>
      <c r="F654" s="31" t="s">
        <v>14</v>
      </c>
      <c r="G654" s="33">
        <v>325</v>
      </c>
      <c r="H654" s="33">
        <v>510</v>
      </c>
      <c r="I654" s="33">
        <v>-185</v>
      </c>
      <c r="J654" s="33">
        <v>5</v>
      </c>
      <c r="K654" s="33">
        <v>11.000000000000002</v>
      </c>
      <c r="L654" s="33">
        <v>-6</v>
      </c>
    </row>
    <row r="655" spans="2:12" x14ac:dyDescent="0.3">
      <c r="B655" s="35"/>
      <c r="C655" s="36" t="s">
        <v>1226</v>
      </c>
      <c r="D655" s="36"/>
      <c r="E655" s="36"/>
      <c r="F655" s="36"/>
      <c r="G655" s="37">
        <v>356</v>
      </c>
      <c r="H655" s="37">
        <v>510</v>
      </c>
      <c r="I655" s="37">
        <v>-154</v>
      </c>
      <c r="J655" s="37">
        <v>5</v>
      </c>
      <c r="K655" s="37">
        <v>11.000000000000002</v>
      </c>
      <c r="L655" s="37">
        <v>-6</v>
      </c>
    </row>
    <row r="656" spans="2:12" ht="0.95" customHeight="1" outlineLevel="1" x14ac:dyDescent="0.3">
      <c r="B656" s="8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2:12" outlineLevel="1" x14ac:dyDescent="0.3">
      <c r="B657" s="32">
        <v>44378</v>
      </c>
      <c r="C657" s="31" t="s">
        <v>525</v>
      </c>
      <c r="D657" s="31" t="s">
        <v>526</v>
      </c>
      <c r="E657" s="31" t="s">
        <v>16</v>
      </c>
      <c r="F657" s="31" t="s">
        <v>14</v>
      </c>
      <c r="G657" s="33">
        <v>21</v>
      </c>
      <c r="H657" s="33">
        <v>0</v>
      </c>
      <c r="I657" s="33">
        <v>21</v>
      </c>
      <c r="J657" s="33">
        <v>0</v>
      </c>
      <c r="K657" s="33">
        <v>0</v>
      </c>
      <c r="L657" s="33">
        <v>0</v>
      </c>
    </row>
    <row r="658" spans="2:12" outlineLevel="1" x14ac:dyDescent="0.3">
      <c r="B658" s="32">
        <v>44378</v>
      </c>
      <c r="C658" s="31" t="s">
        <v>525</v>
      </c>
      <c r="D658" s="31" t="s">
        <v>526</v>
      </c>
      <c r="E658" s="31" t="s">
        <v>15</v>
      </c>
      <c r="F658" s="31" t="s">
        <v>14</v>
      </c>
      <c r="G658" s="33">
        <v>195</v>
      </c>
      <c r="H658" s="33">
        <v>300</v>
      </c>
      <c r="I658" s="33">
        <v>-105</v>
      </c>
      <c r="J658" s="33">
        <v>3</v>
      </c>
      <c r="K658" s="33">
        <v>6</v>
      </c>
      <c r="L658" s="33">
        <v>-3</v>
      </c>
    </row>
    <row r="659" spans="2:12" x14ac:dyDescent="0.3">
      <c r="B659" s="35"/>
      <c r="C659" s="36" t="s">
        <v>1227</v>
      </c>
      <c r="D659" s="36"/>
      <c r="E659" s="36"/>
      <c r="F659" s="36"/>
      <c r="G659" s="37">
        <v>216</v>
      </c>
      <c r="H659" s="37">
        <v>300</v>
      </c>
      <c r="I659" s="37">
        <v>-84</v>
      </c>
      <c r="J659" s="37">
        <v>3</v>
      </c>
      <c r="K659" s="37">
        <v>6</v>
      </c>
      <c r="L659" s="37">
        <v>-3</v>
      </c>
    </row>
    <row r="660" spans="2:12" ht="0.95" customHeight="1" outlineLevel="1" x14ac:dyDescent="0.3">
      <c r="B660" s="8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2:12" outlineLevel="1" x14ac:dyDescent="0.3">
      <c r="B661" s="32">
        <v>44382</v>
      </c>
      <c r="C661" s="31" t="s">
        <v>548</v>
      </c>
      <c r="D661" s="31" t="s">
        <v>549</v>
      </c>
      <c r="E661" s="31" t="s">
        <v>15</v>
      </c>
      <c r="F661" s="31" t="s">
        <v>14</v>
      </c>
      <c r="G661" s="33">
        <v>0</v>
      </c>
      <c r="H661" s="33">
        <v>1500.0000000000002</v>
      </c>
      <c r="I661" s="33">
        <v>-1500.0000000000002</v>
      </c>
      <c r="J661" s="33">
        <v>0</v>
      </c>
      <c r="K661" s="33">
        <v>32.500000000000007</v>
      </c>
      <c r="L661" s="33">
        <v>-32.500000000000007</v>
      </c>
    </row>
    <row r="662" spans="2:12" x14ac:dyDescent="0.3">
      <c r="B662" s="35"/>
      <c r="C662" s="36" t="s">
        <v>1228</v>
      </c>
      <c r="D662" s="36"/>
      <c r="E662" s="36"/>
      <c r="F662" s="36"/>
      <c r="G662" s="37">
        <v>0</v>
      </c>
      <c r="H662" s="37">
        <v>1500.0000000000002</v>
      </c>
      <c r="I662" s="37">
        <v>-1500.0000000000002</v>
      </c>
      <c r="J662" s="37">
        <v>0</v>
      </c>
      <c r="K662" s="37">
        <v>32.500000000000007</v>
      </c>
      <c r="L662" s="37">
        <v>-32.500000000000007</v>
      </c>
    </row>
    <row r="663" spans="2:12" ht="0.95" customHeight="1" outlineLevel="1" x14ac:dyDescent="0.3">
      <c r="B663" s="8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2:12" outlineLevel="1" x14ac:dyDescent="0.3">
      <c r="B664" s="32">
        <v>44390</v>
      </c>
      <c r="C664" s="31" t="s">
        <v>560</v>
      </c>
      <c r="D664" s="31" t="s">
        <v>561</v>
      </c>
      <c r="E664" s="31" t="s">
        <v>15</v>
      </c>
      <c r="F664" s="31" t="s">
        <v>14</v>
      </c>
      <c r="G664" s="33">
        <v>0</v>
      </c>
      <c r="H664" s="33">
        <v>439.99999999999994</v>
      </c>
      <c r="I664" s="33">
        <v>-439.99999999999994</v>
      </c>
      <c r="J664" s="33">
        <v>0</v>
      </c>
      <c r="K664" s="33">
        <v>9</v>
      </c>
      <c r="L664" s="33">
        <v>-9</v>
      </c>
    </row>
    <row r="665" spans="2:12" x14ac:dyDescent="0.3">
      <c r="B665" s="35"/>
      <c r="C665" s="36" t="s">
        <v>1229</v>
      </c>
      <c r="D665" s="36"/>
      <c r="E665" s="36"/>
      <c r="F665" s="36"/>
      <c r="G665" s="37">
        <v>0</v>
      </c>
      <c r="H665" s="37">
        <v>439.99999999999994</v>
      </c>
      <c r="I665" s="37">
        <v>-439.99999999999994</v>
      </c>
      <c r="J665" s="37">
        <v>0</v>
      </c>
      <c r="K665" s="37">
        <v>9</v>
      </c>
      <c r="L665" s="37">
        <v>-9</v>
      </c>
    </row>
    <row r="666" spans="2:12" ht="0.95" customHeight="1" outlineLevel="1" x14ac:dyDescent="0.3">
      <c r="B666" s="8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2:12" outlineLevel="1" x14ac:dyDescent="0.3">
      <c r="B667" s="32">
        <v>44390</v>
      </c>
      <c r="C667" s="31" t="s">
        <v>562</v>
      </c>
      <c r="D667" s="31" t="s">
        <v>563</v>
      </c>
      <c r="E667" s="31" t="s">
        <v>15</v>
      </c>
      <c r="F667" s="31" t="s">
        <v>14</v>
      </c>
      <c r="G667" s="33">
        <v>0</v>
      </c>
      <c r="H667" s="33">
        <v>1090.0000000000002</v>
      </c>
      <c r="I667" s="33">
        <v>-1090.0000000000002</v>
      </c>
      <c r="J667" s="33">
        <v>0</v>
      </c>
      <c r="K667" s="33">
        <v>23.999999999999993</v>
      </c>
      <c r="L667" s="33">
        <v>-23.999999999999993</v>
      </c>
    </row>
    <row r="668" spans="2:12" x14ac:dyDescent="0.3">
      <c r="B668" s="35"/>
      <c r="C668" s="36" t="s">
        <v>1230</v>
      </c>
      <c r="D668" s="36"/>
      <c r="E668" s="36"/>
      <c r="F668" s="36"/>
      <c r="G668" s="37">
        <v>0</v>
      </c>
      <c r="H668" s="37">
        <v>1090.0000000000002</v>
      </c>
      <c r="I668" s="37">
        <v>-1090.0000000000002</v>
      </c>
      <c r="J668" s="37">
        <v>0</v>
      </c>
      <c r="K668" s="37">
        <v>23.999999999999993</v>
      </c>
      <c r="L668" s="37">
        <v>-23.999999999999993</v>
      </c>
    </row>
    <row r="669" spans="2:12" ht="0.95" customHeight="1" outlineLevel="1" x14ac:dyDescent="0.3">
      <c r="B669" s="8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2:12" outlineLevel="1" x14ac:dyDescent="0.3">
      <c r="B670" s="32">
        <v>44396</v>
      </c>
      <c r="C670" s="31" t="s">
        <v>571</v>
      </c>
      <c r="D670" s="31" t="s">
        <v>572</v>
      </c>
      <c r="E670" s="31" t="s">
        <v>15</v>
      </c>
      <c r="F670" s="31" t="s">
        <v>14</v>
      </c>
      <c r="G670" s="33">
        <v>0</v>
      </c>
      <c r="H670" s="33">
        <v>1290.0000000000002</v>
      </c>
      <c r="I670" s="33">
        <v>-1290.0000000000002</v>
      </c>
      <c r="J670" s="33">
        <v>0</v>
      </c>
      <c r="K670" s="33">
        <v>27.999999999999996</v>
      </c>
      <c r="L670" s="33">
        <v>-27.999999999999996</v>
      </c>
    </row>
    <row r="671" spans="2:12" x14ac:dyDescent="0.3">
      <c r="B671" s="35"/>
      <c r="C671" s="36" t="s">
        <v>1231</v>
      </c>
      <c r="D671" s="36"/>
      <c r="E671" s="36"/>
      <c r="F671" s="36"/>
      <c r="G671" s="37">
        <v>0</v>
      </c>
      <c r="H671" s="37">
        <v>1290.0000000000002</v>
      </c>
      <c r="I671" s="37">
        <v>-1290.0000000000002</v>
      </c>
      <c r="J671" s="37">
        <v>0</v>
      </c>
      <c r="K671" s="37">
        <v>27.999999999999996</v>
      </c>
      <c r="L671" s="37">
        <v>-27.999999999999996</v>
      </c>
    </row>
    <row r="672" spans="2:12" ht="0.95" customHeight="1" outlineLevel="1" x14ac:dyDescent="0.3">
      <c r="B672" s="8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2:12" outlineLevel="1" x14ac:dyDescent="0.3">
      <c r="B673" s="32">
        <v>44399</v>
      </c>
      <c r="C673" s="31" t="s">
        <v>577</v>
      </c>
      <c r="D673" s="31" t="s">
        <v>578</v>
      </c>
      <c r="E673" s="31" t="s">
        <v>15</v>
      </c>
      <c r="F673" s="31" t="s">
        <v>14</v>
      </c>
      <c r="G673" s="33">
        <v>0</v>
      </c>
      <c r="H673" s="33">
        <v>530</v>
      </c>
      <c r="I673" s="33">
        <v>-530</v>
      </c>
      <c r="J673" s="33">
        <v>0</v>
      </c>
      <c r="K673" s="33">
        <v>11</v>
      </c>
      <c r="L673" s="33">
        <v>-11</v>
      </c>
    </row>
    <row r="674" spans="2:12" x14ac:dyDescent="0.3">
      <c r="B674" s="35"/>
      <c r="C674" s="36" t="s">
        <v>1232</v>
      </c>
      <c r="D674" s="36"/>
      <c r="E674" s="36"/>
      <c r="F674" s="36"/>
      <c r="G674" s="37">
        <v>0</v>
      </c>
      <c r="H674" s="37">
        <v>530</v>
      </c>
      <c r="I674" s="37">
        <v>-530</v>
      </c>
      <c r="J674" s="37">
        <v>0</v>
      </c>
      <c r="K674" s="37">
        <v>11</v>
      </c>
      <c r="L674" s="37">
        <v>-11</v>
      </c>
    </row>
    <row r="675" spans="2:12" ht="0.95" customHeight="1" outlineLevel="1" x14ac:dyDescent="0.3">
      <c r="B675" s="8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2:12" outlineLevel="1" x14ac:dyDescent="0.3">
      <c r="B676" s="32">
        <v>44425</v>
      </c>
      <c r="C676" s="31" t="s">
        <v>585</v>
      </c>
      <c r="D676" s="31" t="s">
        <v>586</v>
      </c>
      <c r="E676" s="31" t="s">
        <v>15</v>
      </c>
      <c r="F676" s="31" t="s">
        <v>14</v>
      </c>
      <c r="G676" s="33">
        <v>0</v>
      </c>
      <c r="H676" s="33">
        <v>320</v>
      </c>
      <c r="I676" s="33">
        <v>-320</v>
      </c>
      <c r="J676" s="33">
        <v>0</v>
      </c>
      <c r="K676" s="33">
        <v>7</v>
      </c>
      <c r="L676" s="33">
        <v>-7</v>
      </c>
    </row>
    <row r="677" spans="2:12" x14ac:dyDescent="0.3">
      <c r="B677" s="35"/>
      <c r="C677" s="36" t="s">
        <v>1233</v>
      </c>
      <c r="D677" s="36"/>
      <c r="E677" s="36"/>
      <c r="F677" s="36"/>
      <c r="G677" s="37">
        <v>0</v>
      </c>
      <c r="H677" s="37">
        <v>320</v>
      </c>
      <c r="I677" s="37">
        <v>-320</v>
      </c>
      <c r="J677" s="37">
        <v>0</v>
      </c>
      <c r="K677" s="37">
        <v>7</v>
      </c>
      <c r="L677" s="37">
        <v>-7</v>
      </c>
    </row>
    <row r="678" spans="2:12" ht="0.95" customHeight="1" outlineLevel="1" x14ac:dyDescent="0.3">
      <c r="B678" s="8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2:12" outlineLevel="1" x14ac:dyDescent="0.3">
      <c r="B679" s="32">
        <v>44427</v>
      </c>
      <c r="C679" s="31" t="s">
        <v>593</v>
      </c>
      <c r="D679" s="31" t="s">
        <v>594</v>
      </c>
      <c r="E679" s="31" t="s">
        <v>15</v>
      </c>
      <c r="F679" s="31" t="s">
        <v>14</v>
      </c>
      <c r="G679" s="33">
        <v>0</v>
      </c>
      <c r="H679" s="33">
        <v>640</v>
      </c>
      <c r="I679" s="33">
        <v>-640</v>
      </c>
      <c r="J679" s="33">
        <v>0</v>
      </c>
      <c r="K679" s="33">
        <v>26</v>
      </c>
      <c r="L679" s="33">
        <v>-26</v>
      </c>
    </row>
    <row r="680" spans="2:12" x14ac:dyDescent="0.3">
      <c r="B680" s="35"/>
      <c r="C680" s="36" t="s">
        <v>1234</v>
      </c>
      <c r="D680" s="36"/>
      <c r="E680" s="36"/>
      <c r="F680" s="36"/>
      <c r="G680" s="37">
        <v>0</v>
      </c>
      <c r="H680" s="37">
        <v>640</v>
      </c>
      <c r="I680" s="37">
        <v>-640</v>
      </c>
      <c r="J680" s="37">
        <v>0</v>
      </c>
      <c r="K680" s="37">
        <v>26</v>
      </c>
      <c r="L680" s="37">
        <v>-26</v>
      </c>
    </row>
    <row r="681" spans="2:12" ht="0.95" customHeight="1" outlineLevel="1" x14ac:dyDescent="0.3">
      <c r="B681" s="8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2:12" outlineLevel="1" x14ac:dyDescent="0.3">
      <c r="B682" s="32">
        <v>44427</v>
      </c>
      <c r="C682" s="31" t="s">
        <v>595</v>
      </c>
      <c r="D682" s="31" t="s">
        <v>596</v>
      </c>
      <c r="E682" s="31" t="s">
        <v>15</v>
      </c>
      <c r="F682" s="31" t="s">
        <v>14</v>
      </c>
      <c r="G682" s="33">
        <v>0</v>
      </c>
      <c r="H682" s="33">
        <v>610</v>
      </c>
      <c r="I682" s="33">
        <v>-610</v>
      </c>
      <c r="J682" s="33">
        <v>0</v>
      </c>
      <c r="K682" s="33">
        <v>28.999999999999993</v>
      </c>
      <c r="L682" s="33">
        <v>-28.999999999999993</v>
      </c>
    </row>
    <row r="683" spans="2:12" x14ac:dyDescent="0.3">
      <c r="B683" s="35"/>
      <c r="C683" s="36" t="s">
        <v>1235</v>
      </c>
      <c r="D683" s="36"/>
      <c r="E683" s="36"/>
      <c r="F683" s="36"/>
      <c r="G683" s="37">
        <v>0</v>
      </c>
      <c r="H683" s="37">
        <v>610</v>
      </c>
      <c r="I683" s="37">
        <v>-610</v>
      </c>
      <c r="J683" s="37">
        <v>0</v>
      </c>
      <c r="K683" s="37">
        <v>28.999999999999993</v>
      </c>
      <c r="L683" s="37">
        <v>-28.999999999999993</v>
      </c>
    </row>
    <row r="684" spans="2:12" ht="0.95" customHeight="1" outlineLevel="1" x14ac:dyDescent="0.3">
      <c r="B684" s="8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2:12" outlineLevel="1" x14ac:dyDescent="0.3">
      <c r="B685" s="32">
        <v>44427</v>
      </c>
      <c r="C685" s="31" t="s">
        <v>597</v>
      </c>
      <c r="D685" s="31" t="s">
        <v>598</v>
      </c>
      <c r="E685" s="31" t="s">
        <v>15</v>
      </c>
      <c r="F685" s="31" t="s">
        <v>14</v>
      </c>
      <c r="G685" s="33">
        <v>0</v>
      </c>
      <c r="H685" s="33">
        <v>570</v>
      </c>
      <c r="I685" s="33">
        <v>-570</v>
      </c>
      <c r="J685" s="33">
        <v>0</v>
      </c>
      <c r="K685" s="33">
        <v>14.000000000000004</v>
      </c>
      <c r="L685" s="33">
        <v>-14.000000000000004</v>
      </c>
    </row>
    <row r="686" spans="2:12" x14ac:dyDescent="0.3">
      <c r="B686" s="35"/>
      <c r="C686" s="36" t="s">
        <v>1236</v>
      </c>
      <c r="D686" s="36"/>
      <c r="E686" s="36"/>
      <c r="F686" s="36"/>
      <c r="G686" s="37">
        <v>0</v>
      </c>
      <c r="H686" s="37">
        <v>570</v>
      </c>
      <c r="I686" s="37">
        <v>-570</v>
      </c>
      <c r="J686" s="37">
        <v>0</v>
      </c>
      <c r="K686" s="37">
        <v>14.000000000000004</v>
      </c>
      <c r="L686" s="37">
        <v>-14.000000000000004</v>
      </c>
    </row>
    <row r="687" spans="2:12" ht="0.95" customHeight="1" outlineLevel="1" x14ac:dyDescent="0.3">
      <c r="B687" s="8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2:12" outlineLevel="1" x14ac:dyDescent="0.3">
      <c r="B688" s="32">
        <v>44431</v>
      </c>
      <c r="C688" s="31" t="s">
        <v>599</v>
      </c>
      <c r="D688" s="31" t="s">
        <v>600</v>
      </c>
      <c r="E688" s="31" t="s">
        <v>15</v>
      </c>
      <c r="F688" s="31" t="s">
        <v>14</v>
      </c>
      <c r="G688" s="33">
        <v>0</v>
      </c>
      <c r="H688" s="33">
        <v>422.49999999999994</v>
      </c>
      <c r="I688" s="33">
        <v>-422.49999999999994</v>
      </c>
      <c r="J688" s="33">
        <v>0</v>
      </c>
      <c r="K688" s="33">
        <v>9</v>
      </c>
      <c r="L688" s="33">
        <v>-9</v>
      </c>
    </row>
    <row r="689" spans="2:12" x14ac:dyDescent="0.3">
      <c r="B689" s="35"/>
      <c r="C689" s="36" t="s">
        <v>1237</v>
      </c>
      <c r="D689" s="36"/>
      <c r="E689" s="36"/>
      <c r="F689" s="36"/>
      <c r="G689" s="37">
        <v>0</v>
      </c>
      <c r="H689" s="37">
        <v>422.49999999999994</v>
      </c>
      <c r="I689" s="37">
        <v>-422.49999999999994</v>
      </c>
      <c r="J689" s="37">
        <v>0</v>
      </c>
      <c r="K689" s="37">
        <v>9</v>
      </c>
      <c r="L689" s="37">
        <v>-9</v>
      </c>
    </row>
    <row r="690" spans="2:12" ht="0.95" customHeight="1" outlineLevel="1" x14ac:dyDescent="0.3">
      <c r="B690" s="8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2:12" outlineLevel="1" x14ac:dyDescent="0.3">
      <c r="B691" s="32">
        <v>44434</v>
      </c>
      <c r="C691" s="31" t="s">
        <v>601</v>
      </c>
      <c r="D691" s="31" t="s">
        <v>602</v>
      </c>
      <c r="E691" s="31" t="s">
        <v>15</v>
      </c>
      <c r="F691" s="31" t="s">
        <v>14</v>
      </c>
      <c r="G691" s="33">
        <v>0</v>
      </c>
      <c r="H691" s="33">
        <v>300</v>
      </c>
      <c r="I691" s="33">
        <v>-300</v>
      </c>
      <c r="J691" s="33">
        <v>0</v>
      </c>
      <c r="K691" s="33">
        <v>6.4999999999999991</v>
      </c>
      <c r="L691" s="33">
        <v>-6.4999999999999991</v>
      </c>
    </row>
    <row r="692" spans="2:12" x14ac:dyDescent="0.3">
      <c r="B692" s="35"/>
      <c r="C692" s="36" t="s">
        <v>1238</v>
      </c>
      <c r="D692" s="36"/>
      <c r="E692" s="36"/>
      <c r="F692" s="36"/>
      <c r="G692" s="37">
        <v>0</v>
      </c>
      <c r="H692" s="37">
        <v>300</v>
      </c>
      <c r="I692" s="37">
        <v>-300</v>
      </c>
      <c r="J692" s="37">
        <v>0</v>
      </c>
      <c r="K692" s="37">
        <v>6.4999999999999991</v>
      </c>
      <c r="L692" s="37">
        <v>-6.4999999999999991</v>
      </c>
    </row>
    <row r="693" spans="2:12" ht="0.95" customHeight="1" outlineLevel="1" x14ac:dyDescent="0.3">
      <c r="B693" s="8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2:12" outlineLevel="1" x14ac:dyDescent="0.3">
      <c r="B694" s="32">
        <v>44208</v>
      </c>
      <c r="C694" s="31" t="s">
        <v>102</v>
      </c>
      <c r="D694" s="31" t="s">
        <v>103</v>
      </c>
      <c r="E694" s="31" t="s">
        <v>15</v>
      </c>
      <c r="F694" s="31" t="s">
        <v>14</v>
      </c>
      <c r="G694" s="33">
        <v>0</v>
      </c>
      <c r="H694" s="33">
        <v>1199.9999999999995</v>
      </c>
      <c r="I694" s="33">
        <v>-1199.9999999999995</v>
      </c>
      <c r="J694" s="33">
        <v>0</v>
      </c>
      <c r="K694" s="33">
        <v>49.499999999999993</v>
      </c>
      <c r="L694" s="33">
        <v>-49.499999999999993</v>
      </c>
    </row>
    <row r="695" spans="2:12" x14ac:dyDescent="0.3">
      <c r="B695" s="35"/>
      <c r="C695" s="36" t="s">
        <v>1239</v>
      </c>
      <c r="D695" s="36"/>
      <c r="E695" s="36"/>
      <c r="F695" s="36"/>
      <c r="G695" s="37">
        <v>0</v>
      </c>
      <c r="H695" s="37">
        <v>1199.9999999999995</v>
      </c>
      <c r="I695" s="37">
        <v>-1199.9999999999995</v>
      </c>
      <c r="J695" s="37">
        <v>0</v>
      </c>
      <c r="K695" s="37">
        <v>49.499999999999993</v>
      </c>
      <c r="L695" s="37">
        <v>-49.499999999999993</v>
      </c>
    </row>
    <row r="696" spans="2:12" ht="0.95" customHeight="1" outlineLevel="1" x14ac:dyDescent="0.3">
      <c r="B696" s="8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2:12" outlineLevel="1" x14ac:dyDescent="0.3">
      <c r="B697" s="32">
        <v>44209</v>
      </c>
      <c r="C697" s="31" t="s">
        <v>110</v>
      </c>
      <c r="D697" s="31" t="s">
        <v>111</v>
      </c>
      <c r="E697" s="31" t="s">
        <v>15</v>
      </c>
      <c r="F697" s="31" t="s">
        <v>14</v>
      </c>
      <c r="G697" s="33">
        <v>0</v>
      </c>
      <c r="H697" s="33">
        <v>800</v>
      </c>
      <c r="I697" s="33">
        <v>-800</v>
      </c>
      <c r="J697" s="33">
        <v>0</v>
      </c>
      <c r="K697" s="33">
        <v>16</v>
      </c>
      <c r="L697" s="33">
        <v>-16</v>
      </c>
    </row>
    <row r="698" spans="2:12" x14ac:dyDescent="0.3">
      <c r="B698" s="35"/>
      <c r="C698" s="36" t="s">
        <v>1240</v>
      </c>
      <c r="D698" s="36"/>
      <c r="E698" s="36"/>
      <c r="F698" s="36"/>
      <c r="G698" s="37">
        <v>0</v>
      </c>
      <c r="H698" s="37">
        <v>800</v>
      </c>
      <c r="I698" s="37">
        <v>-800</v>
      </c>
      <c r="J698" s="37">
        <v>0</v>
      </c>
      <c r="K698" s="37">
        <v>16</v>
      </c>
      <c r="L698" s="37">
        <v>-16</v>
      </c>
    </row>
    <row r="699" spans="2:12" ht="0.95" customHeight="1" outlineLevel="1" x14ac:dyDescent="0.3">
      <c r="B699" s="8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2:12" outlineLevel="1" x14ac:dyDescent="0.3">
      <c r="B700" s="32">
        <v>44209</v>
      </c>
      <c r="C700" s="31" t="s">
        <v>112</v>
      </c>
      <c r="D700" s="31" t="s">
        <v>113</v>
      </c>
      <c r="E700" s="31" t="s">
        <v>15</v>
      </c>
      <c r="F700" s="31" t="s">
        <v>14</v>
      </c>
      <c r="G700" s="33">
        <v>0</v>
      </c>
      <c r="H700" s="33">
        <v>100</v>
      </c>
      <c r="I700" s="33">
        <v>-100</v>
      </c>
      <c r="J700" s="33">
        <v>0</v>
      </c>
      <c r="K700" s="33">
        <v>1.9999999999999998</v>
      </c>
      <c r="L700" s="33">
        <v>-1.9999999999999998</v>
      </c>
    </row>
    <row r="701" spans="2:12" x14ac:dyDescent="0.3">
      <c r="B701" s="35"/>
      <c r="C701" s="36" t="s">
        <v>1241</v>
      </c>
      <c r="D701" s="36"/>
      <c r="E701" s="36"/>
      <c r="F701" s="36"/>
      <c r="G701" s="37">
        <v>0</v>
      </c>
      <c r="H701" s="37">
        <v>100</v>
      </c>
      <c r="I701" s="37">
        <v>-100</v>
      </c>
      <c r="J701" s="37">
        <v>0</v>
      </c>
      <c r="K701" s="37">
        <v>1.9999999999999998</v>
      </c>
      <c r="L701" s="37">
        <v>-1.9999999999999998</v>
      </c>
    </row>
    <row r="702" spans="2:12" ht="0.95" customHeight="1" outlineLevel="1" x14ac:dyDescent="0.3">
      <c r="B702" s="8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2:12" outlineLevel="1" x14ac:dyDescent="0.3">
      <c r="B703" s="32">
        <v>44214</v>
      </c>
      <c r="C703" s="31" t="s">
        <v>122</v>
      </c>
      <c r="D703" s="31" t="s">
        <v>123</v>
      </c>
      <c r="E703" s="31" t="s">
        <v>15</v>
      </c>
      <c r="F703" s="31" t="s">
        <v>14</v>
      </c>
      <c r="G703" s="33">
        <v>0</v>
      </c>
      <c r="H703" s="33">
        <v>1430</v>
      </c>
      <c r="I703" s="33">
        <v>-1430</v>
      </c>
      <c r="J703" s="33">
        <v>0</v>
      </c>
      <c r="K703" s="33">
        <v>28.999999999999989</v>
      </c>
      <c r="L703" s="33">
        <v>-28.999999999999989</v>
      </c>
    </row>
    <row r="704" spans="2:12" x14ac:dyDescent="0.3">
      <c r="B704" s="35"/>
      <c r="C704" s="36" t="s">
        <v>1242</v>
      </c>
      <c r="D704" s="36"/>
      <c r="E704" s="36"/>
      <c r="F704" s="36"/>
      <c r="G704" s="37">
        <v>0</v>
      </c>
      <c r="H704" s="37">
        <v>1430</v>
      </c>
      <c r="I704" s="37">
        <v>-1430</v>
      </c>
      <c r="J704" s="37">
        <v>0</v>
      </c>
      <c r="K704" s="37">
        <v>28.999999999999989</v>
      </c>
      <c r="L704" s="37">
        <v>-28.999999999999989</v>
      </c>
    </row>
    <row r="705" spans="2:12" ht="0.95" customHeight="1" outlineLevel="1" x14ac:dyDescent="0.3">
      <c r="B705" s="8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2:12" outlineLevel="1" x14ac:dyDescent="0.3">
      <c r="B706" s="32">
        <v>44228</v>
      </c>
      <c r="C706" s="31" t="s">
        <v>148</v>
      </c>
      <c r="D706" s="31" t="s">
        <v>149</v>
      </c>
      <c r="E706" s="31" t="s">
        <v>15</v>
      </c>
      <c r="F706" s="31" t="s">
        <v>14</v>
      </c>
      <c r="G706" s="33">
        <v>0</v>
      </c>
      <c r="H706" s="33">
        <v>2294.9999999999995</v>
      </c>
      <c r="I706" s="33">
        <v>-2294.9999999999995</v>
      </c>
      <c r="J706" s="33">
        <v>0</v>
      </c>
      <c r="K706" s="33">
        <v>73.500000000000028</v>
      </c>
      <c r="L706" s="33">
        <v>-73.500000000000028</v>
      </c>
    </row>
    <row r="707" spans="2:12" x14ac:dyDescent="0.3">
      <c r="B707" s="35"/>
      <c r="C707" s="36" t="s">
        <v>1243</v>
      </c>
      <c r="D707" s="36"/>
      <c r="E707" s="36"/>
      <c r="F707" s="36"/>
      <c r="G707" s="37">
        <v>0</v>
      </c>
      <c r="H707" s="37">
        <v>2294.9999999999995</v>
      </c>
      <c r="I707" s="37">
        <v>-2294.9999999999995</v>
      </c>
      <c r="J707" s="37">
        <v>0</v>
      </c>
      <c r="K707" s="37">
        <v>73.500000000000028</v>
      </c>
      <c r="L707" s="37">
        <v>-73.500000000000028</v>
      </c>
    </row>
    <row r="708" spans="2:12" ht="0.95" customHeight="1" outlineLevel="1" x14ac:dyDescent="0.3">
      <c r="B708" s="8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2:12" outlineLevel="1" x14ac:dyDescent="0.3">
      <c r="B709" s="32">
        <v>44249</v>
      </c>
      <c r="C709" s="31" t="s">
        <v>190</v>
      </c>
      <c r="D709" s="31" t="s">
        <v>191</v>
      </c>
      <c r="E709" s="31" t="s">
        <v>15</v>
      </c>
      <c r="F709" s="31" t="s">
        <v>14</v>
      </c>
      <c r="G709" s="33">
        <v>0</v>
      </c>
      <c r="H709" s="33">
        <v>125</v>
      </c>
      <c r="I709" s="33">
        <v>-125</v>
      </c>
      <c r="J709" s="33">
        <v>0</v>
      </c>
      <c r="K709" s="33">
        <v>2.5</v>
      </c>
      <c r="L709" s="33">
        <v>-2.5</v>
      </c>
    </row>
    <row r="710" spans="2:12" x14ac:dyDescent="0.3">
      <c r="B710" s="35"/>
      <c r="C710" s="36" t="s">
        <v>1244</v>
      </c>
      <c r="D710" s="36"/>
      <c r="E710" s="36"/>
      <c r="F710" s="36"/>
      <c r="G710" s="37">
        <v>0</v>
      </c>
      <c r="H710" s="37">
        <v>125</v>
      </c>
      <c r="I710" s="37">
        <v>-125</v>
      </c>
      <c r="J710" s="37">
        <v>0</v>
      </c>
      <c r="K710" s="37">
        <v>2.5</v>
      </c>
      <c r="L710" s="37">
        <v>-2.5</v>
      </c>
    </row>
    <row r="711" spans="2:12" ht="0.95" customHeight="1" outlineLevel="1" x14ac:dyDescent="0.3">
      <c r="B711" s="8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2:12" outlineLevel="1" x14ac:dyDescent="0.3">
      <c r="B712" s="32">
        <v>44249</v>
      </c>
      <c r="C712" s="31" t="s">
        <v>192</v>
      </c>
      <c r="D712" s="31" t="s">
        <v>193</v>
      </c>
      <c r="E712" s="31" t="s">
        <v>15</v>
      </c>
      <c r="F712" s="31" t="s">
        <v>14</v>
      </c>
      <c r="G712" s="33">
        <v>0</v>
      </c>
      <c r="H712" s="33">
        <v>250</v>
      </c>
      <c r="I712" s="33">
        <v>-250</v>
      </c>
      <c r="J712" s="33">
        <v>0</v>
      </c>
      <c r="K712" s="33">
        <v>5</v>
      </c>
      <c r="L712" s="33">
        <v>-5</v>
      </c>
    </row>
    <row r="713" spans="2:12" x14ac:dyDescent="0.3">
      <c r="B713" s="35"/>
      <c r="C713" s="36" t="s">
        <v>1245</v>
      </c>
      <c r="D713" s="36"/>
      <c r="E713" s="36"/>
      <c r="F713" s="36"/>
      <c r="G713" s="37">
        <v>0</v>
      </c>
      <c r="H713" s="37">
        <v>250</v>
      </c>
      <c r="I713" s="37">
        <v>-250</v>
      </c>
      <c r="J713" s="37">
        <v>0</v>
      </c>
      <c r="K713" s="37">
        <v>5</v>
      </c>
      <c r="L713" s="37">
        <v>-5</v>
      </c>
    </row>
    <row r="714" spans="2:12" ht="0.95" customHeight="1" outlineLevel="1" x14ac:dyDescent="0.3">
      <c r="B714" s="8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2:12" outlineLevel="1" x14ac:dyDescent="0.3">
      <c r="B715" s="32">
        <v>44259</v>
      </c>
      <c r="C715" s="31" t="s">
        <v>243</v>
      </c>
      <c r="D715" s="31" t="s">
        <v>244</v>
      </c>
      <c r="E715" s="31" t="s">
        <v>15</v>
      </c>
      <c r="F715" s="31" t="s">
        <v>14</v>
      </c>
      <c r="G715" s="33">
        <v>0</v>
      </c>
      <c r="H715" s="33">
        <v>1140.0000000000002</v>
      </c>
      <c r="I715" s="33">
        <v>-1140.0000000000002</v>
      </c>
      <c r="J715" s="33">
        <v>0</v>
      </c>
      <c r="K715" s="33">
        <v>39</v>
      </c>
      <c r="L715" s="33">
        <v>-39</v>
      </c>
    </row>
    <row r="716" spans="2:12" x14ac:dyDescent="0.3">
      <c r="B716" s="35"/>
      <c r="C716" s="36" t="s">
        <v>1246</v>
      </c>
      <c r="D716" s="36"/>
      <c r="E716" s="36"/>
      <c r="F716" s="36"/>
      <c r="G716" s="37">
        <v>0</v>
      </c>
      <c r="H716" s="37">
        <v>1140.0000000000002</v>
      </c>
      <c r="I716" s="37">
        <v>-1140.0000000000002</v>
      </c>
      <c r="J716" s="37">
        <v>0</v>
      </c>
      <c r="K716" s="37">
        <v>39</v>
      </c>
      <c r="L716" s="37">
        <v>-39</v>
      </c>
    </row>
    <row r="717" spans="2:12" ht="0.95" customHeight="1" outlineLevel="1" x14ac:dyDescent="0.3">
      <c r="B717" s="8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2:12" outlineLevel="1" x14ac:dyDescent="0.3">
      <c r="B718" s="32">
        <v>44259</v>
      </c>
      <c r="C718" s="31" t="s">
        <v>245</v>
      </c>
      <c r="D718" s="31" t="s">
        <v>246</v>
      </c>
      <c r="E718" s="31" t="s">
        <v>15</v>
      </c>
      <c r="F718" s="31" t="s">
        <v>14</v>
      </c>
      <c r="G718" s="33">
        <v>0</v>
      </c>
      <c r="H718" s="33">
        <v>575</v>
      </c>
      <c r="I718" s="33">
        <v>-575</v>
      </c>
      <c r="J718" s="33">
        <v>0</v>
      </c>
      <c r="K718" s="33">
        <v>11.5</v>
      </c>
      <c r="L718" s="33">
        <v>-11.5</v>
      </c>
    </row>
    <row r="719" spans="2:12" x14ac:dyDescent="0.3">
      <c r="B719" s="35"/>
      <c r="C719" s="36" t="s">
        <v>1247</v>
      </c>
      <c r="D719" s="36"/>
      <c r="E719" s="36"/>
      <c r="F719" s="36"/>
      <c r="G719" s="37">
        <v>0</v>
      </c>
      <c r="H719" s="37">
        <v>575</v>
      </c>
      <c r="I719" s="37">
        <v>-575</v>
      </c>
      <c r="J719" s="37">
        <v>0</v>
      </c>
      <c r="K719" s="37">
        <v>11.5</v>
      </c>
      <c r="L719" s="37">
        <v>-11.5</v>
      </c>
    </row>
    <row r="720" spans="2:12" ht="0.95" customHeight="1" outlineLevel="1" x14ac:dyDescent="0.3">
      <c r="B720" s="8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2:12" outlineLevel="1" x14ac:dyDescent="0.3">
      <c r="B721" s="32">
        <v>44271</v>
      </c>
      <c r="C721" s="31" t="s">
        <v>268</v>
      </c>
      <c r="D721" s="31" t="s">
        <v>269</v>
      </c>
      <c r="E721" s="31" t="s">
        <v>15</v>
      </c>
      <c r="F721" s="31" t="s">
        <v>14</v>
      </c>
      <c r="G721" s="33">
        <v>0</v>
      </c>
      <c r="H721" s="33">
        <v>1950</v>
      </c>
      <c r="I721" s="33">
        <v>-1950</v>
      </c>
      <c r="J721" s="33">
        <v>0</v>
      </c>
      <c r="K721" s="33">
        <v>39.000000000000007</v>
      </c>
      <c r="L721" s="33">
        <v>-39.000000000000007</v>
      </c>
    </row>
    <row r="722" spans="2:12" x14ac:dyDescent="0.3">
      <c r="B722" s="35"/>
      <c r="C722" s="36" t="s">
        <v>1248</v>
      </c>
      <c r="D722" s="36"/>
      <c r="E722" s="36"/>
      <c r="F722" s="36"/>
      <c r="G722" s="37">
        <v>0</v>
      </c>
      <c r="H722" s="37">
        <v>1950</v>
      </c>
      <c r="I722" s="37">
        <v>-1950</v>
      </c>
      <c r="J722" s="37">
        <v>0</v>
      </c>
      <c r="K722" s="37">
        <v>39.000000000000007</v>
      </c>
      <c r="L722" s="37">
        <v>-39.000000000000007</v>
      </c>
    </row>
    <row r="723" spans="2:12" ht="0.95" customHeight="1" outlineLevel="1" x14ac:dyDescent="0.3">
      <c r="B723" s="8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2:12" outlineLevel="1" x14ac:dyDescent="0.3">
      <c r="B724" s="32">
        <v>44279</v>
      </c>
      <c r="C724" s="31" t="s">
        <v>291</v>
      </c>
      <c r="D724" s="31" t="s">
        <v>292</v>
      </c>
      <c r="E724" s="31" t="s">
        <v>15</v>
      </c>
      <c r="F724" s="31" t="s">
        <v>14</v>
      </c>
      <c r="G724" s="33">
        <v>0</v>
      </c>
      <c r="H724" s="33">
        <v>900</v>
      </c>
      <c r="I724" s="33">
        <v>-900</v>
      </c>
      <c r="J724" s="33">
        <v>0</v>
      </c>
      <c r="K724" s="33">
        <v>18</v>
      </c>
      <c r="L724" s="33">
        <v>-18</v>
      </c>
    </row>
    <row r="725" spans="2:12" x14ac:dyDescent="0.3">
      <c r="B725" s="35"/>
      <c r="C725" s="36" t="s">
        <v>1249</v>
      </c>
      <c r="D725" s="36"/>
      <c r="E725" s="36"/>
      <c r="F725" s="36"/>
      <c r="G725" s="37">
        <v>0</v>
      </c>
      <c r="H725" s="37">
        <v>900</v>
      </c>
      <c r="I725" s="37">
        <v>-900</v>
      </c>
      <c r="J725" s="37">
        <v>0</v>
      </c>
      <c r="K725" s="37">
        <v>18</v>
      </c>
      <c r="L725" s="37">
        <v>-18</v>
      </c>
    </row>
    <row r="726" spans="2:12" ht="0.95" customHeight="1" outlineLevel="1" x14ac:dyDescent="0.3">
      <c r="B726" s="8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2:12" outlineLevel="1" x14ac:dyDescent="0.3">
      <c r="B727" s="32">
        <v>44286</v>
      </c>
      <c r="C727" s="31" t="s">
        <v>315</v>
      </c>
      <c r="D727" s="31" t="s">
        <v>316</v>
      </c>
      <c r="E727" s="31" t="s">
        <v>16</v>
      </c>
      <c r="F727" s="31" t="s">
        <v>14</v>
      </c>
      <c r="G727" s="33">
        <v>6</v>
      </c>
      <c r="H727" s="33">
        <v>0</v>
      </c>
      <c r="I727" s="33">
        <v>6</v>
      </c>
      <c r="J727" s="33">
        <v>0</v>
      </c>
      <c r="K727" s="33">
        <v>0</v>
      </c>
      <c r="L727" s="33">
        <v>0</v>
      </c>
    </row>
    <row r="728" spans="2:12" outlineLevel="1" x14ac:dyDescent="0.3">
      <c r="B728" s="32">
        <v>44286</v>
      </c>
      <c r="C728" s="31" t="s">
        <v>315</v>
      </c>
      <c r="D728" s="31" t="s">
        <v>316</v>
      </c>
      <c r="E728" s="31" t="s">
        <v>15</v>
      </c>
      <c r="F728" s="31" t="s">
        <v>14</v>
      </c>
      <c r="G728" s="33">
        <v>455</v>
      </c>
      <c r="H728" s="33">
        <v>795</v>
      </c>
      <c r="I728" s="33">
        <v>-340</v>
      </c>
      <c r="J728" s="33">
        <v>7</v>
      </c>
      <c r="K728" s="33">
        <v>17.500000000000004</v>
      </c>
      <c r="L728" s="33">
        <v>-10.500000000000002</v>
      </c>
    </row>
    <row r="729" spans="2:12" x14ac:dyDescent="0.3">
      <c r="B729" s="35"/>
      <c r="C729" s="36" t="s">
        <v>1250</v>
      </c>
      <c r="D729" s="36"/>
      <c r="E729" s="36"/>
      <c r="F729" s="36"/>
      <c r="G729" s="37">
        <v>461</v>
      </c>
      <c r="H729" s="37">
        <v>795</v>
      </c>
      <c r="I729" s="37">
        <v>-334</v>
      </c>
      <c r="J729" s="37">
        <v>7</v>
      </c>
      <c r="K729" s="37">
        <v>17.500000000000004</v>
      </c>
      <c r="L729" s="37">
        <v>-10.500000000000002</v>
      </c>
    </row>
    <row r="730" spans="2:12" ht="0.95" customHeight="1" outlineLevel="1" x14ac:dyDescent="0.3">
      <c r="B730" s="8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2:12" outlineLevel="1" x14ac:dyDescent="0.3">
      <c r="B731" s="32">
        <v>44305</v>
      </c>
      <c r="C731" s="31" t="s">
        <v>354</v>
      </c>
      <c r="D731" s="31" t="s">
        <v>355</v>
      </c>
      <c r="E731" s="31" t="s">
        <v>15</v>
      </c>
      <c r="F731" s="31" t="s">
        <v>14</v>
      </c>
      <c r="G731" s="33">
        <v>0</v>
      </c>
      <c r="H731" s="33">
        <v>700</v>
      </c>
      <c r="I731" s="33">
        <v>-700</v>
      </c>
      <c r="J731" s="33">
        <v>0</v>
      </c>
      <c r="K731" s="33">
        <v>14</v>
      </c>
      <c r="L731" s="33">
        <v>-14</v>
      </c>
    </row>
    <row r="732" spans="2:12" x14ac:dyDescent="0.3">
      <c r="B732" s="35"/>
      <c r="C732" s="36" t="s">
        <v>1251</v>
      </c>
      <c r="D732" s="36"/>
      <c r="E732" s="36"/>
      <c r="F732" s="36"/>
      <c r="G732" s="37">
        <v>0</v>
      </c>
      <c r="H732" s="37">
        <v>700</v>
      </c>
      <c r="I732" s="37">
        <v>-700</v>
      </c>
      <c r="J732" s="37">
        <v>0</v>
      </c>
      <c r="K732" s="37">
        <v>14</v>
      </c>
      <c r="L732" s="37">
        <v>-14</v>
      </c>
    </row>
    <row r="733" spans="2:12" ht="0.95" customHeight="1" outlineLevel="1" x14ac:dyDescent="0.3">
      <c r="B733" s="8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2:12" outlineLevel="1" x14ac:dyDescent="0.3">
      <c r="B734" s="32">
        <v>44305</v>
      </c>
      <c r="C734" s="31" t="s">
        <v>356</v>
      </c>
      <c r="D734" s="31" t="s">
        <v>357</v>
      </c>
      <c r="E734" s="31" t="s">
        <v>83</v>
      </c>
      <c r="F734" s="31" t="s">
        <v>14</v>
      </c>
      <c r="G734" s="33">
        <v>0</v>
      </c>
      <c r="H734" s="33">
        <v>218.37339999999998</v>
      </c>
      <c r="I734" s="33">
        <v>-218.37339999999998</v>
      </c>
      <c r="J734" s="33">
        <v>0</v>
      </c>
      <c r="K734" s="33"/>
      <c r="L734" s="33"/>
    </row>
    <row r="735" spans="2:12" outlineLevel="1" x14ac:dyDescent="0.3">
      <c r="B735" s="32">
        <v>44305</v>
      </c>
      <c r="C735" s="31" t="s">
        <v>356</v>
      </c>
      <c r="D735" s="31" t="s">
        <v>357</v>
      </c>
      <c r="E735" s="31" t="s">
        <v>16</v>
      </c>
      <c r="F735" s="31" t="s">
        <v>14</v>
      </c>
      <c r="G735" s="33">
        <v>2381</v>
      </c>
      <c r="H735" s="33">
        <v>0</v>
      </c>
      <c r="I735" s="33">
        <v>2381</v>
      </c>
      <c r="J735" s="33">
        <v>0</v>
      </c>
      <c r="K735" s="33">
        <v>0</v>
      </c>
      <c r="L735" s="33">
        <v>0</v>
      </c>
    </row>
    <row r="736" spans="2:12" outlineLevel="1" x14ac:dyDescent="0.3">
      <c r="B736" s="32">
        <v>44305</v>
      </c>
      <c r="C736" s="31" t="s">
        <v>356</v>
      </c>
      <c r="D736" s="31" t="s">
        <v>357</v>
      </c>
      <c r="E736" s="31" t="s">
        <v>15</v>
      </c>
      <c r="F736" s="31" t="s">
        <v>14</v>
      </c>
      <c r="G736" s="33">
        <v>2860</v>
      </c>
      <c r="H736" s="33">
        <v>274.99999999999994</v>
      </c>
      <c r="I736" s="33">
        <v>2585.0000000000018</v>
      </c>
      <c r="J736" s="33">
        <v>44</v>
      </c>
      <c r="K736" s="33">
        <v>6</v>
      </c>
      <c r="L736" s="33">
        <v>38.000000000000014</v>
      </c>
    </row>
    <row r="737" spans="2:12" x14ac:dyDescent="0.3">
      <c r="B737" s="35"/>
      <c r="C737" s="36" t="s">
        <v>1252</v>
      </c>
      <c r="D737" s="36"/>
      <c r="E737" s="36"/>
      <c r="F737" s="36"/>
      <c r="G737" s="37">
        <v>5241</v>
      </c>
      <c r="H737" s="37">
        <v>493.37339999999995</v>
      </c>
      <c r="I737" s="37">
        <v>4747.6266000000014</v>
      </c>
      <c r="J737" s="37">
        <v>44</v>
      </c>
      <c r="K737" s="37">
        <v>6</v>
      </c>
      <c r="L737" s="37">
        <v>38.000000000000014</v>
      </c>
    </row>
    <row r="738" spans="2:12" ht="0.95" customHeight="1" outlineLevel="1" x14ac:dyDescent="0.3">
      <c r="B738" s="8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2:12" outlineLevel="1" x14ac:dyDescent="0.3">
      <c r="B739" s="32">
        <v>44327</v>
      </c>
      <c r="C739" s="31" t="s">
        <v>396</v>
      </c>
      <c r="D739" s="31" t="s">
        <v>397</v>
      </c>
      <c r="E739" s="31" t="s">
        <v>83</v>
      </c>
      <c r="F739" s="31" t="s">
        <v>14</v>
      </c>
      <c r="G739" s="33">
        <v>0</v>
      </c>
      <c r="H739" s="33">
        <v>462</v>
      </c>
      <c r="I739" s="33">
        <v>-462</v>
      </c>
      <c r="J739" s="33">
        <v>0</v>
      </c>
      <c r="K739" s="33"/>
      <c r="L739" s="33"/>
    </row>
    <row r="740" spans="2:12" outlineLevel="1" x14ac:dyDescent="0.3">
      <c r="B740" s="32">
        <v>44327</v>
      </c>
      <c r="C740" s="31" t="s">
        <v>396</v>
      </c>
      <c r="D740" s="31" t="s">
        <v>397</v>
      </c>
      <c r="E740" s="31" t="s">
        <v>15</v>
      </c>
      <c r="F740" s="31" t="s">
        <v>14</v>
      </c>
      <c r="G740" s="33">
        <v>0</v>
      </c>
      <c r="H740" s="33">
        <v>725</v>
      </c>
      <c r="I740" s="33">
        <v>-725</v>
      </c>
      <c r="J740" s="33">
        <v>0</v>
      </c>
      <c r="K740" s="33">
        <v>14.499999999999998</v>
      </c>
      <c r="L740" s="33">
        <v>-14.499999999999998</v>
      </c>
    </row>
    <row r="741" spans="2:12" x14ac:dyDescent="0.3">
      <c r="B741" s="35"/>
      <c r="C741" s="36" t="s">
        <v>1253</v>
      </c>
      <c r="D741" s="36"/>
      <c r="E741" s="36"/>
      <c r="F741" s="36"/>
      <c r="G741" s="37">
        <v>0</v>
      </c>
      <c r="H741" s="37">
        <v>1187</v>
      </c>
      <c r="I741" s="37">
        <v>-1187</v>
      </c>
      <c r="J741" s="37">
        <v>0</v>
      </c>
      <c r="K741" s="37">
        <v>14.499999999999998</v>
      </c>
      <c r="L741" s="37">
        <v>-14.499999999999998</v>
      </c>
    </row>
    <row r="742" spans="2:12" ht="0.95" customHeight="1" outlineLevel="1" x14ac:dyDescent="0.3">
      <c r="B742" s="8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2:12" outlineLevel="1" x14ac:dyDescent="0.3">
      <c r="B743" s="32">
        <v>44341</v>
      </c>
      <c r="C743" s="31" t="s">
        <v>418</v>
      </c>
      <c r="D743" s="31" t="s">
        <v>419</v>
      </c>
      <c r="E743" s="31" t="s">
        <v>83</v>
      </c>
      <c r="F743" s="31" t="s">
        <v>14</v>
      </c>
      <c r="G743" s="33">
        <v>0</v>
      </c>
      <c r="H743" s="33">
        <v>60.1524</v>
      </c>
      <c r="I743" s="33">
        <v>-60.1524</v>
      </c>
      <c r="J743" s="33">
        <v>0</v>
      </c>
      <c r="K743" s="33"/>
      <c r="L743" s="33"/>
    </row>
    <row r="744" spans="2:12" outlineLevel="1" x14ac:dyDescent="0.3">
      <c r="B744" s="32">
        <v>44341</v>
      </c>
      <c r="C744" s="31" t="s">
        <v>418</v>
      </c>
      <c r="D744" s="31" t="s">
        <v>419</v>
      </c>
      <c r="E744" s="31" t="s">
        <v>15</v>
      </c>
      <c r="F744" s="31" t="s">
        <v>14</v>
      </c>
      <c r="G744" s="33">
        <v>0</v>
      </c>
      <c r="H744" s="33">
        <v>275</v>
      </c>
      <c r="I744" s="33">
        <v>-275</v>
      </c>
      <c r="J744" s="33">
        <v>0</v>
      </c>
      <c r="K744" s="33">
        <v>5.5</v>
      </c>
      <c r="L744" s="33">
        <v>-5.5</v>
      </c>
    </row>
    <row r="745" spans="2:12" x14ac:dyDescent="0.3">
      <c r="B745" s="35"/>
      <c r="C745" s="36" t="s">
        <v>1254</v>
      </c>
      <c r="D745" s="36"/>
      <c r="E745" s="36"/>
      <c r="F745" s="36"/>
      <c r="G745" s="37">
        <v>0</v>
      </c>
      <c r="H745" s="37">
        <v>335.1524</v>
      </c>
      <c r="I745" s="37">
        <v>-335.1524</v>
      </c>
      <c r="J745" s="37">
        <v>0</v>
      </c>
      <c r="K745" s="37">
        <v>5.5</v>
      </c>
      <c r="L745" s="37">
        <v>-5.5</v>
      </c>
    </row>
    <row r="746" spans="2:12" ht="0.95" customHeight="1" outlineLevel="1" x14ac:dyDescent="0.3">
      <c r="B746" s="8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2:12" outlineLevel="1" x14ac:dyDescent="0.3">
      <c r="B747" s="32">
        <v>44347</v>
      </c>
      <c r="C747" s="31" t="s">
        <v>440</v>
      </c>
      <c r="D747" s="31" t="s">
        <v>441</v>
      </c>
      <c r="E747" s="31" t="s">
        <v>16</v>
      </c>
      <c r="F747" s="31" t="s">
        <v>14</v>
      </c>
      <c r="G747" s="33">
        <v>210</v>
      </c>
      <c r="H747" s="33">
        <v>0</v>
      </c>
      <c r="I747" s="33">
        <v>210</v>
      </c>
      <c r="J747" s="33">
        <v>0</v>
      </c>
      <c r="K747" s="33">
        <v>0</v>
      </c>
      <c r="L747" s="33">
        <v>0</v>
      </c>
    </row>
    <row r="748" spans="2:12" outlineLevel="1" x14ac:dyDescent="0.3">
      <c r="B748" s="32">
        <v>44347</v>
      </c>
      <c r="C748" s="31" t="s">
        <v>440</v>
      </c>
      <c r="D748" s="31" t="s">
        <v>441</v>
      </c>
      <c r="E748" s="31" t="s">
        <v>15</v>
      </c>
      <c r="F748" s="31" t="s">
        <v>14</v>
      </c>
      <c r="G748" s="33">
        <v>325</v>
      </c>
      <c r="H748" s="33">
        <v>499.99999999999994</v>
      </c>
      <c r="I748" s="33">
        <v>-174.99999999999997</v>
      </c>
      <c r="J748" s="33">
        <v>5</v>
      </c>
      <c r="K748" s="33">
        <v>11</v>
      </c>
      <c r="L748" s="33">
        <v>-6</v>
      </c>
    </row>
    <row r="749" spans="2:12" x14ac:dyDescent="0.3">
      <c r="B749" s="35"/>
      <c r="C749" s="36" t="s">
        <v>1255</v>
      </c>
      <c r="D749" s="36"/>
      <c r="E749" s="36"/>
      <c r="F749" s="36"/>
      <c r="G749" s="37">
        <v>535</v>
      </c>
      <c r="H749" s="37">
        <v>499.99999999999994</v>
      </c>
      <c r="I749" s="37">
        <v>35.000000000000028</v>
      </c>
      <c r="J749" s="37">
        <v>5</v>
      </c>
      <c r="K749" s="37">
        <v>11</v>
      </c>
      <c r="L749" s="37">
        <v>-6</v>
      </c>
    </row>
    <row r="750" spans="2:12" ht="0.95" customHeight="1" outlineLevel="1" x14ac:dyDescent="0.3">
      <c r="B750" s="8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2:12" outlineLevel="1" x14ac:dyDescent="0.3">
      <c r="B751" s="32">
        <v>44350</v>
      </c>
      <c r="C751" s="31" t="s">
        <v>454</v>
      </c>
      <c r="D751" s="31" t="s">
        <v>455</v>
      </c>
      <c r="E751" s="31" t="s">
        <v>16</v>
      </c>
      <c r="F751" s="31" t="s">
        <v>14</v>
      </c>
      <c r="G751" s="33">
        <v>250</v>
      </c>
      <c r="H751" s="33">
        <v>0</v>
      </c>
      <c r="I751" s="33">
        <v>250</v>
      </c>
      <c r="J751" s="33">
        <v>0</v>
      </c>
      <c r="K751" s="33">
        <v>0</v>
      </c>
      <c r="L751" s="33">
        <v>0</v>
      </c>
    </row>
    <row r="752" spans="2:12" outlineLevel="1" x14ac:dyDescent="0.3">
      <c r="B752" s="32">
        <v>44350</v>
      </c>
      <c r="C752" s="31" t="s">
        <v>454</v>
      </c>
      <c r="D752" s="31" t="s">
        <v>455</v>
      </c>
      <c r="E752" s="31" t="s">
        <v>15</v>
      </c>
      <c r="F752" s="31" t="s">
        <v>14</v>
      </c>
      <c r="G752" s="33">
        <v>2125</v>
      </c>
      <c r="H752" s="33">
        <v>1925.0000000000002</v>
      </c>
      <c r="I752" s="33">
        <v>199.99999999999974</v>
      </c>
      <c r="J752" s="33">
        <v>125</v>
      </c>
      <c r="K752" s="33">
        <v>41.5</v>
      </c>
      <c r="L752" s="33">
        <v>83.500000000000085</v>
      </c>
    </row>
    <row r="753" spans="2:12" x14ac:dyDescent="0.3">
      <c r="B753" s="35"/>
      <c r="C753" s="36" t="s">
        <v>1256</v>
      </c>
      <c r="D753" s="36"/>
      <c r="E753" s="36"/>
      <c r="F753" s="36"/>
      <c r="G753" s="37">
        <v>2375</v>
      </c>
      <c r="H753" s="37">
        <v>1925.0000000000002</v>
      </c>
      <c r="I753" s="37">
        <v>449.99999999999977</v>
      </c>
      <c r="J753" s="37">
        <v>125</v>
      </c>
      <c r="K753" s="37">
        <v>41.5</v>
      </c>
      <c r="L753" s="37">
        <v>83.500000000000085</v>
      </c>
    </row>
    <row r="754" spans="2:12" ht="0.95" customHeight="1" outlineLevel="1" x14ac:dyDescent="0.3">
      <c r="B754" s="8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2:12" outlineLevel="1" x14ac:dyDescent="0.3">
      <c r="B755" s="32">
        <v>44354</v>
      </c>
      <c r="C755" s="31" t="s">
        <v>460</v>
      </c>
      <c r="D755" s="31" t="s">
        <v>461</v>
      </c>
      <c r="E755" s="31" t="s">
        <v>16</v>
      </c>
      <c r="F755" s="31" t="s">
        <v>14</v>
      </c>
      <c r="G755" s="33">
        <v>31</v>
      </c>
      <c r="H755" s="33">
        <v>0</v>
      </c>
      <c r="I755" s="33">
        <v>31</v>
      </c>
      <c r="J755" s="33">
        <v>0</v>
      </c>
      <c r="K755" s="33">
        <v>0</v>
      </c>
      <c r="L755" s="33">
        <v>0</v>
      </c>
    </row>
    <row r="756" spans="2:12" outlineLevel="1" x14ac:dyDescent="0.3">
      <c r="B756" s="32">
        <v>44354</v>
      </c>
      <c r="C756" s="31" t="s">
        <v>460</v>
      </c>
      <c r="D756" s="31" t="s">
        <v>461</v>
      </c>
      <c r="E756" s="31" t="s">
        <v>15</v>
      </c>
      <c r="F756" s="31" t="s">
        <v>14</v>
      </c>
      <c r="G756" s="33">
        <v>520</v>
      </c>
      <c r="H756" s="33">
        <v>995</v>
      </c>
      <c r="I756" s="33">
        <v>-475</v>
      </c>
      <c r="J756" s="33">
        <v>8</v>
      </c>
      <c r="K756" s="33">
        <v>20.499999999999996</v>
      </c>
      <c r="L756" s="33">
        <v>-12.5</v>
      </c>
    </row>
    <row r="757" spans="2:12" x14ac:dyDescent="0.3">
      <c r="B757" s="35"/>
      <c r="C757" s="36" t="s">
        <v>1257</v>
      </c>
      <c r="D757" s="36"/>
      <c r="E757" s="36"/>
      <c r="F757" s="36"/>
      <c r="G757" s="37">
        <v>551</v>
      </c>
      <c r="H757" s="37">
        <v>995</v>
      </c>
      <c r="I757" s="37">
        <v>-444</v>
      </c>
      <c r="J757" s="37">
        <v>8</v>
      </c>
      <c r="K757" s="37">
        <v>20.499999999999996</v>
      </c>
      <c r="L757" s="37">
        <v>-12.5</v>
      </c>
    </row>
    <row r="758" spans="2:12" ht="0.95" customHeight="1" outlineLevel="1" x14ac:dyDescent="0.3">
      <c r="B758" s="8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2:12" outlineLevel="1" x14ac:dyDescent="0.3">
      <c r="B759" s="32">
        <v>44364</v>
      </c>
      <c r="C759" s="31" t="s">
        <v>490</v>
      </c>
      <c r="D759" s="31" t="s">
        <v>491</v>
      </c>
      <c r="E759" s="31" t="s">
        <v>16</v>
      </c>
      <c r="F759" s="31" t="s">
        <v>14</v>
      </c>
      <c r="G759" s="33">
        <v>250</v>
      </c>
      <c r="H759" s="33">
        <v>0</v>
      </c>
      <c r="I759" s="33">
        <v>250</v>
      </c>
      <c r="J759" s="33">
        <v>0</v>
      </c>
      <c r="K759" s="33">
        <v>0</v>
      </c>
      <c r="L759" s="33">
        <v>0</v>
      </c>
    </row>
    <row r="760" spans="2:12" outlineLevel="1" x14ac:dyDescent="0.3">
      <c r="B760" s="32">
        <v>44364</v>
      </c>
      <c r="C760" s="31" t="s">
        <v>490</v>
      </c>
      <c r="D760" s="31" t="s">
        <v>491</v>
      </c>
      <c r="E760" s="31" t="s">
        <v>15</v>
      </c>
      <c r="F760" s="31" t="s">
        <v>14</v>
      </c>
      <c r="G760" s="33">
        <v>2125</v>
      </c>
      <c r="H760" s="33">
        <v>0</v>
      </c>
      <c r="I760" s="33">
        <v>2125</v>
      </c>
      <c r="J760" s="33">
        <v>125</v>
      </c>
      <c r="K760" s="33">
        <v>0</v>
      </c>
      <c r="L760" s="33">
        <v>125</v>
      </c>
    </row>
    <row r="761" spans="2:12" x14ac:dyDescent="0.3">
      <c r="B761" s="35"/>
      <c r="C761" s="36" t="s">
        <v>1258</v>
      </c>
      <c r="D761" s="36"/>
      <c r="E761" s="36"/>
      <c r="F761" s="36"/>
      <c r="G761" s="37">
        <v>2375</v>
      </c>
      <c r="H761" s="37">
        <v>0</v>
      </c>
      <c r="I761" s="37">
        <v>2375</v>
      </c>
      <c r="J761" s="37">
        <v>125</v>
      </c>
      <c r="K761" s="37">
        <v>0</v>
      </c>
      <c r="L761" s="37">
        <v>125</v>
      </c>
    </row>
    <row r="762" spans="2:12" ht="0.95" customHeight="1" outlineLevel="1" x14ac:dyDescent="0.3">
      <c r="B762" s="8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2:12" outlineLevel="1" x14ac:dyDescent="0.3">
      <c r="B763" s="32">
        <v>44397</v>
      </c>
      <c r="C763" s="31" t="s">
        <v>573</v>
      </c>
      <c r="D763" s="31" t="s">
        <v>574</v>
      </c>
      <c r="E763" s="31" t="s">
        <v>15</v>
      </c>
      <c r="F763" s="31" t="s">
        <v>14</v>
      </c>
      <c r="G763" s="33">
        <v>0</v>
      </c>
      <c r="H763" s="33">
        <v>50</v>
      </c>
      <c r="I763" s="33">
        <v>-50</v>
      </c>
      <c r="J763" s="33">
        <v>0</v>
      </c>
      <c r="K763" s="33">
        <v>1</v>
      </c>
      <c r="L763" s="33">
        <v>-1</v>
      </c>
    </row>
    <row r="764" spans="2:12" x14ac:dyDescent="0.3">
      <c r="B764" s="35"/>
      <c r="C764" s="36" t="s">
        <v>1259</v>
      </c>
      <c r="D764" s="36"/>
      <c r="E764" s="36"/>
      <c r="F764" s="36"/>
      <c r="G764" s="37">
        <v>0</v>
      </c>
      <c r="H764" s="37">
        <v>50</v>
      </c>
      <c r="I764" s="37">
        <v>-50</v>
      </c>
      <c r="J764" s="37">
        <v>0</v>
      </c>
      <c r="K764" s="37">
        <v>1</v>
      </c>
      <c r="L764" s="37">
        <v>-1</v>
      </c>
    </row>
    <row r="765" spans="2:12" ht="0.95" customHeight="1" outlineLevel="1" x14ac:dyDescent="0.3">
      <c r="B765" s="8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2:12" outlineLevel="1" x14ac:dyDescent="0.3">
      <c r="B766" s="32">
        <v>44425</v>
      </c>
      <c r="C766" s="31" t="s">
        <v>587</v>
      </c>
      <c r="D766" s="31" t="s">
        <v>588</v>
      </c>
      <c r="E766" s="31" t="s">
        <v>15</v>
      </c>
      <c r="F766" s="31" t="s">
        <v>14</v>
      </c>
      <c r="G766" s="33">
        <v>0</v>
      </c>
      <c r="H766" s="33">
        <v>435</v>
      </c>
      <c r="I766" s="33">
        <v>-435</v>
      </c>
      <c r="J766" s="33">
        <v>0</v>
      </c>
      <c r="K766" s="33">
        <v>18</v>
      </c>
      <c r="L766" s="33">
        <v>-18</v>
      </c>
    </row>
    <row r="767" spans="2:12" x14ac:dyDescent="0.3">
      <c r="B767" s="35"/>
      <c r="C767" s="36" t="s">
        <v>1260</v>
      </c>
      <c r="D767" s="36"/>
      <c r="E767" s="36"/>
      <c r="F767" s="36"/>
      <c r="G767" s="37">
        <v>0</v>
      </c>
      <c r="H767" s="37">
        <v>435</v>
      </c>
      <c r="I767" s="37">
        <v>-435</v>
      </c>
      <c r="J767" s="37">
        <v>0</v>
      </c>
      <c r="K767" s="37">
        <v>18</v>
      </c>
      <c r="L767" s="37">
        <v>-18</v>
      </c>
    </row>
    <row r="768" spans="2:12" ht="0.95" customHeight="1" outlineLevel="1" x14ac:dyDescent="0.3">
      <c r="B768" s="8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2:12" outlineLevel="1" x14ac:dyDescent="0.3">
      <c r="B769" s="32">
        <v>44434</v>
      </c>
      <c r="C769" s="31" t="s">
        <v>603</v>
      </c>
      <c r="D769" s="31" t="s">
        <v>604</v>
      </c>
      <c r="E769" s="31" t="s">
        <v>15</v>
      </c>
      <c r="F769" s="31" t="s">
        <v>14</v>
      </c>
      <c r="G769" s="33">
        <v>0</v>
      </c>
      <c r="H769" s="33">
        <v>145.00000000000003</v>
      </c>
      <c r="I769" s="33">
        <v>-145.00000000000003</v>
      </c>
      <c r="J769" s="33">
        <v>0</v>
      </c>
      <c r="K769" s="33">
        <v>3.5</v>
      </c>
      <c r="L769" s="33">
        <v>-3.5</v>
      </c>
    </row>
    <row r="770" spans="2:12" x14ac:dyDescent="0.3">
      <c r="B770" s="35"/>
      <c r="C770" s="36" t="s">
        <v>1261</v>
      </c>
      <c r="D770" s="36"/>
      <c r="E770" s="36"/>
      <c r="F770" s="36"/>
      <c r="G770" s="37">
        <v>0</v>
      </c>
      <c r="H770" s="37">
        <v>145.00000000000003</v>
      </c>
      <c r="I770" s="37">
        <v>-145.00000000000003</v>
      </c>
      <c r="J770" s="37">
        <v>0</v>
      </c>
      <c r="K770" s="37">
        <v>3.5</v>
      </c>
      <c r="L770" s="37">
        <v>-3.5</v>
      </c>
    </row>
    <row r="771" spans="2:12" ht="0.95" customHeight="1" outlineLevel="1" x14ac:dyDescent="0.3">
      <c r="B771" s="8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2:12" outlineLevel="1" x14ac:dyDescent="0.3">
      <c r="B772" s="32">
        <v>44214</v>
      </c>
      <c r="C772" s="31" t="s">
        <v>124</v>
      </c>
      <c r="D772" s="31" t="s">
        <v>125</v>
      </c>
      <c r="E772" s="31" t="s">
        <v>15</v>
      </c>
      <c r="F772" s="31" t="s">
        <v>14</v>
      </c>
      <c r="G772" s="33">
        <v>0</v>
      </c>
      <c r="H772" s="33">
        <v>519.99999999999989</v>
      </c>
      <c r="I772" s="33">
        <v>-519.99999999999989</v>
      </c>
      <c r="J772" s="33">
        <v>0</v>
      </c>
      <c r="K772" s="33">
        <v>12.999999999999996</v>
      </c>
      <c r="L772" s="33">
        <v>-12.999999999999996</v>
      </c>
    </row>
    <row r="773" spans="2:12" x14ac:dyDescent="0.3">
      <c r="B773" s="35"/>
      <c r="C773" s="36" t="s">
        <v>1262</v>
      </c>
      <c r="D773" s="36"/>
      <c r="E773" s="36"/>
      <c r="F773" s="36"/>
      <c r="G773" s="37">
        <v>0</v>
      </c>
      <c r="H773" s="37">
        <v>519.99999999999989</v>
      </c>
      <c r="I773" s="37">
        <v>-519.99999999999989</v>
      </c>
      <c r="J773" s="37">
        <v>0</v>
      </c>
      <c r="K773" s="37">
        <v>12.999999999999996</v>
      </c>
      <c r="L773" s="37">
        <v>-12.999999999999996</v>
      </c>
    </row>
    <row r="774" spans="2:12" ht="0.95" customHeight="1" outlineLevel="1" x14ac:dyDescent="0.3">
      <c r="B774" s="8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2:12" outlineLevel="1" x14ac:dyDescent="0.3">
      <c r="B775" s="32">
        <v>44371</v>
      </c>
      <c r="C775" s="31" t="s">
        <v>503</v>
      </c>
      <c r="D775" s="31" t="s">
        <v>504</v>
      </c>
      <c r="E775" s="31" t="s">
        <v>83</v>
      </c>
      <c r="F775" s="31" t="s">
        <v>14</v>
      </c>
      <c r="G775" s="33">
        <v>0</v>
      </c>
      <c r="H775" s="33">
        <v>782.35000000000014</v>
      </c>
      <c r="I775" s="33">
        <v>-782.35000000000014</v>
      </c>
      <c r="J775" s="33">
        <v>0</v>
      </c>
      <c r="K775" s="33"/>
      <c r="L775" s="33"/>
    </row>
    <row r="776" spans="2:12" outlineLevel="1" x14ac:dyDescent="0.3">
      <c r="B776" s="32">
        <v>44371</v>
      </c>
      <c r="C776" s="31" t="s">
        <v>503</v>
      </c>
      <c r="D776" s="31" t="s">
        <v>504</v>
      </c>
      <c r="E776" s="31" t="s">
        <v>16</v>
      </c>
      <c r="F776" s="31" t="s">
        <v>14</v>
      </c>
      <c r="G776" s="33">
        <v>1585</v>
      </c>
      <c r="H776" s="33">
        <v>33</v>
      </c>
      <c r="I776" s="33">
        <v>1552</v>
      </c>
      <c r="J776" s="33">
        <v>0</v>
      </c>
      <c r="K776" s="33">
        <v>0</v>
      </c>
      <c r="L776" s="33">
        <v>0</v>
      </c>
    </row>
    <row r="777" spans="2:12" outlineLevel="1" x14ac:dyDescent="0.3">
      <c r="B777" s="32">
        <v>44371</v>
      </c>
      <c r="C777" s="31" t="s">
        <v>503</v>
      </c>
      <c r="D777" s="31" t="s">
        <v>504</v>
      </c>
      <c r="E777" s="31" t="s">
        <v>15</v>
      </c>
      <c r="F777" s="31" t="s">
        <v>14</v>
      </c>
      <c r="G777" s="33">
        <v>6240</v>
      </c>
      <c r="H777" s="33">
        <v>4639.9999999999991</v>
      </c>
      <c r="I777" s="33">
        <v>1600.0000000000009</v>
      </c>
      <c r="J777" s="33">
        <v>104</v>
      </c>
      <c r="K777" s="33">
        <v>111.5</v>
      </c>
      <c r="L777" s="33">
        <v>-7.4999999999999885</v>
      </c>
    </row>
    <row r="778" spans="2:12" x14ac:dyDescent="0.3">
      <c r="B778" s="35"/>
      <c r="C778" s="36" t="s">
        <v>1263</v>
      </c>
      <c r="D778" s="36"/>
      <c r="E778" s="36"/>
      <c r="F778" s="36"/>
      <c r="G778" s="37">
        <v>7825</v>
      </c>
      <c r="H778" s="37">
        <v>5455.3499999999995</v>
      </c>
      <c r="I778" s="37">
        <v>2369.6500000000005</v>
      </c>
      <c r="J778" s="37">
        <v>104</v>
      </c>
      <c r="K778" s="37">
        <v>111.5</v>
      </c>
      <c r="L778" s="37">
        <v>-7.4999999999999885</v>
      </c>
    </row>
    <row r="779" spans="2:12" ht="0.95" customHeight="1" outlineLevel="1" x14ac:dyDescent="0.3">
      <c r="B779" s="8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2:12" outlineLevel="1" x14ac:dyDescent="0.3">
      <c r="B780" s="32">
        <v>44348</v>
      </c>
      <c r="C780" s="31" t="s">
        <v>444</v>
      </c>
      <c r="D780" s="31" t="s">
        <v>445</v>
      </c>
      <c r="E780" s="31" t="s">
        <v>15</v>
      </c>
      <c r="F780" s="31" t="s">
        <v>14</v>
      </c>
      <c r="G780" s="33">
        <v>0</v>
      </c>
      <c r="H780" s="33">
        <v>229.99999999999997</v>
      </c>
      <c r="I780" s="33">
        <v>-229.99999999999997</v>
      </c>
      <c r="J780" s="33">
        <v>0</v>
      </c>
      <c r="K780" s="33">
        <v>11.499999999999998</v>
      </c>
      <c r="L780" s="33">
        <v>-11.499999999999998</v>
      </c>
    </row>
    <row r="781" spans="2:12" x14ac:dyDescent="0.3">
      <c r="B781" s="35"/>
      <c r="C781" s="36" t="s">
        <v>1264</v>
      </c>
      <c r="D781" s="36"/>
      <c r="E781" s="36"/>
      <c r="F781" s="36"/>
      <c r="G781" s="37">
        <v>0</v>
      </c>
      <c r="H781" s="37">
        <v>229.99999999999997</v>
      </c>
      <c r="I781" s="37">
        <v>-229.99999999999997</v>
      </c>
      <c r="J781" s="37">
        <v>0</v>
      </c>
      <c r="K781" s="37">
        <v>11.499999999999998</v>
      </c>
      <c r="L781" s="37">
        <v>-11.499999999999998</v>
      </c>
    </row>
    <row r="782" spans="2:12" ht="0.95" customHeight="1" outlineLevel="1" x14ac:dyDescent="0.3">
      <c r="B782" s="8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2:12" outlineLevel="1" x14ac:dyDescent="0.3">
      <c r="B783" s="32">
        <v>44348</v>
      </c>
      <c r="C783" s="31" t="s">
        <v>446</v>
      </c>
      <c r="D783" s="31" t="s">
        <v>447</v>
      </c>
      <c r="E783" s="31" t="s">
        <v>15</v>
      </c>
      <c r="F783" s="31" t="s">
        <v>14</v>
      </c>
      <c r="G783" s="33">
        <v>0</v>
      </c>
      <c r="H783" s="33">
        <v>299.99999999999994</v>
      </c>
      <c r="I783" s="33">
        <v>-299.99999999999994</v>
      </c>
      <c r="J783" s="33">
        <v>0</v>
      </c>
      <c r="K783" s="33">
        <v>7.4999999999999982</v>
      </c>
      <c r="L783" s="33">
        <v>-7.4999999999999982</v>
      </c>
    </row>
    <row r="784" spans="2:12" x14ac:dyDescent="0.3">
      <c r="B784" s="35"/>
      <c r="C784" s="36" t="s">
        <v>1265</v>
      </c>
      <c r="D784" s="36"/>
      <c r="E784" s="36"/>
      <c r="F784" s="36"/>
      <c r="G784" s="37">
        <v>0</v>
      </c>
      <c r="H784" s="37">
        <v>299.99999999999994</v>
      </c>
      <c r="I784" s="37">
        <v>-299.99999999999994</v>
      </c>
      <c r="J784" s="37">
        <v>0</v>
      </c>
      <c r="K784" s="37">
        <v>7.4999999999999982</v>
      </c>
      <c r="L784" s="37">
        <v>-7.4999999999999982</v>
      </c>
    </row>
    <row r="785" spans="2:12" ht="0.95" customHeight="1" outlineLevel="1" x14ac:dyDescent="0.3">
      <c r="B785" s="8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2:12" outlineLevel="1" x14ac:dyDescent="0.3">
      <c r="B786" s="32">
        <v>44348</v>
      </c>
      <c r="C786" s="31" t="s">
        <v>448</v>
      </c>
      <c r="D786" s="31" t="s">
        <v>449</v>
      </c>
      <c r="E786" s="31" t="s">
        <v>15</v>
      </c>
      <c r="F786" s="31" t="s">
        <v>14</v>
      </c>
      <c r="G786" s="33">
        <v>0</v>
      </c>
      <c r="H786" s="33">
        <v>590.00000000000011</v>
      </c>
      <c r="I786" s="33">
        <v>-590.00000000000011</v>
      </c>
      <c r="J786" s="33">
        <v>0</v>
      </c>
      <c r="K786" s="33">
        <v>18.5</v>
      </c>
      <c r="L786" s="33">
        <v>-18.5</v>
      </c>
    </row>
    <row r="787" spans="2:12" x14ac:dyDescent="0.3">
      <c r="B787" s="35"/>
      <c r="C787" s="36" t="s">
        <v>1266</v>
      </c>
      <c r="D787" s="36"/>
      <c r="E787" s="36"/>
      <c r="F787" s="36"/>
      <c r="G787" s="37">
        <v>0</v>
      </c>
      <c r="H787" s="37">
        <v>590.00000000000011</v>
      </c>
      <c r="I787" s="37">
        <v>-590.00000000000011</v>
      </c>
      <c r="J787" s="37">
        <v>0</v>
      </c>
      <c r="K787" s="37">
        <v>18.5</v>
      </c>
      <c r="L787" s="37">
        <v>-18.5</v>
      </c>
    </row>
    <row r="788" spans="2:12" ht="0.95" customHeight="1" outlineLevel="1" x14ac:dyDescent="0.3">
      <c r="B788" s="8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2:12" outlineLevel="1" x14ac:dyDescent="0.3">
      <c r="B789" s="32">
        <v>44348</v>
      </c>
      <c r="C789" s="31" t="s">
        <v>450</v>
      </c>
      <c r="D789" s="31" t="s">
        <v>451</v>
      </c>
      <c r="E789" s="31" t="s">
        <v>15</v>
      </c>
      <c r="F789" s="31" t="s">
        <v>14</v>
      </c>
      <c r="G789" s="33">
        <v>0</v>
      </c>
      <c r="H789" s="33">
        <v>310.00000000000006</v>
      </c>
      <c r="I789" s="33">
        <v>-310.00000000000006</v>
      </c>
      <c r="J789" s="33">
        <v>0</v>
      </c>
      <c r="K789" s="33">
        <v>15.499999999999998</v>
      </c>
      <c r="L789" s="33">
        <v>-15.499999999999998</v>
      </c>
    </row>
    <row r="790" spans="2:12" x14ac:dyDescent="0.3">
      <c r="B790" s="35"/>
      <c r="C790" s="36" t="s">
        <v>1267</v>
      </c>
      <c r="D790" s="36"/>
      <c r="E790" s="36"/>
      <c r="F790" s="36"/>
      <c r="G790" s="37">
        <v>0</v>
      </c>
      <c r="H790" s="37">
        <v>310.00000000000006</v>
      </c>
      <c r="I790" s="37">
        <v>-310.00000000000006</v>
      </c>
      <c r="J790" s="37">
        <v>0</v>
      </c>
      <c r="K790" s="37">
        <v>15.499999999999998</v>
      </c>
      <c r="L790" s="37">
        <v>-15.499999999999998</v>
      </c>
    </row>
    <row r="791" spans="2:12" ht="0.95" customHeight="1" outlineLevel="1" x14ac:dyDescent="0.3">
      <c r="B791" s="8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2:12" outlineLevel="1" x14ac:dyDescent="0.3">
      <c r="B792" s="32">
        <v>44354</v>
      </c>
      <c r="C792" s="31" t="s">
        <v>462</v>
      </c>
      <c r="D792" s="31" t="s">
        <v>463</v>
      </c>
      <c r="E792" s="31" t="s">
        <v>15</v>
      </c>
      <c r="F792" s="31" t="s">
        <v>14</v>
      </c>
      <c r="G792" s="33">
        <v>0</v>
      </c>
      <c r="H792" s="33">
        <v>360</v>
      </c>
      <c r="I792" s="33">
        <v>-360</v>
      </c>
      <c r="J792" s="33">
        <v>0</v>
      </c>
      <c r="K792" s="33">
        <v>12</v>
      </c>
      <c r="L792" s="33">
        <v>-12</v>
      </c>
    </row>
    <row r="793" spans="2:12" x14ac:dyDescent="0.3">
      <c r="B793" s="35"/>
      <c r="C793" s="36" t="s">
        <v>1268</v>
      </c>
      <c r="D793" s="36"/>
      <c r="E793" s="36"/>
      <c r="F793" s="36"/>
      <c r="G793" s="37">
        <v>0</v>
      </c>
      <c r="H793" s="37">
        <v>360</v>
      </c>
      <c r="I793" s="37">
        <v>-360</v>
      </c>
      <c r="J793" s="37">
        <v>0</v>
      </c>
      <c r="K793" s="37">
        <v>12</v>
      </c>
      <c r="L793" s="37">
        <v>-12</v>
      </c>
    </row>
    <row r="794" spans="2:12" ht="0.95" customHeight="1" outlineLevel="1" x14ac:dyDescent="0.3">
      <c r="B794" s="8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2:12" outlineLevel="1" x14ac:dyDescent="0.3">
      <c r="B795" s="32">
        <v>44407</v>
      </c>
      <c r="C795" s="31" t="s">
        <v>581</v>
      </c>
      <c r="D795" s="31" t="s">
        <v>582</v>
      </c>
      <c r="E795" s="31" t="s">
        <v>83</v>
      </c>
      <c r="F795" s="31" t="s">
        <v>14</v>
      </c>
      <c r="G795" s="33">
        <v>0</v>
      </c>
      <c r="H795" s="33">
        <v>60.72</v>
      </c>
      <c r="I795" s="33">
        <v>-60.72</v>
      </c>
      <c r="J795" s="33">
        <v>0</v>
      </c>
      <c r="K795" s="33"/>
      <c r="L795" s="33"/>
    </row>
    <row r="796" spans="2:12" x14ac:dyDescent="0.3">
      <c r="B796" s="35"/>
      <c r="C796" s="36" t="s">
        <v>1269</v>
      </c>
      <c r="D796" s="36"/>
      <c r="E796" s="36"/>
      <c r="F796" s="36"/>
      <c r="G796" s="37">
        <v>0</v>
      </c>
      <c r="H796" s="37">
        <v>60.72</v>
      </c>
      <c r="I796" s="37">
        <v>-60.72</v>
      </c>
      <c r="J796" s="37">
        <v>0</v>
      </c>
      <c r="K796" s="37">
        <v>0</v>
      </c>
      <c r="L796" s="37">
        <v>0</v>
      </c>
    </row>
    <row r="797" spans="2:12" ht="0.95" customHeight="1" outlineLevel="1" x14ac:dyDescent="0.3">
      <c r="B797" s="8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2:12" outlineLevel="1" x14ac:dyDescent="0.3">
      <c r="B798" s="32">
        <v>44362</v>
      </c>
      <c r="C798" s="31" t="s">
        <v>482</v>
      </c>
      <c r="D798" s="31" t="s">
        <v>483</v>
      </c>
      <c r="E798" s="31" t="s">
        <v>15</v>
      </c>
      <c r="F798" s="31" t="s">
        <v>14</v>
      </c>
      <c r="G798" s="33">
        <v>0</v>
      </c>
      <c r="H798" s="33">
        <v>69.999999999999986</v>
      </c>
      <c r="I798" s="33">
        <v>-69.999999999999986</v>
      </c>
      <c r="J798" s="33">
        <v>0</v>
      </c>
      <c r="K798" s="33">
        <v>3.5</v>
      </c>
      <c r="L798" s="33">
        <v>-3.5</v>
      </c>
    </row>
    <row r="799" spans="2:12" x14ac:dyDescent="0.3">
      <c r="B799" s="35"/>
      <c r="C799" s="36" t="s">
        <v>1270</v>
      </c>
      <c r="D799" s="36"/>
      <c r="E799" s="36"/>
      <c r="F799" s="36"/>
      <c r="G799" s="37">
        <v>0</v>
      </c>
      <c r="H799" s="37">
        <v>69.999999999999986</v>
      </c>
      <c r="I799" s="37">
        <v>-69.999999999999986</v>
      </c>
      <c r="J799" s="37">
        <v>0</v>
      </c>
      <c r="K799" s="37">
        <v>3.5</v>
      </c>
      <c r="L799" s="37">
        <v>-3.5</v>
      </c>
    </row>
    <row r="800" spans="2:12" ht="0.95" customHeight="1" outlineLevel="1" x14ac:dyDescent="0.3">
      <c r="B800" s="8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2:12" outlineLevel="1" x14ac:dyDescent="0.3">
      <c r="B801" s="32">
        <v>44377</v>
      </c>
      <c r="C801" s="31" t="s">
        <v>518</v>
      </c>
      <c r="D801" s="31" t="s">
        <v>519</v>
      </c>
      <c r="E801" s="31" t="s">
        <v>83</v>
      </c>
      <c r="F801" s="31" t="s">
        <v>14</v>
      </c>
      <c r="G801" s="33">
        <v>0</v>
      </c>
      <c r="H801" s="33">
        <v>17.5</v>
      </c>
      <c r="I801" s="33">
        <v>-17.5</v>
      </c>
      <c r="J801" s="33">
        <v>0</v>
      </c>
      <c r="K801" s="33"/>
      <c r="L801" s="33"/>
    </row>
    <row r="802" spans="2:12" outlineLevel="1" x14ac:dyDescent="0.3">
      <c r="B802" s="32">
        <v>44377</v>
      </c>
      <c r="C802" s="31" t="s">
        <v>518</v>
      </c>
      <c r="D802" s="31" t="s">
        <v>519</v>
      </c>
      <c r="E802" s="31" t="s">
        <v>16</v>
      </c>
      <c r="F802" s="31" t="s">
        <v>14</v>
      </c>
      <c r="G802" s="33">
        <v>0</v>
      </c>
      <c r="H802" s="33">
        <v>8</v>
      </c>
      <c r="I802" s="33">
        <v>-8</v>
      </c>
      <c r="J802" s="33">
        <v>0</v>
      </c>
      <c r="K802" s="33"/>
      <c r="L802" s="33"/>
    </row>
    <row r="803" spans="2:12" outlineLevel="1" x14ac:dyDescent="0.3">
      <c r="B803" s="32">
        <v>44377</v>
      </c>
      <c r="C803" s="31" t="s">
        <v>518</v>
      </c>
      <c r="D803" s="31" t="s">
        <v>519</v>
      </c>
      <c r="E803" s="31" t="s">
        <v>15</v>
      </c>
      <c r="F803" s="31" t="s">
        <v>14</v>
      </c>
      <c r="G803" s="33">
        <v>0</v>
      </c>
      <c r="H803" s="33">
        <v>180</v>
      </c>
      <c r="I803" s="33">
        <v>-180</v>
      </c>
      <c r="J803" s="33">
        <v>0</v>
      </c>
      <c r="K803" s="33">
        <v>4.5</v>
      </c>
      <c r="L803" s="33">
        <v>-4.5</v>
      </c>
    </row>
    <row r="804" spans="2:12" x14ac:dyDescent="0.3">
      <c r="B804" s="35"/>
      <c r="C804" s="36" t="s">
        <v>1271</v>
      </c>
      <c r="D804" s="36"/>
      <c r="E804" s="36"/>
      <c r="F804" s="36"/>
      <c r="G804" s="37">
        <v>0</v>
      </c>
      <c r="H804" s="37">
        <v>205.5</v>
      </c>
      <c r="I804" s="37">
        <v>-205.5</v>
      </c>
      <c r="J804" s="37">
        <v>0</v>
      </c>
      <c r="K804" s="37">
        <v>4.5</v>
      </c>
      <c r="L804" s="37">
        <v>-4.5</v>
      </c>
    </row>
    <row r="805" spans="2:12" ht="0.95" customHeight="1" outlineLevel="1" x14ac:dyDescent="0.3">
      <c r="B805" s="8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2:12" outlineLevel="1" x14ac:dyDescent="0.3">
      <c r="B806" s="32">
        <v>44377</v>
      </c>
      <c r="C806" s="31" t="s">
        <v>520</v>
      </c>
      <c r="D806" s="31" t="s">
        <v>521</v>
      </c>
      <c r="E806" s="31" t="s">
        <v>15</v>
      </c>
      <c r="F806" s="31" t="s">
        <v>14</v>
      </c>
      <c r="G806" s="33">
        <v>0</v>
      </c>
      <c r="H806" s="33">
        <v>100</v>
      </c>
      <c r="I806" s="33">
        <v>-100</v>
      </c>
      <c r="J806" s="33">
        <v>0</v>
      </c>
      <c r="K806" s="33">
        <v>2.5</v>
      </c>
      <c r="L806" s="33">
        <v>-2.5</v>
      </c>
    </row>
    <row r="807" spans="2:12" x14ac:dyDescent="0.3">
      <c r="B807" s="35"/>
      <c r="C807" s="36" t="s">
        <v>1272</v>
      </c>
      <c r="D807" s="36"/>
      <c r="E807" s="36"/>
      <c r="F807" s="36"/>
      <c r="G807" s="37">
        <v>0</v>
      </c>
      <c r="H807" s="37">
        <v>100</v>
      </c>
      <c r="I807" s="37">
        <v>-100</v>
      </c>
      <c r="J807" s="37">
        <v>0</v>
      </c>
      <c r="K807" s="37">
        <v>2.5</v>
      </c>
      <c r="L807" s="37">
        <v>-2.5</v>
      </c>
    </row>
    <row r="808" spans="2:12" ht="0.95" customHeight="1" outlineLevel="1" x14ac:dyDescent="0.3">
      <c r="B808" s="8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2:12" outlineLevel="1" x14ac:dyDescent="0.3">
      <c r="B809" s="32">
        <v>44407</v>
      </c>
      <c r="C809" s="31" t="s">
        <v>583</v>
      </c>
      <c r="D809" s="31" t="s">
        <v>584</v>
      </c>
      <c r="E809" s="31" t="s">
        <v>83</v>
      </c>
      <c r="F809" s="31" t="s">
        <v>14</v>
      </c>
      <c r="G809" s="33">
        <v>0</v>
      </c>
      <c r="H809" s="33">
        <v>53.3</v>
      </c>
      <c r="I809" s="33">
        <v>-53.3</v>
      </c>
      <c r="J809" s="33">
        <v>0</v>
      </c>
      <c r="K809" s="33"/>
      <c r="L809" s="33"/>
    </row>
    <row r="810" spans="2:12" x14ac:dyDescent="0.3">
      <c r="B810" s="35"/>
      <c r="C810" s="36" t="s">
        <v>1273</v>
      </c>
      <c r="D810" s="36"/>
      <c r="E810" s="36"/>
      <c r="F810" s="36"/>
      <c r="G810" s="37">
        <v>0</v>
      </c>
      <c r="H810" s="37">
        <v>53.3</v>
      </c>
      <c r="I810" s="37">
        <v>-53.3</v>
      </c>
      <c r="J810" s="37">
        <v>0</v>
      </c>
      <c r="K810" s="37">
        <v>0</v>
      </c>
      <c r="L810" s="37">
        <v>0</v>
      </c>
    </row>
    <row r="811" spans="2:12" ht="0.95" customHeight="1" outlineLevel="1" x14ac:dyDescent="0.3">
      <c r="B811" s="8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2:12" outlineLevel="1" x14ac:dyDescent="0.3">
      <c r="B812" s="32">
        <v>44438</v>
      </c>
      <c r="C812" s="31" t="s">
        <v>605</v>
      </c>
      <c r="D812" s="31" t="s">
        <v>606</v>
      </c>
      <c r="E812" s="31" t="s">
        <v>15</v>
      </c>
      <c r="F812" s="31" t="s">
        <v>14</v>
      </c>
      <c r="G812" s="33">
        <v>0</v>
      </c>
      <c r="H812" s="33">
        <v>80</v>
      </c>
      <c r="I812" s="33">
        <v>-80</v>
      </c>
      <c r="J812" s="33">
        <v>0</v>
      </c>
      <c r="K812" s="33">
        <v>4</v>
      </c>
      <c r="L812" s="33">
        <v>-4</v>
      </c>
    </row>
    <row r="813" spans="2:12" x14ac:dyDescent="0.3">
      <c r="B813" s="35"/>
      <c r="C813" s="36" t="s">
        <v>1274</v>
      </c>
      <c r="D813" s="36"/>
      <c r="E813" s="36"/>
      <c r="F813" s="36"/>
      <c r="G813" s="37">
        <v>0</v>
      </c>
      <c r="H813" s="37">
        <v>80</v>
      </c>
      <c r="I813" s="37">
        <v>-80</v>
      </c>
      <c r="J813" s="37">
        <v>0</v>
      </c>
      <c r="K813" s="37">
        <v>4</v>
      </c>
      <c r="L813" s="37">
        <v>-4</v>
      </c>
    </row>
    <row r="814" spans="2:12" ht="0.95" customHeight="1" outlineLevel="1" x14ac:dyDescent="0.3">
      <c r="B814" s="8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2:12" outlineLevel="1" x14ac:dyDescent="0.3">
      <c r="B815" s="32">
        <v>44438</v>
      </c>
      <c r="C815" s="31" t="s">
        <v>607</v>
      </c>
      <c r="D815" s="31" t="s">
        <v>608</v>
      </c>
      <c r="E815" s="31" t="s">
        <v>15</v>
      </c>
      <c r="F815" s="31" t="s">
        <v>14</v>
      </c>
      <c r="G815" s="33">
        <v>0</v>
      </c>
      <c r="H815" s="33">
        <v>60.000000000000014</v>
      </c>
      <c r="I815" s="33">
        <v>-60.000000000000014</v>
      </c>
      <c r="J815" s="33">
        <v>0</v>
      </c>
      <c r="K815" s="33">
        <v>3</v>
      </c>
      <c r="L815" s="33">
        <v>-3</v>
      </c>
    </row>
    <row r="816" spans="2:12" x14ac:dyDescent="0.3">
      <c r="B816" s="35"/>
      <c r="C816" s="36" t="s">
        <v>1275</v>
      </c>
      <c r="D816" s="36"/>
      <c r="E816" s="36"/>
      <c r="F816" s="36"/>
      <c r="G816" s="37">
        <v>0</v>
      </c>
      <c r="H816" s="37">
        <v>60.000000000000014</v>
      </c>
      <c r="I816" s="37">
        <v>-60.000000000000014</v>
      </c>
      <c r="J816" s="37">
        <v>0</v>
      </c>
      <c r="K816" s="37">
        <v>3</v>
      </c>
      <c r="L816" s="37">
        <v>-3</v>
      </c>
    </row>
    <row r="817" spans="2:12" ht="0.95" customHeight="1" outlineLevel="1" x14ac:dyDescent="0.3">
      <c r="B817" s="8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2:12" outlineLevel="1" x14ac:dyDescent="0.3">
      <c r="B818" s="32">
        <v>44440</v>
      </c>
      <c r="C818" s="31" t="s">
        <v>615</v>
      </c>
      <c r="D818" s="31" t="s">
        <v>616</v>
      </c>
      <c r="E818" s="31" t="s">
        <v>15</v>
      </c>
      <c r="F818" s="31" t="s">
        <v>14</v>
      </c>
      <c r="G818" s="33">
        <v>0</v>
      </c>
      <c r="H818" s="33">
        <v>30.000000000000007</v>
      </c>
      <c r="I818" s="33">
        <v>-30.000000000000007</v>
      </c>
      <c r="J818" s="33">
        <v>0</v>
      </c>
      <c r="K818" s="33">
        <v>1.5</v>
      </c>
      <c r="L818" s="33">
        <v>-1.5</v>
      </c>
    </row>
    <row r="819" spans="2:12" x14ac:dyDescent="0.3">
      <c r="B819" s="35"/>
      <c r="C819" s="36" t="s">
        <v>1276</v>
      </c>
      <c r="D819" s="36"/>
      <c r="E819" s="36"/>
      <c r="F819" s="36"/>
      <c r="G819" s="37">
        <v>0</v>
      </c>
      <c r="H819" s="37">
        <v>30.000000000000007</v>
      </c>
      <c r="I819" s="37">
        <v>-30.000000000000007</v>
      </c>
      <c r="J819" s="37">
        <v>0</v>
      </c>
      <c r="K819" s="37">
        <v>1.5</v>
      </c>
      <c r="L819" s="37">
        <v>-1.5</v>
      </c>
    </row>
    <row r="820" spans="2:12" ht="0.95" customHeight="1" outlineLevel="1" x14ac:dyDescent="0.3">
      <c r="B820" s="8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2:12" outlineLevel="1" x14ac:dyDescent="0.3">
      <c r="B821" s="32">
        <v>44250</v>
      </c>
      <c r="C821" s="31" t="s">
        <v>199</v>
      </c>
      <c r="D821" s="31" t="s">
        <v>200</v>
      </c>
      <c r="E821" s="31" t="s">
        <v>15</v>
      </c>
      <c r="F821" s="31" t="s">
        <v>14</v>
      </c>
      <c r="G821" s="33">
        <v>0</v>
      </c>
      <c r="H821" s="33">
        <v>325</v>
      </c>
      <c r="I821" s="33">
        <v>-325</v>
      </c>
      <c r="J821" s="33">
        <v>0</v>
      </c>
      <c r="K821" s="33">
        <v>9.5</v>
      </c>
      <c r="L821" s="33">
        <v>-9.5</v>
      </c>
    </row>
    <row r="822" spans="2:12" x14ac:dyDescent="0.3">
      <c r="B822" s="35"/>
      <c r="C822" s="36" t="s">
        <v>1277</v>
      </c>
      <c r="D822" s="36"/>
      <c r="E822" s="36"/>
      <c r="F822" s="36"/>
      <c r="G822" s="37">
        <v>0</v>
      </c>
      <c r="H822" s="37">
        <v>325</v>
      </c>
      <c r="I822" s="37">
        <v>-325</v>
      </c>
      <c r="J822" s="37">
        <v>0</v>
      </c>
      <c r="K822" s="37">
        <v>9.5</v>
      </c>
      <c r="L822" s="37">
        <v>-9.5</v>
      </c>
    </row>
    <row r="823" spans="2:12" ht="0.95" customHeight="1" outlineLevel="1" x14ac:dyDescent="0.3">
      <c r="B823" s="8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2:12" outlineLevel="1" x14ac:dyDescent="0.3">
      <c r="B824" s="32">
        <v>44378</v>
      </c>
      <c r="C824" s="31" t="s">
        <v>527</v>
      </c>
      <c r="D824" s="31" t="s">
        <v>528</v>
      </c>
      <c r="E824" s="31" t="s">
        <v>83</v>
      </c>
      <c r="F824" s="31" t="s">
        <v>14</v>
      </c>
      <c r="G824" s="33">
        <v>0</v>
      </c>
      <c r="H824" s="33">
        <v>13493.059000000001</v>
      </c>
      <c r="I824" s="33">
        <v>-13493.059000000001</v>
      </c>
      <c r="J824" s="33">
        <v>0</v>
      </c>
      <c r="K824" s="33"/>
      <c r="L824" s="33"/>
    </row>
    <row r="825" spans="2:12" outlineLevel="1" x14ac:dyDescent="0.3">
      <c r="B825" s="32">
        <v>44378</v>
      </c>
      <c r="C825" s="31" t="s">
        <v>527</v>
      </c>
      <c r="D825" s="31" t="s">
        <v>528</v>
      </c>
      <c r="E825" s="31" t="s">
        <v>16</v>
      </c>
      <c r="F825" s="31" t="s">
        <v>14</v>
      </c>
      <c r="G825" s="33">
        <v>0</v>
      </c>
      <c r="H825" s="33">
        <v>117.5</v>
      </c>
      <c r="I825" s="33">
        <v>-117.5</v>
      </c>
      <c r="J825" s="33">
        <v>0</v>
      </c>
      <c r="K825" s="33"/>
      <c r="L825" s="33"/>
    </row>
    <row r="826" spans="2:12" x14ac:dyDescent="0.3">
      <c r="B826" s="35"/>
      <c r="C826" s="36" t="s">
        <v>1278</v>
      </c>
      <c r="D826" s="36"/>
      <c r="E826" s="36"/>
      <c r="F826" s="36"/>
      <c r="G826" s="37">
        <v>0</v>
      </c>
      <c r="H826" s="37">
        <v>13610.559000000001</v>
      </c>
      <c r="I826" s="37">
        <v>-13610.559000000001</v>
      </c>
      <c r="J826" s="37">
        <v>0</v>
      </c>
      <c r="K826" s="37">
        <v>0</v>
      </c>
      <c r="L826" s="37">
        <v>0</v>
      </c>
    </row>
    <row r="827" spans="2:12" x14ac:dyDescent="0.3">
      <c r="B827" s="8" t="s">
        <v>0</v>
      </c>
      <c r="C827" s="7"/>
      <c r="D827" s="7"/>
      <c r="E827" s="7"/>
      <c r="F827" s="7"/>
      <c r="G827" s="6">
        <v>513177.46</v>
      </c>
      <c r="H827" s="6">
        <v>482247.28529999993</v>
      </c>
      <c r="I827" s="6">
        <v>30930.174699999952</v>
      </c>
      <c r="J827" s="6">
        <v>4799.2325000000001</v>
      </c>
      <c r="K827" s="6">
        <v>11535.500000000002</v>
      </c>
      <c r="L827" s="6">
        <v>-6736.2674999999999</v>
      </c>
    </row>
    <row r="828" spans="2:12" x14ac:dyDescent="0.3">
      <c r="B828" s="24"/>
      <c r="C828" s="2"/>
      <c r="D828" s="2"/>
      <c r="E828" s="2"/>
      <c r="F828" s="2"/>
      <c r="G828" s="1"/>
      <c r="H828" s="1"/>
      <c r="I828" s="1"/>
      <c r="J828" s="1"/>
      <c r="K828" s="1"/>
      <c r="L828" s="1"/>
    </row>
    <row r="3710" spans="2:12" x14ac:dyDescent="0.3">
      <c r="B3710" s="5"/>
      <c r="C3710" s="2"/>
      <c r="D3710" s="2"/>
      <c r="E3710" s="2"/>
      <c r="F3710" s="2"/>
      <c r="G3710" s="1"/>
      <c r="H3710" s="1"/>
      <c r="I3710" s="1"/>
      <c r="J3710" s="1"/>
      <c r="K3710" s="1"/>
      <c r="L3710" s="1"/>
    </row>
  </sheetData>
  <mergeCells count="1">
    <mergeCell ref="A1:N1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DA90A9827D345BDCF65E8CE028A95" ma:contentTypeVersion="2" ma:contentTypeDescription="Create a new document." ma:contentTypeScope="" ma:versionID="34e4bcb7ff78c853149f196d5861583b">
  <xsd:schema xmlns:xsd="http://www.w3.org/2001/XMLSchema" xmlns:xs="http://www.w3.org/2001/XMLSchema" xmlns:p="http://schemas.microsoft.com/office/2006/metadata/properties" xmlns:ns2="c3dc05a8-d25e-4e04-8f34-6597ff08d79e" targetNamespace="http://schemas.microsoft.com/office/2006/metadata/properties" ma:root="true" ma:fieldsID="190a8b2872bc4307767178bf76e077ff" ns2:_="">
    <xsd:import namespace="c3dc05a8-d25e-4e04-8f34-6597ff08d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c05a8-d25e-4e04-8f34-6597ff08d7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A34AD4-6B01-4F89-A474-B9AFC89A7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c05a8-d25e-4e04-8f34-6597ff08d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BB29C4-D4E3-4B78-8ABC-EE3AF846F7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3dc05a8-d25e-4e04-8f34-6597ff08d7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E6B6A-441E-486A-AA21-378E18BC9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 temps chantier</vt:lpstr>
      <vt:lpstr>Mensuel code paie</vt:lpstr>
      <vt:lpstr>Synthèse code paie</vt:lpstr>
      <vt:lpstr>Synthèse type élément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2020-03-31T12:12:12Z</dcterms:created>
  <dcterms:modified xsi:type="dcterms:W3CDTF">2022-03-22T09:01:05Z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0x010100587DA90A9827D345BDCF65E8CE028A95</vt:lpwstr>
  </property>
</Properties>
</file>