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srv-infineo\donnees\9 - Sage BI Reporting\Documentation Portail SBR\FRP 1000\Etats Standard\PO\NON LIVRE\"/>
    </mc:Choice>
  </mc:AlternateContent>
  <xr:revisionPtr revIDLastSave="0" documentId="13_ncr:1_{E21B5685-DEA3-4277-B93D-BB613D9825B7}" xr6:coauthVersionLast="47" xr6:coauthVersionMax="47" xr10:uidLastSave="{00000000-0000-0000-0000-000000000000}"/>
  <bookViews>
    <workbookView xWindow="57480" yWindow="-120" windowWidth="29040" windowHeight="15840" xr2:uid="{F95F7E56-DC88-4D7A-BA04-90A771DF7DFD}"/>
  </bookViews>
  <sheets>
    <sheet name="Statistique par produit" sheetId="1" r:id="rId1"/>
  </sheets>
  <calcPr calcId="181029"/>
  <pivotCaches>
    <pivotCache cacheId="38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B31" i="1"/>
  <c r="AI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AI1" authorId="0" shapeId="0" xr:uid="{F15BF397-5F9B-4B22-A25A-4D30137EA144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AN7" authorId="0" shapeId="0" xr:uid="{16AE3D90-CB75-4FC0-9984-4F664CBDB33A}">
      <text>
        <r>
          <rPr>
            <b/>
            <sz val="9"/>
            <color indexed="81"/>
            <rFont val="Tahoma"/>
            <family val="2"/>
          </rPr>
          <t>Anthony TARLE: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 xr:uid="{C6B78CA4-D9FE-451C-B453-9564FF7E1DBF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0DD367F-F11C-416E-BD6E-5C8FE9BC3F7F}" name="Connexion" type="7" refreshedVersion="7"/>
</connections>
</file>

<file path=xl/sharedStrings.xml><?xml version="1.0" encoding="utf-8"?>
<sst xmlns="http://schemas.openxmlformats.org/spreadsheetml/2006/main" count="119" uniqueCount="81">
  <si>
    <t>FOURNISSEUR</t>
  </si>
  <si>
    <t>*</t>
  </si>
  <si>
    <t>Fournisseur Facturé</t>
  </si>
  <si>
    <t>Code Produit</t>
  </si>
  <si>
    <t>Libellé Produit</t>
  </si>
  <si>
    <t>C-S1</t>
  </si>
  <si>
    <t>ABO-TEL</t>
  </si>
  <si>
    <t>Abonnement téléphonique</t>
  </si>
  <si>
    <t>E-RAM-BLANC</t>
  </si>
  <si>
    <t>RAMETTE 500 F. PAPIER BLANC 80 Gr - Fourniture (sans  engagement)</t>
  </si>
  <si>
    <t>E-RAM-BLEU</t>
  </si>
  <si>
    <t>RAMETTE PAPIER BLEU (sans  engagement)</t>
  </si>
  <si>
    <t>MP0001</t>
  </si>
  <si>
    <t>Matières premières</t>
  </si>
  <si>
    <t>PR-ACH-FORMSTA</t>
  </si>
  <si>
    <t>Achat de  formation  de  base  en  journées</t>
  </si>
  <si>
    <t>PR-INSTAL/P1</t>
  </si>
  <si>
    <t>Prestation  installation   (  activité  P1 )</t>
  </si>
  <si>
    <t>PRO-CT-IND0002</t>
  </si>
  <si>
    <t>Produit 0002 en contremarque indirecte ( génération automatique )</t>
  </si>
  <si>
    <t>PRO-SC001</t>
  </si>
  <si>
    <t>Produit avec structure de coût 001</t>
  </si>
  <si>
    <t>PRO-SC002-FAA</t>
  </si>
  <si>
    <t>Produit avec structure de coût achat et dossier de frais d'approche</t>
  </si>
  <si>
    <t>PRO0001/P1</t>
  </si>
  <si>
    <t>Produit négoce  0001  (unité ) / partage  P1</t>
  </si>
  <si>
    <t>PRO0002</t>
  </si>
  <si>
    <t>Produit Négoce 0002  ( Pièce, Lot 10 ou 50 )</t>
  </si>
  <si>
    <t>PRO0003</t>
  </si>
  <si>
    <t>Produit  négoce 0003</t>
  </si>
  <si>
    <t>PRO0004</t>
  </si>
  <si>
    <t>Produit négoce  0004</t>
  </si>
  <si>
    <t>PRO0005</t>
  </si>
  <si>
    <t>Produit  négoce 0005  (  à  l'unité)</t>
  </si>
  <si>
    <t>PRO0006</t>
  </si>
  <si>
    <t>Produit  négoce 0006</t>
  </si>
  <si>
    <t>PRO0007</t>
  </si>
  <si>
    <t>Produit  négoce 0007</t>
  </si>
  <si>
    <t>PROLOT-2001</t>
  </si>
  <si>
    <t>Produit négoce 2001 suivi en Lot E/S par DLC</t>
  </si>
  <si>
    <t>PROSERIE-1001</t>
  </si>
  <si>
    <t>Produit négoce  1001  suivi en N° série E/S- sans compteur</t>
  </si>
  <si>
    <t>EN-TELPDA</t>
  </si>
  <si>
    <t>TELEPHONES TYPE PDA ( Avec Engagement)</t>
  </si>
  <si>
    <t>PRO-CT-IND0001</t>
  </si>
  <si>
    <t>Produit 0001  en contremarque  indirecte (  en  cumul  qté)</t>
  </si>
  <si>
    <t>Total</t>
  </si>
  <si>
    <t>Total C-S1</t>
  </si>
  <si>
    <t>SOCIETE</t>
  </si>
  <si>
    <t>PERIODE 1</t>
  </si>
  <si>
    <t>PERIODE 2</t>
  </si>
  <si>
    <t>DOSSIER</t>
  </si>
  <si>
    <t>CODE PRODUIT</t>
  </si>
  <si>
    <t>Type Produit</t>
  </si>
  <si>
    <t>Prestations</t>
  </si>
  <si>
    <t>Articles</t>
  </si>
  <si>
    <t>TYPE PRODUIT</t>
  </si>
  <si>
    <t>S1</t>
  </si>
  <si>
    <t>CA Période 1</t>
  </si>
  <si>
    <t>CA Période 2</t>
  </si>
  <si>
    <t>Qte Période 1</t>
  </si>
  <si>
    <t>Qte Période 2</t>
  </si>
  <si>
    <t>TYPE PIECE</t>
  </si>
  <si>
    <t>FF</t>
  </si>
  <si>
    <t>PA moyen HT Période 1</t>
  </si>
  <si>
    <t>PA moyen HT Période 2</t>
  </si>
  <si>
    <t>Var Qté (Valeur)</t>
  </si>
  <si>
    <t>&lt;&gt;Type non identifié</t>
  </si>
  <si>
    <t>Var CA (Valeur)</t>
  </si>
  <si>
    <t>Var Prix Achat</t>
  </si>
  <si>
    <t>ST_900_SFI_INF</t>
  </si>
  <si>
    <t>Étiquettes de lignes</t>
  </si>
  <si>
    <t>Total général</t>
  </si>
  <si>
    <t>Valeurs</t>
  </si>
  <si>
    <t>Somme de P1 CA</t>
  </si>
  <si>
    <t>Somme de P2 CA</t>
  </si>
  <si>
    <t>Somme de P1 Qte</t>
  </si>
  <si>
    <t>Somme de P2 Qte</t>
  </si>
  <si>
    <t>201601..202112</t>
  </si>
  <si>
    <t>201001..201512</t>
  </si>
  <si>
    <t>ACHATS - Synthèse Facturation Fournisseurs / Articles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</si>
</sst>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Segoe UI Light"/>
      <family val="2"/>
      <scheme val="minor"/>
    </font>
    <font>
      <b/>
      <sz val="10"/>
      <color theme="1"/>
      <name val="Segoe UI Light"/>
      <family val="2"/>
      <scheme val="minor"/>
    </font>
    <font>
      <b/>
      <sz val="9"/>
      <color indexed="81"/>
      <name val="Tahoma"/>
      <family val="2"/>
    </font>
    <font>
      <b/>
      <sz val="24"/>
      <color theme="0"/>
      <name val="Segoe UI Light"/>
      <family val="2"/>
      <scheme val="minor"/>
    </font>
    <font>
      <b/>
      <sz val="12"/>
      <color theme="0"/>
      <name val="Segoe UI Light"/>
      <family val="2"/>
      <scheme val="minor"/>
    </font>
    <font>
      <sz val="11"/>
      <color rgb="FF000000"/>
      <name val="Segoe UI Light"/>
      <family val="2"/>
      <scheme val="minor"/>
    </font>
    <font>
      <b/>
      <sz val="11"/>
      <color rgb="FFFFFFFF"/>
      <name val="Segoe UI Light"/>
      <family val="2"/>
      <scheme val="minor"/>
    </font>
    <font>
      <b/>
      <sz val="12"/>
      <color rgb="FFFFFFFF"/>
      <name val="Segoe UI Light"/>
      <family val="2"/>
      <scheme val="minor"/>
    </font>
    <font>
      <sz val="9"/>
      <color indexed="81"/>
      <name val="Tahoma"/>
      <family val="2"/>
    </font>
    <font>
      <sz val="11"/>
      <color theme="2"/>
      <name val="Segoe UI Light"/>
      <family val="2"/>
      <scheme val="minor"/>
    </font>
    <font>
      <sz val="10"/>
      <color rgb="FF000000"/>
      <name val="Calibri"/>
      <family val="2"/>
    </font>
    <font>
      <b/>
      <sz val="12"/>
      <color rgb="FFFFFFFF"/>
      <name val="Segoe UI Light"/>
      <family val="2"/>
    </font>
    <font>
      <b/>
      <sz val="11"/>
      <color rgb="FFFFFFFF"/>
      <name val="Segoe UI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4B008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thin">
        <color rgb="FF778899"/>
      </top>
      <bottom/>
      <diagonal/>
    </border>
    <border>
      <left/>
      <right/>
      <top style="thin">
        <color rgb="FF778899"/>
      </top>
      <bottom style="thin">
        <color rgb="FF77889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/>
      <right style="dotted">
        <color theme="0" tint="-0.14993743705557422"/>
      </right>
      <top style="dotted">
        <color theme="0" tint="-0.14996795556505021"/>
      </top>
      <bottom/>
      <diagonal/>
    </border>
    <border>
      <left/>
      <right style="dotted">
        <color rgb="FF228B22"/>
      </right>
      <top style="thin">
        <color rgb="FF778899"/>
      </top>
      <bottom style="thin">
        <color rgb="FF778899"/>
      </bottom>
      <diagonal/>
    </border>
    <border>
      <left/>
      <right style="dotted">
        <color rgb="FF228B22"/>
      </right>
      <top style="thin">
        <color rgb="FF778899"/>
      </top>
      <bottom/>
      <diagonal/>
    </border>
    <border>
      <left/>
      <right style="dotted">
        <color rgb="FF228B22"/>
      </right>
      <top style="thin">
        <color theme="1"/>
      </top>
      <bottom style="thin">
        <color theme="1"/>
      </bottom>
      <diagonal/>
    </border>
    <border>
      <left/>
      <right style="dotted">
        <color rgb="FF228B22"/>
      </right>
      <top/>
      <bottom/>
      <diagonal/>
    </border>
    <border>
      <left/>
      <right style="dotted">
        <color rgb="FF228B22"/>
      </right>
      <top style="thin">
        <color theme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3" borderId="2" xfId="0" applyNumberFormat="1" applyFont="1" applyFill="1" applyBorder="1" applyAlignment="1">
      <alignment horizontal="left" vertical="center"/>
    </xf>
    <xf numFmtId="49" fontId="0" fillId="0" borderId="0" xfId="0" applyNumberFormat="1"/>
    <xf numFmtId="0" fontId="0" fillId="0" borderId="0" xfId="0" applyNumberFormat="1"/>
    <xf numFmtId="4" fontId="1" fillId="3" borderId="2" xfId="0" applyNumberFormat="1" applyFont="1" applyFill="1" applyBorder="1" applyAlignment="1">
      <alignment horizontal="right" vertical="center"/>
    </xf>
    <xf numFmtId="4" fontId="0" fillId="0" borderId="0" xfId="0" applyNumberFormat="1"/>
    <xf numFmtId="49" fontId="1" fillId="3" borderId="1" xfId="0" applyNumberFormat="1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49" fontId="0" fillId="0" borderId="5" xfId="0" applyNumberFormat="1" applyBorder="1" applyAlignment="1">
      <alignment horizontal="left" vertical="center" indent="1"/>
    </xf>
    <xf numFmtId="49" fontId="5" fillId="2" borderId="0" xfId="0" applyNumberFormat="1" applyFont="1" applyFill="1" applyAlignment="1">
      <alignment horizontal="left" vertical="center"/>
    </xf>
    <xf numFmtId="49" fontId="6" fillId="6" borderId="7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7" fillId="7" borderId="6" xfId="0" applyNumberFormat="1" applyFont="1" applyFill="1" applyBorder="1" applyAlignment="1">
      <alignment horizontal="left" vertical="center"/>
    </xf>
    <xf numFmtId="0" fontId="9" fillId="0" borderId="0" xfId="0" applyFont="1"/>
    <xf numFmtId="49" fontId="10" fillId="2" borderId="0" xfId="0" applyNumberFormat="1" applyFont="1" applyFill="1" applyAlignment="1">
      <alignment horizontal="left" vertical="center"/>
    </xf>
    <xf numFmtId="49" fontId="11" fillId="7" borderId="6" xfId="0" applyNumberFormat="1" applyFont="1" applyFill="1" applyBorder="1" applyAlignment="1">
      <alignment horizontal="left" vertical="center"/>
    </xf>
    <xf numFmtId="49" fontId="12" fillId="6" borderId="7" xfId="0" applyNumberFormat="1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" fontId="10" fillId="2" borderId="0" xfId="0" applyNumberFormat="1" applyFont="1" applyFill="1" applyAlignment="1">
      <alignment horizontal="right" vertical="center"/>
    </xf>
    <xf numFmtId="4" fontId="12" fillId="6" borderId="7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11" fillId="7" borderId="11" xfId="0" applyNumberFormat="1" applyFont="1" applyFill="1" applyBorder="1" applyAlignment="1">
      <alignment horizontal="left" vertical="center"/>
    </xf>
    <xf numFmtId="4" fontId="1" fillId="3" borderId="12" xfId="0" applyNumberFormat="1" applyFont="1" applyFill="1" applyBorder="1" applyAlignment="1">
      <alignment horizontal="left" vertical="center"/>
    </xf>
    <xf numFmtId="4" fontId="10" fillId="2" borderId="13" xfId="0" applyNumberFormat="1" applyFont="1" applyFill="1" applyBorder="1" applyAlignment="1">
      <alignment horizontal="right" vertical="center"/>
    </xf>
    <xf numFmtId="4" fontId="1" fillId="3" borderId="14" xfId="0" applyNumberFormat="1" applyFont="1" applyFill="1" applyBorder="1" applyAlignment="1">
      <alignment horizontal="left" vertical="center"/>
    </xf>
    <xf numFmtId="4" fontId="12" fillId="6" borderId="10" xfId="0" applyNumberFormat="1" applyFont="1" applyFill="1" applyBorder="1" applyAlignment="1">
      <alignment horizontal="left" vertical="center"/>
    </xf>
    <xf numFmtId="4" fontId="1" fillId="3" borderId="2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2" fillId="6" borderId="7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3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[Achats_Synthèse_Fournisseurs_Articles.xlsx]Statistique par produit!pivotTable_AI1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Achats</a:t>
            </a:r>
            <a:r>
              <a:rPr lang="fr-FR" baseline="0"/>
              <a:t> facturés en valeur et en volume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'Statistique par produit'!$AL$2:$AL$3</c:f>
              <c:strCache>
                <c:ptCount val="1"/>
                <c:pt idx="0">
                  <c:v>Somme de P1 Qte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'Statistique par produit'!$AI$4:$AI$15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'Statistique par produit'!$AL$4:$AL$15</c:f>
              <c:numCache>
                <c:formatCode>General</c:formatCode>
                <c:ptCount val="11"/>
                <c:pt idx="0">
                  <c:v>1940</c:v>
                </c:pt>
                <c:pt idx="1">
                  <c:v>1752</c:v>
                </c:pt>
                <c:pt idx="2">
                  <c:v>1712</c:v>
                </c:pt>
                <c:pt idx="3">
                  <c:v>1770</c:v>
                </c:pt>
                <c:pt idx="4">
                  <c:v>2124</c:v>
                </c:pt>
                <c:pt idx="5">
                  <c:v>1770</c:v>
                </c:pt>
                <c:pt idx="6">
                  <c:v>1692</c:v>
                </c:pt>
                <c:pt idx="7">
                  <c:v>1690</c:v>
                </c:pt>
                <c:pt idx="8">
                  <c:v>1700</c:v>
                </c:pt>
                <c:pt idx="9">
                  <c:v>110</c:v>
                </c:pt>
                <c:pt idx="10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85EC-4B5F-87C5-85348EBC0D52}"/>
            </c:ext>
          </c:extLst>
        </c:ser>
        <c:ser>
          <c:idx val="3"/>
          <c:order val="3"/>
          <c:tx>
            <c:strRef>
              <c:f>'Statistique par produit'!$AM$2:$AM$3</c:f>
              <c:strCache>
                <c:ptCount val="1"/>
                <c:pt idx="0">
                  <c:v>Somme de P2 Qte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'Statistique par produit'!$AI$4:$AI$15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'Statistique par produit'!$AM$4:$AM$15</c:f>
              <c:numCache>
                <c:formatCode>General</c:formatCode>
                <c:ptCount val="11"/>
                <c:pt idx="0">
                  <c:v>0</c:v>
                </c:pt>
                <c:pt idx="1">
                  <c:v>230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85EC-4B5F-87C5-85348EBC0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466088"/>
        <c:axId val="996465760"/>
      </c:barChart>
      <c:lineChart>
        <c:grouping val="standard"/>
        <c:varyColors val="0"/>
        <c:ser>
          <c:idx val="0"/>
          <c:order val="0"/>
          <c:tx>
            <c:strRef>
              <c:f>'Statistique par produit'!$AJ$2:$AJ$3</c:f>
              <c:strCache>
                <c:ptCount val="1"/>
                <c:pt idx="0">
                  <c:v>Somme de P1 CA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'Statistique par produit'!$AI$4:$AI$15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'Statistique par produit'!$AJ$4:$AJ$15</c:f>
              <c:numCache>
                <c:formatCode>General</c:formatCode>
                <c:ptCount val="11"/>
                <c:pt idx="0">
                  <c:v>34325</c:v>
                </c:pt>
                <c:pt idx="1">
                  <c:v>5555</c:v>
                </c:pt>
                <c:pt idx="2">
                  <c:v>12426.09</c:v>
                </c:pt>
                <c:pt idx="3">
                  <c:v>59326.09</c:v>
                </c:pt>
                <c:pt idx="4">
                  <c:v>94103.09</c:v>
                </c:pt>
                <c:pt idx="5">
                  <c:v>17826.09</c:v>
                </c:pt>
                <c:pt idx="6">
                  <c:v>1044.0899999999999</c:v>
                </c:pt>
                <c:pt idx="7">
                  <c:v>326.08999999999997</c:v>
                </c:pt>
                <c:pt idx="8">
                  <c:v>2326.09</c:v>
                </c:pt>
                <c:pt idx="9">
                  <c:v>22800</c:v>
                </c:pt>
                <c:pt idx="10">
                  <c:v>-1050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85EC-4B5F-87C5-85348EBC0D52}"/>
            </c:ext>
          </c:extLst>
        </c:ser>
        <c:ser>
          <c:idx val="1"/>
          <c:order val="1"/>
          <c:tx>
            <c:strRef>
              <c:f>'Statistique par produit'!$AK$2:$AK$3</c:f>
              <c:strCache>
                <c:ptCount val="1"/>
                <c:pt idx="0">
                  <c:v>Somme de P2 CA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'Statistique par produit'!$AI$4:$AI$15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'Statistique par produit'!$AK$4:$AK$15</c:f>
              <c:numCache>
                <c:formatCode>General</c:formatCode>
                <c:ptCount val="11"/>
                <c:pt idx="0">
                  <c:v>0</c:v>
                </c:pt>
                <c:pt idx="1">
                  <c:v>2140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85EC-4B5F-87C5-85348EBC0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002920"/>
        <c:axId val="1005996688"/>
      </c:lineChart>
      <c:valAx>
        <c:axId val="100599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6002920"/>
        <c:crosses val="autoZero"/>
        <c:crossBetween val="between"/>
      </c:valAx>
      <c:catAx>
        <c:axId val="100600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5996688"/>
        <c:crosses val="autoZero"/>
        <c:auto val="1"/>
        <c:lblAlgn val="ctr"/>
        <c:lblOffset val="100"/>
        <c:noMultiLvlLbl val="0"/>
      </c:catAx>
      <c:valAx>
        <c:axId val="99646576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6466088"/>
        <c:crosses val="max"/>
        <c:crossBetween val="between"/>
      </c:valAx>
      <c:catAx>
        <c:axId val="996466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6465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77468</xdr:colOff>
      <xdr:row>7</xdr:row>
      <xdr:rowOff>54187</xdr:rowOff>
    </xdr:from>
    <xdr:to>
      <xdr:col>9</xdr:col>
      <xdr:colOff>1056428</xdr:colOff>
      <xdr:row>29</xdr:row>
      <xdr:rowOff>144357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1F31AA3-3EAA-47AE-9A1D-DD5FC59C8F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574.797221990739" createdVersion="3" refreshedVersion="7" minRefreshableVersion="3" recordCount="41" xr:uid="{A6780D9F-1545-4203-8689-11E3BFC66946}">
  <cacheSource type="external" connectionId="1"/>
  <cacheFields count="10">
    <cacheField name="Fournisseur Facturé" numFmtId="0">
      <sharedItems count="1">
        <s v="C-S1"/>
      </sharedItems>
    </cacheField>
    <cacheField name="Type Produit" numFmtId="0">
      <sharedItems count="2">
        <s v="Articles"/>
        <s v="Prestations"/>
      </sharedItems>
    </cacheField>
    <cacheField name="Code Produit" numFmtId="0">
      <sharedItems count="20">
        <s v="E-RAM-BLANC"/>
        <s v="E-RAM-BLEU"/>
        <s v="EN-TELPDA"/>
        <s v="MP0001"/>
        <s v="PRO-CT-IND0001"/>
        <s v="PRO-CT-IND0002"/>
        <s v="PRO-SC001"/>
        <s v="PRO-SC002-FAA"/>
        <s v="PRO0001/P1"/>
        <s v="PRO0002"/>
        <s v="PRO0003"/>
        <s v="PRO0004"/>
        <s v="PRO0005"/>
        <s v="PRO0006"/>
        <s v="PRO0007"/>
        <s v="PROLOT-2001"/>
        <s v="PROSERIE-1001"/>
        <s v="ABO-TEL"/>
        <s v="PR-ACH-FORMSTA"/>
        <s v="PR-INSTAL/P1"/>
      </sharedItems>
    </cacheField>
    <cacheField name="Libellé Produit" numFmtId="0">
      <sharedItems count="20">
        <s v="RAMETTE 500 F. PAPIER BLANC 80 Gr - Fourniture (sans  engagement)"/>
        <s v="RAMETTE PAPIER BLEU (sans  engagement)"/>
        <s v="TELEPHONES TYPE PDA ( Avec Engagement)"/>
        <s v="Matières premières"/>
        <s v="Produit 0001  en contremarque  indirecte (  en  cumul  qté)"/>
        <s v="Produit 0002 en contremarque indirecte ( génération automatique )"/>
        <s v="Produit avec structure de coût 001"/>
        <s v="Produit avec structure de coût achat et dossier de frais d'approche"/>
        <s v="Produit négoce  0001  (unité ) / partage  P1"/>
        <s v="Produit Négoce 0002  ( Pièce, Lot 10 ou 50 )"/>
        <s v="Produit  négoce 0003"/>
        <s v="Produit négoce  0004"/>
        <s v="Produit  négoce 0005  (  à  l'unité)"/>
        <s v="Produit  négoce 0006"/>
        <s v="Produit  négoce 0007"/>
        <s v="Produit négoce 2001 suivi en Lot E/S par DLC"/>
        <s v="Produit négoce  1001  suivi en N° série E/S- sans compteur"/>
        <s v="Abonnement téléphonique"/>
        <s v="Achat de  formation  de  base  en  journées"/>
        <s v="Prestation  installation   (  activité  P1 )"/>
      </sharedItems>
    </cacheField>
    <cacheField name="P1 Qte" numFmtId="0">
      <sharedItems containsSemiMixedTypes="0" containsString="0" containsNumber="1" containsInteger="1" minValue="-5" maxValue="1690" count="17">
        <n v="0"/>
        <n v="10"/>
        <n v="2"/>
        <n v="32"/>
        <n v="30"/>
        <n v="200"/>
        <n v="325"/>
        <n v="1"/>
        <n v="3"/>
        <n v="20"/>
        <n v="-5"/>
        <n v="50"/>
        <n v="75"/>
        <n v="-3"/>
        <n v="-1"/>
        <n v="1690"/>
        <n v="5"/>
      </sharedItems>
    </cacheField>
    <cacheField name="P2 Qte" numFmtId="0">
      <sharedItems containsSemiMixedTypes="0" containsString="0" containsNumber="1" containsInteger="1" minValue="0" maxValue="200" count="4">
        <n v="150"/>
        <n v="80"/>
        <n v="0"/>
        <n v="200"/>
      </sharedItems>
    </cacheField>
    <cacheField name="P1 CA" numFmtId="0">
      <sharedItems containsSemiMixedTypes="0" containsString="0" containsNumber="1" minValue="-3000" maxValue="50000" count="29">
        <n v="0"/>
        <n v="3800"/>
        <n v="250"/>
        <n v="8000"/>
        <n v="30000"/>
        <n v="300"/>
        <n v="3200"/>
        <n v="6000"/>
        <n v="24000"/>
        <n v="39000"/>
        <n v="359"/>
        <n v="1077"/>
        <n v="4000"/>
        <n v="6300"/>
        <n v="-1050"/>
        <n v="5000"/>
        <n v="10500"/>
        <n v="10000"/>
        <n v="15000"/>
        <n v="7500"/>
        <n v="100"/>
        <n v="2000"/>
        <n v="-3000"/>
        <n v="50000"/>
        <n v="-400"/>
        <n v="325"/>
        <n v="326.08999999999997"/>
        <n v="12000"/>
        <n v="1780"/>
      </sharedItems>
    </cacheField>
    <cacheField name="P2 CA" numFmtId="0">
      <sharedItems containsSemiMixedTypes="0" containsString="0" containsNumber="1" containsInteger="1" minValue="0" maxValue="10000" count="4">
        <n v="1500"/>
        <n v="640"/>
        <n v="0"/>
        <n v="10000"/>
      </sharedItems>
    </cacheField>
    <cacheField name="Période - Année (Pièce)" numFmtId="0">
      <sharedItems containsSemiMixedTypes="0" containsString="0" containsNumber="1" containsInteger="1" minValue="2013" maxValue="2020" count="5">
        <n v="2020"/>
        <n v="2013"/>
        <n v="2015"/>
        <n v="2014"/>
        <n v="2016"/>
      </sharedItems>
    </cacheField>
    <cacheField name="Période - Mois (Pièce)" numFmtId="0">
      <sharedItems containsSemiMixedTypes="0" containsString="0" containsNumber="1" containsInteger="1" minValue="1" maxValue="12" count="12">
        <n v="2"/>
        <n v="3"/>
        <n v="5"/>
        <n v="11"/>
        <n v="1"/>
        <n v="7"/>
        <n v="6"/>
        <n v="12"/>
        <n v="4"/>
        <n v="9"/>
        <n v="8"/>
        <n v="1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">
  <r>
    <x v="0"/>
    <x v="0"/>
    <x v="0"/>
    <x v="0"/>
    <x v="0"/>
    <x v="0"/>
    <x v="0"/>
    <x v="0"/>
    <x v="0"/>
    <x v="0"/>
  </r>
  <r>
    <x v="0"/>
    <x v="0"/>
    <x v="1"/>
    <x v="1"/>
    <x v="0"/>
    <x v="1"/>
    <x v="0"/>
    <x v="1"/>
    <x v="0"/>
    <x v="0"/>
  </r>
  <r>
    <x v="0"/>
    <x v="0"/>
    <x v="2"/>
    <x v="2"/>
    <x v="1"/>
    <x v="2"/>
    <x v="1"/>
    <x v="2"/>
    <x v="1"/>
    <x v="1"/>
  </r>
  <r>
    <x v="0"/>
    <x v="0"/>
    <x v="3"/>
    <x v="3"/>
    <x v="1"/>
    <x v="2"/>
    <x v="2"/>
    <x v="2"/>
    <x v="2"/>
    <x v="0"/>
  </r>
  <r>
    <x v="0"/>
    <x v="0"/>
    <x v="4"/>
    <x v="4"/>
    <x v="1"/>
    <x v="2"/>
    <x v="3"/>
    <x v="2"/>
    <x v="2"/>
    <x v="1"/>
  </r>
  <r>
    <x v="0"/>
    <x v="0"/>
    <x v="5"/>
    <x v="5"/>
    <x v="1"/>
    <x v="2"/>
    <x v="4"/>
    <x v="2"/>
    <x v="1"/>
    <x v="2"/>
  </r>
  <r>
    <x v="0"/>
    <x v="0"/>
    <x v="6"/>
    <x v="6"/>
    <x v="2"/>
    <x v="2"/>
    <x v="5"/>
    <x v="2"/>
    <x v="2"/>
    <x v="1"/>
  </r>
  <r>
    <x v="0"/>
    <x v="0"/>
    <x v="7"/>
    <x v="7"/>
    <x v="3"/>
    <x v="2"/>
    <x v="6"/>
    <x v="2"/>
    <x v="2"/>
    <x v="0"/>
  </r>
  <r>
    <x v="0"/>
    <x v="0"/>
    <x v="8"/>
    <x v="8"/>
    <x v="4"/>
    <x v="2"/>
    <x v="7"/>
    <x v="2"/>
    <x v="1"/>
    <x v="3"/>
  </r>
  <r>
    <x v="0"/>
    <x v="0"/>
    <x v="8"/>
    <x v="8"/>
    <x v="5"/>
    <x v="2"/>
    <x v="8"/>
    <x v="2"/>
    <x v="2"/>
    <x v="4"/>
  </r>
  <r>
    <x v="0"/>
    <x v="0"/>
    <x v="8"/>
    <x v="8"/>
    <x v="6"/>
    <x v="2"/>
    <x v="9"/>
    <x v="2"/>
    <x v="2"/>
    <x v="2"/>
  </r>
  <r>
    <x v="0"/>
    <x v="0"/>
    <x v="9"/>
    <x v="9"/>
    <x v="7"/>
    <x v="2"/>
    <x v="10"/>
    <x v="2"/>
    <x v="1"/>
    <x v="5"/>
  </r>
  <r>
    <x v="0"/>
    <x v="0"/>
    <x v="9"/>
    <x v="9"/>
    <x v="8"/>
    <x v="2"/>
    <x v="11"/>
    <x v="2"/>
    <x v="1"/>
    <x v="2"/>
  </r>
  <r>
    <x v="0"/>
    <x v="0"/>
    <x v="9"/>
    <x v="9"/>
    <x v="9"/>
    <x v="2"/>
    <x v="12"/>
    <x v="2"/>
    <x v="1"/>
    <x v="6"/>
  </r>
  <r>
    <x v="0"/>
    <x v="0"/>
    <x v="9"/>
    <x v="9"/>
    <x v="4"/>
    <x v="2"/>
    <x v="13"/>
    <x v="2"/>
    <x v="1"/>
    <x v="3"/>
  </r>
  <r>
    <x v="0"/>
    <x v="0"/>
    <x v="10"/>
    <x v="10"/>
    <x v="10"/>
    <x v="2"/>
    <x v="14"/>
    <x v="2"/>
    <x v="3"/>
    <x v="7"/>
  </r>
  <r>
    <x v="0"/>
    <x v="0"/>
    <x v="10"/>
    <x v="10"/>
    <x v="7"/>
    <x v="2"/>
    <x v="10"/>
    <x v="2"/>
    <x v="1"/>
    <x v="5"/>
  </r>
  <r>
    <x v="0"/>
    <x v="0"/>
    <x v="10"/>
    <x v="10"/>
    <x v="9"/>
    <x v="2"/>
    <x v="15"/>
    <x v="2"/>
    <x v="1"/>
    <x v="8"/>
  </r>
  <r>
    <x v="0"/>
    <x v="0"/>
    <x v="10"/>
    <x v="10"/>
    <x v="4"/>
    <x v="2"/>
    <x v="7"/>
    <x v="2"/>
    <x v="1"/>
    <x v="6"/>
  </r>
  <r>
    <x v="0"/>
    <x v="0"/>
    <x v="10"/>
    <x v="10"/>
    <x v="11"/>
    <x v="2"/>
    <x v="16"/>
    <x v="2"/>
    <x v="1"/>
    <x v="3"/>
  </r>
  <r>
    <x v="0"/>
    <x v="0"/>
    <x v="11"/>
    <x v="11"/>
    <x v="11"/>
    <x v="2"/>
    <x v="17"/>
    <x v="2"/>
    <x v="2"/>
    <x v="4"/>
  </r>
  <r>
    <x v="0"/>
    <x v="0"/>
    <x v="11"/>
    <x v="11"/>
    <x v="12"/>
    <x v="2"/>
    <x v="18"/>
    <x v="2"/>
    <x v="2"/>
    <x v="2"/>
  </r>
  <r>
    <x v="0"/>
    <x v="0"/>
    <x v="12"/>
    <x v="12"/>
    <x v="4"/>
    <x v="2"/>
    <x v="19"/>
    <x v="2"/>
    <x v="1"/>
    <x v="6"/>
  </r>
  <r>
    <x v="0"/>
    <x v="0"/>
    <x v="13"/>
    <x v="13"/>
    <x v="9"/>
    <x v="2"/>
    <x v="20"/>
    <x v="2"/>
    <x v="1"/>
    <x v="2"/>
  </r>
  <r>
    <x v="0"/>
    <x v="0"/>
    <x v="14"/>
    <x v="14"/>
    <x v="1"/>
    <x v="2"/>
    <x v="21"/>
    <x v="2"/>
    <x v="1"/>
    <x v="9"/>
  </r>
  <r>
    <x v="0"/>
    <x v="0"/>
    <x v="15"/>
    <x v="15"/>
    <x v="13"/>
    <x v="2"/>
    <x v="22"/>
    <x v="2"/>
    <x v="3"/>
    <x v="2"/>
  </r>
  <r>
    <x v="0"/>
    <x v="0"/>
    <x v="15"/>
    <x v="15"/>
    <x v="11"/>
    <x v="2"/>
    <x v="23"/>
    <x v="2"/>
    <x v="1"/>
    <x v="8"/>
  </r>
  <r>
    <x v="0"/>
    <x v="0"/>
    <x v="16"/>
    <x v="16"/>
    <x v="14"/>
    <x v="2"/>
    <x v="24"/>
    <x v="2"/>
    <x v="3"/>
    <x v="2"/>
  </r>
  <r>
    <x v="0"/>
    <x v="0"/>
    <x v="16"/>
    <x v="16"/>
    <x v="1"/>
    <x v="2"/>
    <x v="12"/>
    <x v="2"/>
    <x v="1"/>
    <x v="8"/>
  </r>
  <r>
    <x v="0"/>
    <x v="1"/>
    <x v="17"/>
    <x v="17"/>
    <x v="15"/>
    <x v="2"/>
    <x v="25"/>
    <x v="2"/>
    <x v="2"/>
    <x v="4"/>
  </r>
  <r>
    <x v="0"/>
    <x v="1"/>
    <x v="17"/>
    <x v="17"/>
    <x v="15"/>
    <x v="2"/>
    <x v="25"/>
    <x v="2"/>
    <x v="2"/>
    <x v="0"/>
  </r>
  <r>
    <x v="0"/>
    <x v="1"/>
    <x v="17"/>
    <x v="17"/>
    <x v="15"/>
    <x v="2"/>
    <x v="26"/>
    <x v="2"/>
    <x v="1"/>
    <x v="1"/>
  </r>
  <r>
    <x v="0"/>
    <x v="1"/>
    <x v="17"/>
    <x v="17"/>
    <x v="15"/>
    <x v="2"/>
    <x v="26"/>
    <x v="2"/>
    <x v="1"/>
    <x v="8"/>
  </r>
  <r>
    <x v="0"/>
    <x v="1"/>
    <x v="17"/>
    <x v="17"/>
    <x v="15"/>
    <x v="2"/>
    <x v="26"/>
    <x v="2"/>
    <x v="1"/>
    <x v="2"/>
  </r>
  <r>
    <x v="0"/>
    <x v="1"/>
    <x v="17"/>
    <x v="17"/>
    <x v="15"/>
    <x v="2"/>
    <x v="26"/>
    <x v="2"/>
    <x v="1"/>
    <x v="6"/>
  </r>
  <r>
    <x v="0"/>
    <x v="1"/>
    <x v="17"/>
    <x v="17"/>
    <x v="15"/>
    <x v="2"/>
    <x v="26"/>
    <x v="2"/>
    <x v="1"/>
    <x v="5"/>
  </r>
  <r>
    <x v="0"/>
    <x v="1"/>
    <x v="17"/>
    <x v="17"/>
    <x v="15"/>
    <x v="2"/>
    <x v="26"/>
    <x v="2"/>
    <x v="1"/>
    <x v="10"/>
  </r>
  <r>
    <x v="0"/>
    <x v="1"/>
    <x v="17"/>
    <x v="17"/>
    <x v="15"/>
    <x v="2"/>
    <x v="26"/>
    <x v="2"/>
    <x v="1"/>
    <x v="9"/>
  </r>
  <r>
    <x v="0"/>
    <x v="1"/>
    <x v="18"/>
    <x v="18"/>
    <x v="0"/>
    <x v="3"/>
    <x v="0"/>
    <x v="3"/>
    <x v="4"/>
    <x v="5"/>
  </r>
  <r>
    <x v="0"/>
    <x v="1"/>
    <x v="19"/>
    <x v="19"/>
    <x v="16"/>
    <x v="2"/>
    <x v="27"/>
    <x v="2"/>
    <x v="1"/>
    <x v="2"/>
  </r>
  <r>
    <x v="0"/>
    <x v="1"/>
    <x v="19"/>
    <x v="19"/>
    <x v="9"/>
    <x v="2"/>
    <x v="28"/>
    <x v="2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69C394-04CE-4569-84D4-FDEBB2E69C6B}" name="pivotTable_AI1" cacheId="38" applyNumberFormats="0" applyBorderFormats="0" applyFontFormats="0" applyPatternFormats="0" applyAlignmentFormats="0" applyWidthHeightFormats="1" dataCaption="Valeurs" errorCaption="0" showError="1" updatedVersion="7" minRefreshableVersion="3" showCalcMbrs="0" useAutoFormatting="1" itemPrintTitles="1" createdVersion="3" indent="0" outline="1" outlineData="1" multipleFieldFilters="0" chartFormat="1" fieldListSortAscending="1">
  <location ref="AI2:AM15" firstHeaderRow="1" firstDataRow="2" firstDataCol="1"/>
  <pivotFields count="10">
    <pivotField name="Fournisseur Facturé" showAll="0"/>
    <pivotField name="Type Produit" showAll="0"/>
    <pivotField name="Code Produit" showAll="0"/>
    <pivotField name="Libellé Produit" showAll="0"/>
    <pivotField name="P1 Qte" dataField="1" showAll="0"/>
    <pivotField name="P2 Qte" dataField="1" showAll="0"/>
    <pivotField name="P1 CA" dataField="1" showAll="0"/>
    <pivotField name="P2 CA" dataField="1" showAll="0"/>
    <pivotField name="Période - Année (Pièce)" showAll="0"/>
    <pivotField name="Période - Mois (Pièce)" axis="axisRow" showAll="0">
      <items count="13">
        <item x="4"/>
        <item x="0"/>
        <item x="1"/>
        <item x="8"/>
        <item x="2"/>
        <item x="6"/>
        <item x="5"/>
        <item x="10"/>
        <item x="9"/>
        <item m="1" x="11"/>
        <item x="3"/>
        <item x="7"/>
        <item t="default"/>
      </items>
    </pivotField>
  </pivotFields>
  <rowFields count="1">
    <field x="9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e de P1 CA" fld="6" baseField="0" baseItem="0"/>
    <dataField name="Somme de P2 CA" fld="7" baseField="0" baseItem="0"/>
    <dataField name="Somme de P1 Qte" fld="4" baseField="0" baseItem="0"/>
    <dataField name="Somme de P2 Qte" fld="5" baseField="0" baseItem="0"/>
  </dataFields>
  <chartFormats count="4">
    <chartFormat chart="0" format="3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3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8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BR1">
  <a:themeElements>
    <a:clrScheme name="SBR">
      <a:dk1>
        <a:srgbClr val="003349"/>
      </a:dk1>
      <a:lt1>
        <a:sysClr val="window" lastClr="FFFFFF"/>
      </a:lt1>
      <a:dk2>
        <a:srgbClr val="003349"/>
      </a:dk2>
      <a:lt2>
        <a:srgbClr val="E7E6E6"/>
      </a:lt2>
      <a:accent1>
        <a:srgbClr val="008200"/>
      </a:accent1>
      <a:accent2>
        <a:srgbClr val="3592FF"/>
      </a:accent2>
      <a:accent3>
        <a:srgbClr val="51247A"/>
      </a:accent3>
      <a:accent4>
        <a:srgbClr val="E51457"/>
      </a:accent4>
      <a:accent5>
        <a:srgbClr val="1B98D6"/>
      </a:accent5>
      <a:accent6>
        <a:srgbClr val="00DC00"/>
      </a:accent6>
      <a:hlink>
        <a:srgbClr val="41A940"/>
      </a:hlink>
      <a:folHlink>
        <a:srgbClr val="F2F5F6"/>
      </a:folHlink>
    </a:clrScheme>
    <a:fontScheme name="SBR1">
      <a:majorFont>
        <a:latin typeface="Segoe UI"/>
        <a:ea typeface=""/>
        <a:cs typeface=""/>
      </a:majorFont>
      <a:minorFont>
        <a:latin typeface="Segoe U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BR1" id="{BFB0AD96-D2C7-449E-90AD-E2BC1D38C1B4}" vid="{41DB413D-E744-412F-A791-8D178B2B7AB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46671-3265-4746-B32D-D3156EBCB1DB}">
  <dimension ref="A1:AU142"/>
  <sheetViews>
    <sheetView showGridLines="0" tabSelected="1" zoomScale="90" zoomScaleNormal="90" workbookViewId="0">
      <selection activeCell="A2" sqref="A2"/>
    </sheetView>
  </sheetViews>
  <sheetFormatPr baseColWidth="10" defaultRowHeight="16.8" outlineLevelRow="1" x14ac:dyDescent="0.4"/>
  <cols>
    <col min="2" max="2" width="19.3984375" bestFit="1" customWidth="1"/>
    <col min="3" max="3" width="32.59765625" bestFit="1" customWidth="1"/>
    <col min="4" max="4" width="15" customWidth="1"/>
    <col min="5" max="5" width="51.19921875" customWidth="1"/>
    <col min="6" max="7" width="21" customWidth="1"/>
    <col min="8" max="8" width="23.59765625" bestFit="1" customWidth="1"/>
    <col min="9" max="9" width="17.69921875" bestFit="1" customWidth="1"/>
    <col min="10" max="10" width="21" customWidth="1"/>
    <col min="11" max="11" width="23.8984375" bestFit="1" customWidth="1"/>
    <col min="12" max="12" width="16.5" bestFit="1" customWidth="1"/>
    <col min="13" max="13" width="15.8984375" bestFit="1" customWidth="1"/>
    <col min="14" max="14" width="14.3984375" bestFit="1" customWidth="1"/>
    <col min="35" max="35" width="21.19921875" bestFit="1" customWidth="1"/>
    <col min="36" max="36" width="16.3984375" bestFit="1" customWidth="1"/>
    <col min="37" max="37" width="16.59765625" bestFit="1" customWidth="1"/>
    <col min="38" max="38" width="17.19921875" bestFit="1" customWidth="1"/>
    <col min="39" max="39" width="17.5" bestFit="1" customWidth="1"/>
    <col min="40" max="40" width="22.3984375" bestFit="1" customWidth="1"/>
    <col min="41" max="41" width="24.3984375" bestFit="1" customWidth="1"/>
    <col min="42" max="42" width="23.09765625" bestFit="1" customWidth="1"/>
    <col min="43" max="43" width="25.19921875" bestFit="1" customWidth="1"/>
    <col min="44" max="44" width="27.59765625" bestFit="1" customWidth="1"/>
    <col min="45" max="45" width="29.69921875" bestFit="1" customWidth="1"/>
    <col min="46" max="46" width="28.5" bestFit="1" customWidth="1"/>
    <col min="47" max="47" width="30.59765625" bestFit="1" customWidth="1"/>
  </cols>
  <sheetData>
    <row r="1" spans="1:47" ht="63.6" customHeight="1" x14ac:dyDescent="0.4">
      <c r="A1" s="36" t="s">
        <v>80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AI1" t="str">
        <f>_xll.Assistant.XL.RIK_AL("INF34__3_0_1,F=B='1',U='0',I='0',FN='Segoe UI Light',FS='12',FC='#FFFFFF',BC='#4B0082',AH='1',AV='1',Br=[$top-$bottom],BrS='1',BrC='#778899'_1,C=Total,F=B='1',U='0',I='0',FN='Segoe UI Light',FS='11',FC='#FFFFFF',BC='#808"&amp;"080',AH='1',AV='1',Br=[$top-$bottom],BrS='1',BrC='#778899'_0_0_0_1_D=1x1;INF04@E=0,S=1040,G=1_0_0_F=B='1'_U='0'_I='0'_FN='Calibri'_FS='10'_FC='#000000'_BC='#FFFFFF'_AH='1'_AV='1'_Br=[$top-$bottom]_BrS='1'_BrC='#778899'_C"&amp;"=_1_1_F=B='1'_U='0'_I='0'_FN='Calibri'_FS='10'_FC='#000000'_BC='#FFFFFF'_AH='1'_AV='1'_Br=[$top-$bottom]_BrS='1'_BrC='#778899'_C=,T=0,P=0,O=NF='Texte'_B='0'_U='0'_I='0'_FN='Segoe UI Light'_FS='11'_FC='#000000'_BC='#FFFFF"&amp;"F'_AH='1'_AV='1'_Br=[$left-$right]_BrS='0'_BrC='#696969'_WpT='0':E=0,S=1|1010,G=0,T=0,P=0,O=NF='Texte'_B='0'_U='0'_I='0'_FN='Calibri'_FS='10'_FC='#000000'_BC='#FFFFFF'_AH='1'_AV='1'_Br=[]_BrS='0'_BrC='#FFFFFF'_WpT='0':E="&amp;"0,S=1|1001,G=0,T=0,P=0,O=NF='Texte'_B='0'_U='0'_I='0'_FN='Segoe UI Light'_FS='11'_FC='#000000'_BC='#FFFFFF'_AH='1'_AV='1'_Br=[]_BrS='0'_BrC='#FFFFFF'_WpT='0':E=0,S=1|1002,G=0,T=0,P=0,O=NF='Texte'_B='0'_U='0'_I='0'_FN='Se"&amp;"goe UI Light'_FS='11'_FC='#000000'_BC='#FFFFFF'_AH='1'_AV='1'_Br=[]_BrS='0'_BrC='#FFFFFF'_WpT='0':L=P1 Qte,E=1,G=0,T=0,P=0,F=SI([1046]={0};[1051]-[1052];0),Y=0,O=NF='Nombre'_B='0'_U='0'_I='0'_FN='Calibri'_FS='10'_FC='#00"&amp;"0000'_BC='#FFFFFF'_AH='3'_AV='1'_Br=[]_BrS='0'_BrC='#FFFFFF'_WpT='0':L=P2 Qte,E=1,G=0,T=0,P=0,F=SI([1046]={1};[1051]-[1052];0),Y=0,O=NF='Nombre'_B='0'_U='0'_I='0'_FN='Calibri'_FS='10'_FC='#000000'_BC='#FFFFFF'_AH='3'_AV="&amp;"'1'_Br=[]_BrS='0'_BrC='#FFFFFF'_WpT='0':L=P1 CA,E=1,G=0,T=0,P=0,F=SI([1046]={2};[1009];0),Y=0,O=NF='Nombre'_B='0'_U='0'_I='0'_FN='Calibri'_FS='10'_FC='#000000'_BC='#FFFFFF'_AH='3'_AV='1'_Br=[]_BrS='0'_BrC='#FFFFFF'_WpT='"&amp;"0':L=P2 CA,E=1,G=0,T=0,P=0,F=SI([1046]={3};[1009];0),Y=0,O=NF='Nombre'_B='0'_U='0'_I='0'_FN='Calibri'_FS='10'_FC='#000000'_BC='#FFFFFF'_AH='3'_AV='1'_Br=[]_BrS='0'_BrC='#FFFFFF'_WpT='0':E=0,S=1007,G=0,T=0,P=0,O=NF='Texte"&amp;"'_B='0'_U='0'_I='0'_FN='Calibri'_FS='10'_FC='#000000'_BC='#FFFFFF'_AH='1'_AV='1'_Br=[]_BrS='0'_BrC='#FFFFFF'_WpT='0':E=0,S=1008,G=0,T=0,P=0,O=NF='Texte'_B='0'_U='0'_I='0'_FN='Calibri'_FS='10'_FC='#000000'_BC='#FFFFFF'_AH"&amp;"='1'_AV='1'_Br=[]_BrS='0'_BrC='#FFFFFF'_WpT='0':@R=A,S=1001,V={4}:R=B,S=1010,V={5}:R=C,S=1046,V={6}:R=D,S=1040,V={7}:R=E,S=1|1001,V={8}:R=F,S=1|1010,V={9}:R=G,S=1013,V={10}:",$D$6,$D$7,$D$6,$D$7,$D$4,$D$5,$E$7,$G$5,$J$6,$I$6,$G$4)</f>
        <v/>
      </c>
    </row>
    <row r="2" spans="1:47" x14ac:dyDescent="0.4">
      <c r="AJ2" s="34" t="s">
        <v>73</v>
      </c>
    </row>
    <row r="3" spans="1:47" x14ac:dyDescent="0.4">
      <c r="AI3" s="34" t="s">
        <v>71</v>
      </c>
      <c r="AJ3" t="s">
        <v>74</v>
      </c>
      <c r="AK3" t="s">
        <v>75</v>
      </c>
      <c r="AL3" t="s">
        <v>76</v>
      </c>
      <c r="AM3" t="s">
        <v>77</v>
      </c>
    </row>
    <row r="4" spans="1:47" ht="19.2" x14ac:dyDescent="0.4">
      <c r="C4" s="8" t="s">
        <v>51</v>
      </c>
      <c r="D4" s="11" t="s">
        <v>70</v>
      </c>
      <c r="F4" s="8" t="s">
        <v>62</v>
      </c>
      <c r="G4" s="11" t="s">
        <v>63</v>
      </c>
      <c r="AI4" s="35">
        <v>1</v>
      </c>
      <c r="AJ4" s="3">
        <v>34325</v>
      </c>
      <c r="AK4" s="3">
        <v>0</v>
      </c>
      <c r="AL4" s="3">
        <v>1940</v>
      </c>
      <c r="AM4" s="3">
        <v>0</v>
      </c>
    </row>
    <row r="5" spans="1:47" ht="19.2" x14ac:dyDescent="0.4">
      <c r="C5" s="8" t="s">
        <v>48</v>
      </c>
      <c r="D5" s="11" t="s">
        <v>57</v>
      </c>
      <c r="F5" s="8" t="s">
        <v>0</v>
      </c>
      <c r="G5" s="11" t="s">
        <v>1</v>
      </c>
      <c r="I5" s="20" t="s">
        <v>56</v>
      </c>
      <c r="J5" s="9" t="s">
        <v>52</v>
      </c>
      <c r="AI5" s="35">
        <v>2</v>
      </c>
      <c r="AJ5" s="3">
        <v>5555</v>
      </c>
      <c r="AK5" s="3">
        <v>2140</v>
      </c>
      <c r="AL5" s="3">
        <v>1752</v>
      </c>
      <c r="AM5" s="3">
        <v>230</v>
      </c>
    </row>
    <row r="6" spans="1:47" ht="19.2" x14ac:dyDescent="0.4">
      <c r="C6" s="8" t="s">
        <v>49</v>
      </c>
      <c r="D6" s="10" t="s">
        <v>79</v>
      </c>
      <c r="I6" s="21" t="s">
        <v>67</v>
      </c>
      <c r="J6" s="21" t="s">
        <v>1</v>
      </c>
      <c r="AI6" s="35">
        <v>3</v>
      </c>
      <c r="AJ6" s="3">
        <v>12426.09</v>
      </c>
      <c r="AK6" s="3">
        <v>0</v>
      </c>
      <c r="AL6" s="3">
        <v>1712</v>
      </c>
      <c r="AM6" s="3">
        <v>0</v>
      </c>
    </row>
    <row r="7" spans="1:47" ht="19.2" x14ac:dyDescent="0.4">
      <c r="A7" s="12"/>
      <c r="C7" s="8" t="s">
        <v>50</v>
      </c>
      <c r="D7" s="10" t="s">
        <v>78</v>
      </c>
      <c r="E7" s="16" t="str">
        <f>D6&amp;","&amp;D7</f>
        <v>201001..201512,201601..202112</v>
      </c>
      <c r="AI7" s="35">
        <v>4</v>
      </c>
      <c r="AJ7" s="3">
        <v>59326.09</v>
      </c>
      <c r="AK7" s="3">
        <v>0</v>
      </c>
      <c r="AL7" s="3">
        <v>1770</v>
      </c>
      <c r="AM7" s="3">
        <v>0</v>
      </c>
    </row>
    <row r="8" spans="1:47" x14ac:dyDescent="0.4">
      <c r="AI8" s="35">
        <v>5</v>
      </c>
      <c r="AJ8" s="3">
        <v>94103.09</v>
      </c>
      <c r="AK8" s="3">
        <v>0</v>
      </c>
      <c r="AL8" s="3">
        <v>2124</v>
      </c>
      <c r="AM8" s="3">
        <v>0</v>
      </c>
    </row>
    <row r="9" spans="1:47" x14ac:dyDescent="0.4">
      <c r="AI9" s="35">
        <v>6</v>
      </c>
      <c r="AJ9" s="3">
        <v>17826.09</v>
      </c>
      <c r="AK9" s="3">
        <v>0</v>
      </c>
      <c r="AL9" s="3">
        <v>1770</v>
      </c>
      <c r="AM9" s="3">
        <v>0</v>
      </c>
    </row>
    <row r="10" spans="1:47" x14ac:dyDescent="0.4">
      <c r="AI10" s="35">
        <v>7</v>
      </c>
      <c r="AJ10" s="3">
        <v>1044.0899999999999</v>
      </c>
      <c r="AK10" s="3">
        <v>10000</v>
      </c>
      <c r="AL10" s="3">
        <v>1692</v>
      </c>
      <c r="AM10" s="3">
        <v>200</v>
      </c>
    </row>
    <row r="11" spans="1:47" x14ac:dyDescent="0.4">
      <c r="AI11" s="35">
        <v>8</v>
      </c>
      <c r="AJ11" s="3">
        <v>326.08999999999997</v>
      </c>
      <c r="AK11" s="3">
        <v>0</v>
      </c>
      <c r="AL11" s="3">
        <v>1690</v>
      </c>
      <c r="AM11" s="3">
        <v>0</v>
      </c>
    </row>
    <row r="12" spans="1:47" s="14" customFormat="1" ht="13.8" customHeight="1" x14ac:dyDescent="0.4">
      <c r="AI12" s="35">
        <v>9</v>
      </c>
      <c r="AJ12" s="3">
        <v>2326.09</v>
      </c>
      <c r="AK12" s="3">
        <v>0</v>
      </c>
      <c r="AL12" s="3">
        <v>1700</v>
      </c>
      <c r="AM12" s="3">
        <v>0</v>
      </c>
      <c r="AN12"/>
      <c r="AO12"/>
      <c r="AP12"/>
      <c r="AQ12"/>
      <c r="AR12"/>
      <c r="AS12"/>
      <c r="AT12"/>
      <c r="AU12"/>
    </row>
    <row r="13" spans="1:47" ht="13.8" customHeight="1" x14ac:dyDescent="0.4">
      <c r="AI13" s="35">
        <v>11</v>
      </c>
      <c r="AJ13" s="3">
        <v>22800</v>
      </c>
      <c r="AK13" s="3">
        <v>0</v>
      </c>
      <c r="AL13" s="3">
        <v>110</v>
      </c>
      <c r="AM13" s="3">
        <v>0</v>
      </c>
    </row>
    <row r="14" spans="1:47" ht="13.8" customHeight="1" x14ac:dyDescent="0.4">
      <c r="AI14" s="35">
        <v>12</v>
      </c>
      <c r="AJ14" s="3">
        <v>-1050</v>
      </c>
      <c r="AK14" s="3">
        <v>0</v>
      </c>
      <c r="AL14" s="3">
        <v>-5</v>
      </c>
      <c r="AM14" s="3">
        <v>0</v>
      </c>
    </row>
    <row r="15" spans="1:47" ht="13.8" customHeight="1" x14ac:dyDescent="0.4">
      <c r="AI15" s="35" t="s">
        <v>72</v>
      </c>
      <c r="AJ15" s="3">
        <v>249007.62999999998</v>
      </c>
      <c r="AK15" s="3">
        <v>12140</v>
      </c>
      <c r="AL15" s="3">
        <v>16255</v>
      </c>
      <c r="AM15" s="3">
        <v>430</v>
      </c>
    </row>
    <row r="16" spans="1:47" ht="13.8" customHeight="1" x14ac:dyDescent="0.4"/>
    <row r="17" spans="2:47" ht="13.8" customHeight="1" x14ac:dyDescent="0.4"/>
    <row r="18" spans="2:47" ht="13.8" customHeight="1" x14ac:dyDescent="0.4"/>
    <row r="19" spans="2:47" ht="13.8" customHeight="1" x14ac:dyDescent="0.4"/>
    <row r="20" spans="2:47" ht="13.8" customHeight="1" x14ac:dyDescent="0.4"/>
    <row r="21" spans="2:47" ht="13.8" customHeight="1" x14ac:dyDescent="0.4"/>
    <row r="22" spans="2:47" ht="13.8" customHeight="1" x14ac:dyDescent="0.4"/>
    <row r="23" spans="2:47" ht="13.8" customHeight="1" x14ac:dyDescent="0.4"/>
    <row r="24" spans="2:47" ht="13.8" customHeight="1" x14ac:dyDescent="0.4"/>
    <row r="25" spans="2:47" ht="13.8" customHeight="1" x14ac:dyDescent="0.4"/>
    <row r="26" spans="2:47" ht="13.8" customHeight="1" x14ac:dyDescent="0.4"/>
    <row r="27" spans="2:47" ht="13.8" customHeight="1" x14ac:dyDescent="0.4"/>
    <row r="28" spans="2:47" ht="13.8" customHeight="1" x14ac:dyDescent="0.4"/>
    <row r="29" spans="2:47" ht="13.8" customHeight="1" x14ac:dyDescent="0.4"/>
    <row r="30" spans="2:47" ht="13.8" customHeight="1" x14ac:dyDescent="0.4"/>
    <row r="31" spans="2:47" x14ac:dyDescent="0.4">
      <c r="B31" t="str">
        <f>_xll.Assistant.XL.RIK_AL("INF34__2_0_1,F=B='1',U='0',I='0',FN='Segoe UI Light',FS='12',FC='#FFFFFF',BC='#4B0082',AH='1',AV='1',Br=[$top-$bottom],BrS='1',BrC='#778899'_1,C=Total,F=B='1',U='0',I='0',FN='Segoe UI Light',FS='11',FC='#FFFFFF',BC='#808"&amp;"080',AH='1',AV='1',Br=[$top-$bottom],BrS='1',BrC='#778899'_0_0_0_1_D=24x13;INF04@E=0,S=1040,G=1_0_0_F=B='1'_U='0'_I='0'_FN='Calibri'_FS='10'_FC='#000000'_BC='#FFFFFF'_AH='1'_AV='1'_Br=[$top-$bottom]_BrS='1'_BrC='#778899'"&amp;"_C=_1_1_F=B='1'_U='0'_I='0'_FN='Calibri'_FS='10'_FC='#000000'_BC='#FFFFFF'_AH='1'_AV='1'_Br=[$top-$bottom]_BrS='1'_BrC='#778899'_C=,T=0,P=0,O=NF='Texte'_B='0'_U='0'_I='0'_FN='Segoe UI Light'_FS='11'_FC='#000000'_BC='#FFF"&amp;"FFF'_AH='1'_AV='1'_Br=[$left-$right]_BrS='0'_BrC='#696969'_WpT='0':E=0,S=1|1010,G=0,T=0,P=0,O=NF='Texte'_B='0'_U='0'_I='0'_FN='Calibri'_FS='10'_FC='#000000'_BC='#FFFFFF'_AH='1'_AV='1'_Br=[]_BrS='0'_BrC='#FFFFFF'_WpT='0':"&amp;"E=0,S=1|1001,G=0,T=0,P=0,O=NF='Texte'_B='0'_U='0'_I='0'_FN='Segoe UI Light'_FS='11'_FC='#000000'_BC='#FFFFFF'_AH='1'_AV='1'_Br=[]_BrS='0'_BrC='#FFFFFF'_WpT='0':E=0,S=1|1002,G=0,T=0,P=0,O=NF='Texte'_B='0'_U='0'_I='0'_FN='"&amp;"Segoe UI Light'_FS='11'_FC='#000000'_BC='#FFFFFF'_AH='1'_AV='1'_Br=[]_BrS='0'_BrC='#FFFFFF'_WpT='0':L=CA Période 1,E=1,G=0,T=0,P=0,F=SI([1046]={0};[1009];0),Y=0,O=NF='Nombre'_B='0'_U='0'_I='0'_FN='Calibri'_FS='10'_FC='#0"&amp;"00000'_BC='#FFFFFF'_AH='3'_AV='1'_Br=[]_BrS='0'_BrC='#FFFFFF'_WpT='0':L=Qte Période 1,E=1,G=0,T=0,P=0,F=SI([1046]={1};[1051]-[1052];0),Y=0,O=NF='Nombre'_B='0'_U='0'_I='0'_FN='Calibri'_FS='10'_FC='#000000'_BC='#FFFFFF'_AH"&amp;"='3'_AV='1'_Br=[]_BrS='0'_BrC='#FFFFFF'_WpT='0':L=PA moyen HT Période 1,E=0,G=0,T=0,P=0,F=SI([Qte Période 1]=0;0;[CA Période 1]/[Qte Période 1]),Y=1,O=NF='Nombre'_B='0'_U='0'_I='0'_FN='Calibri'_FS='10'_FC='#000000'_BC='#"&amp;"FFFFFF'_AH='3'_AV='1'_Br=[$right]_BrS='3'_BrC='#228B22'_WpT='0':L=CA Période 2,E=1,G=0,T=0,P=0,F=SI([1046]={2};[1009];0),Y=0,O=NF='Nombre'_B='0'_U='0'_I='0'_FN='Calibri'_FS='10'_FC='#000000'_BC='#FFFFFF'_AH='3'_AV='1'_Br"&amp;"=[]_BrS='0'_BrC='#FFFFFF'_WpT='0':L=Qte Période 2,E=1,G=0,T=0,P=0,F=SI([1046]={3};[1051]-[1052];0),Y=0,O=NF='Nombre'_B='0'_U='0'_I='0'_FN='Calibri'_FS='10'_FC='#000000'_BC='#FFFFFF'_AH='3'_AV='1'_Br=[]_BrS='0'_BrC='#FFFF"&amp;"FF'_WpT='0':L=PA moyen HT Période 2,E=0,G=0,T=0,P=0,F=SI([Qte Période 2]=0;0;[CA Période 2]/[Qte Période 2]),Y=1,O=NF='Nombre'_B='0'_U='0'_I='0'_FN='Calibri'_FS='10'_FC='#000000'_BC='#FFFFFF'_AH='3'_AV='1'_Br=[$right]_Br"&amp;"S='3'_BrC='#228B22'_WpT='0':L=Var Qté (Valeur),E=1,G=0,T=0,P=0,F=[Qte Période 2]-[Qte Période 1],Y=1,O=NF='Nombre'_B='0'_U='0'_I='0'_FN='Calibri'_FS='10'_FC='#000000'_BC='#FFFFFF'_AH='2'_AV='1'_Br=[]_BrS='0'_BrC='#FFFFFF"&amp;"'_WpT='0':L=Var CA (Valeur),E=1,G=0,T=0,P=0,F=[CA Période 2]-[CA Période 1],Y=1,O=NF='Nombre'_B='0'_U='0'_I='0'_FN='Calibri'_FS='10'_FC='#000000'_BC='#FFFFFF'_AH='2'_AV='1'_Br=[]_BrS='0'_BrC='#FFFFFF'_WpT='0':L=Var Prix "&amp;"Achat,E=0,G=0,T=0,P=0,F=[PA moyen HT Période 2]-[PA moyen HT Période 1],Y=1,O=NF='Nombre'_B='0'_U='0'_I='0'_FN='Calibri'_FS='10'_FC='#000000'_BC='#FFFFFF'_AH='3'_AV='1'_Br=[$right]_BrS='3'_BrC='#228B22'_WpT='0',CF=TC='5'"&amp;"_TO='9'_V='[0-0-0]'_[0-0]:@R=A,S=1001,V={4}:R=B,S=1010,V={5}:R=C,S=1046,V={6}:R=D,S=1040,V={7}:R=E,S=1|1001,V={8}:R=F,S=1|1010,V={9}:R=G,S=1013,V={10}:",$D$6,$D$6,$D$7,$D$7,$D$4,$D$5,$E$7,$G$5,$J$6,$I$6,$G$4)</f>
        <v/>
      </c>
      <c r="AI31" s="2"/>
      <c r="AJ31" s="2"/>
      <c r="AK31" s="2"/>
      <c r="AL31" s="2"/>
      <c r="AM31" s="5"/>
      <c r="AN31" s="5"/>
      <c r="AO31" s="5"/>
      <c r="AP31" s="5"/>
      <c r="AQ31" s="5"/>
      <c r="AR31" s="5"/>
      <c r="AS31" s="5"/>
      <c r="AT31" s="5"/>
      <c r="AU31" s="5"/>
    </row>
    <row r="32" spans="2:47" ht="19.2" x14ac:dyDescent="0.4">
      <c r="B32" s="15" t="s">
        <v>2</v>
      </c>
      <c r="C32" s="18" t="s">
        <v>53</v>
      </c>
      <c r="D32" s="15" t="s">
        <v>3</v>
      </c>
      <c r="E32" s="15" t="s">
        <v>4</v>
      </c>
      <c r="F32" s="18" t="s">
        <v>58</v>
      </c>
      <c r="G32" s="18" t="s">
        <v>60</v>
      </c>
      <c r="H32" s="25" t="s">
        <v>64</v>
      </c>
      <c r="I32" s="18" t="s">
        <v>59</v>
      </c>
      <c r="J32" s="18" t="s">
        <v>61</v>
      </c>
      <c r="K32" s="25" t="s">
        <v>65</v>
      </c>
      <c r="L32" s="18" t="s">
        <v>66</v>
      </c>
      <c r="M32" s="18" t="s">
        <v>68</v>
      </c>
      <c r="N32" s="25" t="s">
        <v>69</v>
      </c>
    </row>
    <row r="33" spans="2:14" ht="1.05" customHeight="1" outlineLevel="1" x14ac:dyDescent="0.4">
      <c r="B33" s="1"/>
      <c r="C33" s="1"/>
      <c r="D33" s="1"/>
      <c r="E33" s="1"/>
      <c r="F33" s="4"/>
      <c r="G33" s="4"/>
      <c r="H33" s="26"/>
      <c r="I33" s="4"/>
      <c r="J33" s="4"/>
      <c r="K33" s="26"/>
      <c r="L33" s="30"/>
      <c r="M33" s="30"/>
      <c r="N33" s="26"/>
    </row>
    <row r="34" spans="2:14" outlineLevel="1" x14ac:dyDescent="0.4">
      <c r="B34" s="24" t="s">
        <v>5</v>
      </c>
      <c r="C34" s="17" t="s">
        <v>55</v>
      </c>
      <c r="D34" s="12" t="s">
        <v>8</v>
      </c>
      <c r="E34" s="12" t="s">
        <v>9</v>
      </c>
      <c r="F34" s="22">
        <v>0</v>
      </c>
      <c r="G34" s="22">
        <v>0</v>
      </c>
      <c r="H34" s="27">
        <v>0</v>
      </c>
      <c r="I34" s="22">
        <v>1500</v>
      </c>
      <c r="J34" s="22">
        <v>150</v>
      </c>
      <c r="K34" s="27">
        <v>10</v>
      </c>
      <c r="L34" s="31">
        <v>150</v>
      </c>
      <c r="M34" s="31">
        <v>1500</v>
      </c>
      <c r="N34" s="27">
        <v>10</v>
      </c>
    </row>
    <row r="35" spans="2:14" outlineLevel="1" x14ac:dyDescent="0.4">
      <c r="B35" s="24" t="s">
        <v>5</v>
      </c>
      <c r="C35" s="17" t="s">
        <v>55</v>
      </c>
      <c r="D35" s="12" t="s">
        <v>10</v>
      </c>
      <c r="E35" s="12" t="s">
        <v>11</v>
      </c>
      <c r="F35" s="22">
        <v>0</v>
      </c>
      <c r="G35" s="22">
        <v>0</v>
      </c>
      <c r="H35" s="27">
        <v>0</v>
      </c>
      <c r="I35" s="22">
        <v>640</v>
      </c>
      <c r="J35" s="22">
        <v>80</v>
      </c>
      <c r="K35" s="27">
        <v>8</v>
      </c>
      <c r="L35" s="31">
        <v>80</v>
      </c>
      <c r="M35" s="31">
        <v>640</v>
      </c>
      <c r="N35" s="27">
        <v>8</v>
      </c>
    </row>
    <row r="36" spans="2:14" outlineLevel="1" x14ac:dyDescent="0.4">
      <c r="B36" s="24" t="s">
        <v>5</v>
      </c>
      <c r="C36" s="17" t="s">
        <v>55</v>
      </c>
      <c r="D36" s="12" t="s">
        <v>42</v>
      </c>
      <c r="E36" s="12" t="s">
        <v>43</v>
      </c>
      <c r="F36" s="22">
        <v>3800</v>
      </c>
      <c r="G36" s="22">
        <v>10</v>
      </c>
      <c r="H36" s="27">
        <v>380</v>
      </c>
      <c r="I36" s="22">
        <v>0</v>
      </c>
      <c r="J36" s="22">
        <v>0</v>
      </c>
      <c r="K36" s="27">
        <v>0</v>
      </c>
      <c r="L36" s="31">
        <v>-10</v>
      </c>
      <c r="M36" s="31">
        <v>-3800</v>
      </c>
      <c r="N36" s="27">
        <v>-380</v>
      </c>
    </row>
    <row r="37" spans="2:14" outlineLevel="1" x14ac:dyDescent="0.4">
      <c r="B37" s="24" t="s">
        <v>5</v>
      </c>
      <c r="C37" s="17" t="s">
        <v>55</v>
      </c>
      <c r="D37" s="12" t="s">
        <v>12</v>
      </c>
      <c r="E37" s="12" t="s">
        <v>13</v>
      </c>
      <c r="F37" s="22">
        <v>250</v>
      </c>
      <c r="G37" s="22">
        <v>10</v>
      </c>
      <c r="H37" s="27">
        <v>25</v>
      </c>
      <c r="I37" s="22">
        <v>0</v>
      </c>
      <c r="J37" s="22">
        <v>0</v>
      </c>
      <c r="K37" s="27">
        <v>0</v>
      </c>
      <c r="L37" s="31">
        <v>-10</v>
      </c>
      <c r="M37" s="31">
        <v>-250</v>
      </c>
      <c r="N37" s="27">
        <v>-25</v>
      </c>
    </row>
    <row r="38" spans="2:14" outlineLevel="1" x14ac:dyDescent="0.4">
      <c r="B38" s="24" t="s">
        <v>5</v>
      </c>
      <c r="C38" s="17" t="s">
        <v>55</v>
      </c>
      <c r="D38" s="12" t="s">
        <v>44</v>
      </c>
      <c r="E38" s="12" t="s">
        <v>45</v>
      </c>
      <c r="F38" s="22">
        <v>8000</v>
      </c>
      <c r="G38" s="22">
        <v>10</v>
      </c>
      <c r="H38" s="27">
        <v>800</v>
      </c>
      <c r="I38" s="22">
        <v>0</v>
      </c>
      <c r="J38" s="22">
        <v>0</v>
      </c>
      <c r="K38" s="27">
        <v>0</v>
      </c>
      <c r="L38" s="31">
        <v>-10</v>
      </c>
      <c r="M38" s="31">
        <v>-8000</v>
      </c>
      <c r="N38" s="27">
        <v>-800</v>
      </c>
    </row>
    <row r="39" spans="2:14" outlineLevel="1" x14ac:dyDescent="0.4">
      <c r="B39" s="24" t="s">
        <v>5</v>
      </c>
      <c r="C39" s="17" t="s">
        <v>55</v>
      </c>
      <c r="D39" s="12" t="s">
        <v>18</v>
      </c>
      <c r="E39" s="12" t="s">
        <v>19</v>
      </c>
      <c r="F39" s="22">
        <v>30000</v>
      </c>
      <c r="G39" s="22">
        <v>10</v>
      </c>
      <c r="H39" s="27">
        <v>3000</v>
      </c>
      <c r="I39" s="22">
        <v>0</v>
      </c>
      <c r="J39" s="22">
        <v>0</v>
      </c>
      <c r="K39" s="27">
        <v>0</v>
      </c>
      <c r="L39" s="31">
        <v>-10</v>
      </c>
      <c r="M39" s="31">
        <v>-30000</v>
      </c>
      <c r="N39" s="27">
        <v>-3000</v>
      </c>
    </row>
    <row r="40" spans="2:14" outlineLevel="1" x14ac:dyDescent="0.4">
      <c r="B40" s="24" t="s">
        <v>5</v>
      </c>
      <c r="C40" s="17" t="s">
        <v>55</v>
      </c>
      <c r="D40" s="12" t="s">
        <v>20</v>
      </c>
      <c r="E40" s="12" t="s">
        <v>21</v>
      </c>
      <c r="F40" s="22">
        <v>300</v>
      </c>
      <c r="G40" s="22">
        <v>2</v>
      </c>
      <c r="H40" s="27">
        <v>150</v>
      </c>
      <c r="I40" s="22">
        <v>0</v>
      </c>
      <c r="J40" s="22">
        <v>0</v>
      </c>
      <c r="K40" s="27">
        <v>0</v>
      </c>
      <c r="L40" s="31">
        <v>-2</v>
      </c>
      <c r="M40" s="31">
        <v>-300</v>
      </c>
      <c r="N40" s="27">
        <v>-150</v>
      </c>
    </row>
    <row r="41" spans="2:14" outlineLevel="1" x14ac:dyDescent="0.4">
      <c r="B41" s="24" t="s">
        <v>5</v>
      </c>
      <c r="C41" s="17" t="s">
        <v>55</v>
      </c>
      <c r="D41" s="12" t="s">
        <v>22</v>
      </c>
      <c r="E41" s="12" t="s">
        <v>23</v>
      </c>
      <c r="F41" s="22">
        <v>3200</v>
      </c>
      <c r="G41" s="22">
        <v>32</v>
      </c>
      <c r="H41" s="27">
        <v>100</v>
      </c>
      <c r="I41" s="22">
        <v>0</v>
      </c>
      <c r="J41" s="22">
        <v>0</v>
      </c>
      <c r="K41" s="27">
        <v>0</v>
      </c>
      <c r="L41" s="31">
        <v>-32</v>
      </c>
      <c r="M41" s="31">
        <v>-3200</v>
      </c>
      <c r="N41" s="27">
        <v>-100</v>
      </c>
    </row>
    <row r="42" spans="2:14" outlineLevel="1" x14ac:dyDescent="0.4">
      <c r="B42" s="24" t="s">
        <v>5</v>
      </c>
      <c r="C42" s="17" t="s">
        <v>55</v>
      </c>
      <c r="D42" s="12" t="s">
        <v>24</v>
      </c>
      <c r="E42" s="12" t="s">
        <v>25</v>
      </c>
      <c r="F42" s="22">
        <v>69000</v>
      </c>
      <c r="G42" s="22">
        <v>555</v>
      </c>
      <c r="H42" s="27">
        <v>124.32432432432432</v>
      </c>
      <c r="I42" s="22">
        <v>0</v>
      </c>
      <c r="J42" s="22">
        <v>0</v>
      </c>
      <c r="K42" s="27">
        <v>0</v>
      </c>
      <c r="L42" s="31">
        <v>-555</v>
      </c>
      <c r="M42" s="31">
        <v>-69000</v>
      </c>
      <c r="N42" s="27">
        <v>-124.32432432432432</v>
      </c>
    </row>
    <row r="43" spans="2:14" outlineLevel="1" x14ac:dyDescent="0.4">
      <c r="B43" s="24" t="s">
        <v>5</v>
      </c>
      <c r="C43" s="17" t="s">
        <v>55</v>
      </c>
      <c r="D43" s="12" t="s">
        <v>26</v>
      </c>
      <c r="E43" s="12" t="s">
        <v>27</v>
      </c>
      <c r="F43" s="22">
        <v>11736</v>
      </c>
      <c r="G43" s="22">
        <v>54</v>
      </c>
      <c r="H43" s="27">
        <v>217.33333333333334</v>
      </c>
      <c r="I43" s="22">
        <v>0</v>
      </c>
      <c r="J43" s="22">
        <v>0</v>
      </c>
      <c r="K43" s="27">
        <v>0</v>
      </c>
      <c r="L43" s="31">
        <v>-54</v>
      </c>
      <c r="M43" s="31">
        <v>-11736</v>
      </c>
      <c r="N43" s="27">
        <v>-217.33333333333334</v>
      </c>
    </row>
    <row r="44" spans="2:14" outlineLevel="1" x14ac:dyDescent="0.4">
      <c r="B44" s="24" t="s">
        <v>5</v>
      </c>
      <c r="C44" s="17" t="s">
        <v>55</v>
      </c>
      <c r="D44" s="12" t="s">
        <v>28</v>
      </c>
      <c r="E44" s="12" t="s">
        <v>29</v>
      </c>
      <c r="F44" s="22">
        <v>20809</v>
      </c>
      <c r="G44" s="22">
        <v>96</v>
      </c>
      <c r="H44" s="27">
        <v>216.76041666666666</v>
      </c>
      <c r="I44" s="22">
        <v>0</v>
      </c>
      <c r="J44" s="22">
        <v>0</v>
      </c>
      <c r="K44" s="27">
        <v>0</v>
      </c>
      <c r="L44" s="31">
        <v>-96</v>
      </c>
      <c r="M44" s="31">
        <v>-20809</v>
      </c>
      <c r="N44" s="27">
        <v>-216.76041666666666</v>
      </c>
    </row>
    <row r="45" spans="2:14" outlineLevel="1" x14ac:dyDescent="0.4">
      <c r="B45" s="24" t="s">
        <v>5</v>
      </c>
      <c r="C45" s="17" t="s">
        <v>55</v>
      </c>
      <c r="D45" s="12" t="s">
        <v>30</v>
      </c>
      <c r="E45" s="12" t="s">
        <v>31</v>
      </c>
      <c r="F45" s="22">
        <v>25000</v>
      </c>
      <c r="G45" s="22">
        <v>125</v>
      </c>
      <c r="H45" s="27">
        <v>200</v>
      </c>
      <c r="I45" s="22">
        <v>0</v>
      </c>
      <c r="J45" s="22">
        <v>0</v>
      </c>
      <c r="K45" s="27">
        <v>0</v>
      </c>
      <c r="L45" s="31">
        <v>-125</v>
      </c>
      <c r="M45" s="31">
        <v>-25000</v>
      </c>
      <c r="N45" s="27">
        <v>-200</v>
      </c>
    </row>
    <row r="46" spans="2:14" outlineLevel="1" x14ac:dyDescent="0.4">
      <c r="B46" s="24" t="s">
        <v>5</v>
      </c>
      <c r="C46" s="17" t="s">
        <v>55</v>
      </c>
      <c r="D46" s="12" t="s">
        <v>32</v>
      </c>
      <c r="E46" s="12" t="s">
        <v>33</v>
      </c>
      <c r="F46" s="22">
        <v>7500</v>
      </c>
      <c r="G46" s="22">
        <v>30</v>
      </c>
      <c r="H46" s="27">
        <v>250</v>
      </c>
      <c r="I46" s="22">
        <v>0</v>
      </c>
      <c r="J46" s="22">
        <v>0</v>
      </c>
      <c r="K46" s="27">
        <v>0</v>
      </c>
      <c r="L46" s="31">
        <v>-30</v>
      </c>
      <c r="M46" s="31">
        <v>-7500</v>
      </c>
      <c r="N46" s="27">
        <v>-250</v>
      </c>
    </row>
    <row r="47" spans="2:14" outlineLevel="1" x14ac:dyDescent="0.4">
      <c r="B47" s="24" t="s">
        <v>5</v>
      </c>
      <c r="C47" s="17" t="s">
        <v>55</v>
      </c>
      <c r="D47" s="12" t="s">
        <v>34</v>
      </c>
      <c r="E47" s="12" t="s">
        <v>35</v>
      </c>
      <c r="F47" s="22">
        <v>100</v>
      </c>
      <c r="G47" s="22">
        <v>20</v>
      </c>
      <c r="H47" s="27">
        <v>5</v>
      </c>
      <c r="I47" s="22">
        <v>0</v>
      </c>
      <c r="J47" s="22">
        <v>0</v>
      </c>
      <c r="K47" s="27">
        <v>0</v>
      </c>
      <c r="L47" s="31">
        <v>-20</v>
      </c>
      <c r="M47" s="31">
        <v>-100</v>
      </c>
      <c r="N47" s="27">
        <v>-5</v>
      </c>
    </row>
    <row r="48" spans="2:14" outlineLevel="1" x14ac:dyDescent="0.4">
      <c r="B48" s="24" t="s">
        <v>5</v>
      </c>
      <c r="C48" s="17" t="s">
        <v>55</v>
      </c>
      <c r="D48" s="12" t="s">
        <v>36</v>
      </c>
      <c r="E48" s="12" t="s">
        <v>37</v>
      </c>
      <c r="F48" s="22">
        <v>2000</v>
      </c>
      <c r="G48" s="22">
        <v>10</v>
      </c>
      <c r="H48" s="27">
        <v>200</v>
      </c>
      <c r="I48" s="22">
        <v>0</v>
      </c>
      <c r="J48" s="22">
        <v>0</v>
      </c>
      <c r="K48" s="27">
        <v>0</v>
      </c>
      <c r="L48" s="31">
        <v>-10</v>
      </c>
      <c r="M48" s="31">
        <v>-2000</v>
      </c>
      <c r="N48" s="27">
        <v>-200</v>
      </c>
    </row>
    <row r="49" spans="2:14" outlineLevel="1" x14ac:dyDescent="0.4">
      <c r="B49" s="24" t="s">
        <v>5</v>
      </c>
      <c r="C49" s="17" t="s">
        <v>55</v>
      </c>
      <c r="D49" s="12" t="s">
        <v>38</v>
      </c>
      <c r="E49" s="12" t="s">
        <v>39</v>
      </c>
      <c r="F49" s="22">
        <v>47000</v>
      </c>
      <c r="G49" s="22">
        <v>47</v>
      </c>
      <c r="H49" s="27">
        <v>1000</v>
      </c>
      <c r="I49" s="22">
        <v>0</v>
      </c>
      <c r="J49" s="22">
        <v>0</v>
      </c>
      <c r="K49" s="27">
        <v>0</v>
      </c>
      <c r="L49" s="31">
        <v>-47</v>
      </c>
      <c r="M49" s="31">
        <v>-47000</v>
      </c>
      <c r="N49" s="27">
        <v>-1000</v>
      </c>
    </row>
    <row r="50" spans="2:14" outlineLevel="1" x14ac:dyDescent="0.4">
      <c r="B50" s="24" t="s">
        <v>5</v>
      </c>
      <c r="C50" s="17" t="s">
        <v>55</v>
      </c>
      <c r="D50" s="12" t="s">
        <v>40</v>
      </c>
      <c r="E50" s="12" t="s">
        <v>41</v>
      </c>
      <c r="F50" s="22">
        <v>3600</v>
      </c>
      <c r="G50" s="22">
        <v>9</v>
      </c>
      <c r="H50" s="27">
        <v>400</v>
      </c>
      <c r="I50" s="22">
        <v>0</v>
      </c>
      <c r="J50" s="22">
        <v>0</v>
      </c>
      <c r="K50" s="27">
        <v>0</v>
      </c>
      <c r="L50" s="31">
        <v>-9</v>
      </c>
      <c r="M50" s="31">
        <v>-3600</v>
      </c>
      <c r="N50" s="27">
        <v>-400</v>
      </c>
    </row>
    <row r="51" spans="2:14" outlineLevel="1" x14ac:dyDescent="0.4">
      <c r="B51" s="24" t="s">
        <v>5</v>
      </c>
      <c r="C51" s="17" t="s">
        <v>54</v>
      </c>
      <c r="D51" s="12" t="s">
        <v>6</v>
      </c>
      <c r="E51" s="12" t="s">
        <v>7</v>
      </c>
      <c r="F51" s="22">
        <v>2932.63</v>
      </c>
      <c r="G51" s="22">
        <v>15210</v>
      </c>
      <c r="H51" s="27">
        <v>0.19280933596318212</v>
      </c>
      <c r="I51" s="22">
        <v>0</v>
      </c>
      <c r="J51" s="22">
        <v>0</v>
      </c>
      <c r="K51" s="27">
        <v>0</v>
      </c>
      <c r="L51" s="31">
        <v>-15210</v>
      </c>
      <c r="M51" s="31">
        <v>-2932.63</v>
      </c>
      <c r="N51" s="27">
        <v>-0.19280933596318212</v>
      </c>
    </row>
    <row r="52" spans="2:14" outlineLevel="1" x14ac:dyDescent="0.4">
      <c r="B52" s="24" t="s">
        <v>5</v>
      </c>
      <c r="C52" s="17" t="s">
        <v>54</v>
      </c>
      <c r="D52" s="12" t="s">
        <v>14</v>
      </c>
      <c r="E52" s="12" t="s">
        <v>15</v>
      </c>
      <c r="F52" s="22">
        <v>0</v>
      </c>
      <c r="G52" s="22">
        <v>0</v>
      </c>
      <c r="H52" s="27">
        <v>0</v>
      </c>
      <c r="I52" s="22">
        <v>10000</v>
      </c>
      <c r="J52" s="22">
        <v>200</v>
      </c>
      <c r="K52" s="27">
        <v>50</v>
      </c>
      <c r="L52" s="31">
        <v>200</v>
      </c>
      <c r="M52" s="31">
        <v>10000</v>
      </c>
      <c r="N52" s="27">
        <v>50</v>
      </c>
    </row>
    <row r="53" spans="2:14" outlineLevel="1" x14ac:dyDescent="0.4">
      <c r="B53" s="24" t="s">
        <v>5</v>
      </c>
      <c r="C53" s="17" t="s">
        <v>54</v>
      </c>
      <c r="D53" s="12" t="s">
        <v>16</v>
      </c>
      <c r="E53" s="12" t="s">
        <v>17</v>
      </c>
      <c r="F53" s="22">
        <v>13780</v>
      </c>
      <c r="G53" s="22">
        <v>25</v>
      </c>
      <c r="H53" s="27">
        <v>551.20000000000005</v>
      </c>
      <c r="I53" s="22">
        <v>0</v>
      </c>
      <c r="J53" s="22">
        <v>0</v>
      </c>
      <c r="K53" s="27">
        <v>0</v>
      </c>
      <c r="L53" s="31">
        <v>-25</v>
      </c>
      <c r="M53" s="31">
        <v>-13780</v>
      </c>
      <c r="N53" s="27">
        <v>-551.20000000000005</v>
      </c>
    </row>
    <row r="54" spans="2:14" x14ac:dyDescent="0.4">
      <c r="B54" s="6" t="s">
        <v>47</v>
      </c>
      <c r="C54" s="6"/>
      <c r="D54" s="6"/>
      <c r="E54" s="6"/>
      <c r="F54" s="7">
        <v>249007.63</v>
      </c>
      <c r="G54" s="7">
        <v>16255</v>
      </c>
      <c r="H54" s="28"/>
      <c r="I54" s="7">
        <v>12140</v>
      </c>
      <c r="J54" s="7">
        <v>430</v>
      </c>
      <c r="K54" s="28"/>
      <c r="L54" s="32">
        <v>-15825</v>
      </c>
      <c r="M54" s="32">
        <v>-236867.63</v>
      </c>
      <c r="N54" s="28"/>
    </row>
    <row r="55" spans="2:14" x14ac:dyDescent="0.4">
      <c r="B55" s="13" t="s">
        <v>46</v>
      </c>
      <c r="C55" s="19"/>
      <c r="D55" s="13"/>
      <c r="E55" s="13"/>
      <c r="F55" s="23">
        <v>249007.63</v>
      </c>
      <c r="G55" s="23">
        <v>16255</v>
      </c>
      <c r="H55" s="29"/>
      <c r="I55" s="23">
        <v>12140</v>
      </c>
      <c r="J55" s="23">
        <v>430</v>
      </c>
      <c r="K55" s="29"/>
      <c r="L55" s="33">
        <v>-15825</v>
      </c>
      <c r="M55" s="33">
        <v>-236867.63</v>
      </c>
      <c r="N55" s="29"/>
    </row>
    <row r="56" spans="2:14" x14ac:dyDescent="0.4">
      <c r="B56" s="2"/>
      <c r="C56" s="2"/>
      <c r="D56" s="2"/>
      <c r="E56" s="2"/>
      <c r="F56" s="5"/>
      <c r="G56" s="5"/>
      <c r="H56" s="5"/>
      <c r="I56" s="5"/>
      <c r="J56" s="5"/>
      <c r="K56" s="5"/>
      <c r="L56" s="5"/>
      <c r="M56" s="5"/>
      <c r="N56" s="5"/>
    </row>
    <row r="75" spans="2:14" x14ac:dyDescent="0.4">
      <c r="B75" s="2"/>
      <c r="C75" s="2"/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</row>
    <row r="78" spans="2:14" hidden="1" x14ac:dyDescent="0.4">
      <c r="B78" s="2"/>
      <c r="C78" s="2"/>
      <c r="D78" s="2"/>
      <c r="E78" s="2"/>
      <c r="F78" s="5"/>
      <c r="G78" s="5"/>
      <c r="H78" s="5"/>
      <c r="I78" s="5"/>
      <c r="J78" s="5"/>
      <c r="K78" s="5"/>
      <c r="L78" s="5"/>
      <c r="M78" s="5"/>
      <c r="N78" s="5"/>
    </row>
    <row r="79" spans="2:14" hidden="1" x14ac:dyDescent="0.4"/>
    <row r="80" spans="2:14" hidden="1" x14ac:dyDescent="0.4"/>
    <row r="81" spans="2:12" hidden="1" x14ac:dyDescent="0.4"/>
    <row r="82" spans="2:12" hidden="1" x14ac:dyDescent="0.4"/>
    <row r="83" spans="2:12" hidden="1" x14ac:dyDescent="0.4"/>
    <row r="84" spans="2:12" hidden="1" x14ac:dyDescent="0.4"/>
    <row r="85" spans="2:12" hidden="1" x14ac:dyDescent="0.4"/>
    <row r="86" spans="2:12" hidden="1" x14ac:dyDescent="0.4"/>
    <row r="87" spans="2:12" hidden="1" x14ac:dyDescent="0.4"/>
    <row r="88" spans="2:12" hidden="1" x14ac:dyDescent="0.4"/>
    <row r="89" spans="2:12" hidden="1" x14ac:dyDescent="0.4"/>
    <row r="90" spans="2:12" hidden="1" x14ac:dyDescent="0.4"/>
    <row r="91" spans="2:12" hidden="1" x14ac:dyDescent="0.4"/>
    <row r="92" spans="2:12" hidden="1" x14ac:dyDescent="0.4"/>
    <row r="93" spans="2:12" hidden="1" x14ac:dyDescent="0.4"/>
    <row r="94" spans="2:12" hidden="1" x14ac:dyDescent="0.4"/>
    <row r="95" spans="2:12" hidden="1" x14ac:dyDescent="0.4"/>
    <row r="96" spans="2:12" hidden="1" x14ac:dyDescent="0.4">
      <c r="B96" s="2"/>
      <c r="C96" s="2"/>
      <c r="D96" s="2"/>
      <c r="E96" s="2"/>
      <c r="F96" s="5"/>
      <c r="G96" s="5"/>
      <c r="H96" s="5"/>
      <c r="I96" s="5"/>
      <c r="J96" s="5"/>
      <c r="K96" s="5"/>
      <c r="L96" s="5"/>
    </row>
    <row r="97" spans="2:12" hidden="1" x14ac:dyDescent="0.4"/>
    <row r="98" spans="2:12" hidden="1" x14ac:dyDescent="0.4"/>
    <row r="99" spans="2:12" hidden="1" x14ac:dyDescent="0.4"/>
    <row r="100" spans="2:12" hidden="1" x14ac:dyDescent="0.4"/>
    <row r="101" spans="2:12" hidden="1" x14ac:dyDescent="0.4"/>
    <row r="102" spans="2:12" hidden="1" x14ac:dyDescent="0.4"/>
    <row r="103" spans="2:12" hidden="1" x14ac:dyDescent="0.4"/>
    <row r="104" spans="2:12" hidden="1" x14ac:dyDescent="0.4"/>
    <row r="105" spans="2:12" hidden="1" x14ac:dyDescent="0.4"/>
    <row r="106" spans="2:12" hidden="1" x14ac:dyDescent="0.4"/>
    <row r="107" spans="2:12" hidden="1" x14ac:dyDescent="0.4"/>
    <row r="108" spans="2:12" hidden="1" x14ac:dyDescent="0.4">
      <c r="B108" s="2"/>
      <c r="C108" s="2"/>
      <c r="D108" s="2"/>
      <c r="E108" s="2"/>
      <c r="F108" s="3"/>
      <c r="G108" s="5"/>
      <c r="H108" s="5"/>
      <c r="I108" s="5"/>
      <c r="J108" s="5"/>
      <c r="K108" s="5"/>
      <c r="L108" s="5"/>
    </row>
    <row r="109" spans="2:12" hidden="1" x14ac:dyDescent="0.4"/>
    <row r="110" spans="2:12" hidden="1" x14ac:dyDescent="0.4"/>
    <row r="111" spans="2:12" hidden="1" x14ac:dyDescent="0.4"/>
    <row r="112" spans="2:12" hidden="1" x14ac:dyDescent="0.4"/>
    <row r="113" hidden="1" x14ac:dyDescent="0.4"/>
    <row r="114" hidden="1" x14ac:dyDescent="0.4"/>
    <row r="115" hidden="1" x14ac:dyDescent="0.4"/>
    <row r="116" hidden="1" x14ac:dyDescent="0.4"/>
    <row r="117" hidden="1" x14ac:dyDescent="0.4"/>
    <row r="118" hidden="1" x14ac:dyDescent="0.4"/>
    <row r="119" hidden="1" x14ac:dyDescent="0.4"/>
    <row r="120" hidden="1" x14ac:dyDescent="0.4"/>
    <row r="121" hidden="1" x14ac:dyDescent="0.4"/>
    <row r="122" hidden="1" x14ac:dyDescent="0.4"/>
    <row r="123" hidden="1" x14ac:dyDescent="0.4"/>
    <row r="124" hidden="1" x14ac:dyDescent="0.4"/>
    <row r="125" hidden="1" x14ac:dyDescent="0.4"/>
    <row r="126" hidden="1" x14ac:dyDescent="0.4"/>
    <row r="127" hidden="1" x14ac:dyDescent="0.4"/>
    <row r="128" hidden="1" x14ac:dyDescent="0.4"/>
    <row r="129" spans="2:9" hidden="1" x14ac:dyDescent="0.4"/>
    <row r="130" spans="2:9" hidden="1" x14ac:dyDescent="0.4"/>
    <row r="131" spans="2:9" hidden="1" x14ac:dyDescent="0.4"/>
    <row r="132" spans="2:9" hidden="1" x14ac:dyDescent="0.4"/>
    <row r="133" spans="2:9" hidden="1" x14ac:dyDescent="0.4"/>
    <row r="134" spans="2:9" hidden="1" x14ac:dyDescent="0.4"/>
    <row r="135" spans="2:9" hidden="1" x14ac:dyDescent="0.4"/>
    <row r="136" spans="2:9" hidden="1" x14ac:dyDescent="0.4"/>
    <row r="137" spans="2:9" hidden="1" x14ac:dyDescent="0.4"/>
    <row r="138" spans="2:9" hidden="1" x14ac:dyDescent="0.4"/>
    <row r="139" spans="2:9" hidden="1" x14ac:dyDescent="0.4"/>
    <row r="140" spans="2:9" hidden="1" x14ac:dyDescent="0.4"/>
    <row r="141" spans="2:9" hidden="1" x14ac:dyDescent="0.4"/>
    <row r="142" spans="2:9" hidden="1" x14ac:dyDescent="0.4">
      <c r="B142" s="2"/>
      <c r="C142" s="2"/>
      <c r="D142" s="2"/>
      <c r="E142" s="2"/>
      <c r="F142" s="3"/>
      <c r="G142" s="3"/>
      <c r="H142" s="5"/>
      <c r="I142" s="5"/>
    </row>
  </sheetData>
  <mergeCells count="1">
    <mergeCell ref="A1:N1"/>
  </mergeCells>
  <conditionalFormatting sqref="N34:N53">
    <cfRule type="iconSet" priority="1">
      <iconSet iconSet="3Signs">
        <cfvo type="percent" val="0"/>
        <cfvo type="num" val="0"/>
        <cfvo type="num" val="0"/>
      </iconSet>
    </cfRule>
  </conditionalFormatting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Statistique par produit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QUEMARD</dc:creator>
  <cp:lastModifiedBy>Anthony TARLE</cp:lastModifiedBy>
  <dcterms:created xsi:type="dcterms:W3CDTF">2020-08-24T07:46:54Z</dcterms:created>
  <dcterms:modified xsi:type="dcterms:W3CDTF">2022-01-14T10:04:23Z</dcterms:modified>
</cp:coreProperties>
</file>